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2"/>
  <workbookPr/>
  <mc:AlternateContent xmlns:mc="http://schemas.openxmlformats.org/markup-compatibility/2006">
    <mc:Choice Requires="x15">
      <x15ac:absPath xmlns:x15ac="http://schemas.microsoft.com/office/spreadsheetml/2010/11/ac" url="/Users/maxtardy/First Lite Dropbox/Max Tardy/2026 Order Writers/"/>
    </mc:Choice>
  </mc:AlternateContent>
  <xr:revisionPtr revIDLastSave="0" documentId="8_{67FC3694-E13E-F747-939C-0EA7A07FA5BA}" xr6:coauthVersionLast="47" xr6:coauthVersionMax="47" xr10:uidLastSave="{00000000-0000-0000-0000-000000000000}"/>
  <bookViews>
    <workbookView xWindow="-34000" yWindow="-2420" windowWidth="30380" windowHeight="18460" xr2:uid="{00000000-000D-0000-FFFF-FFFF00000000}"/>
  </bookViews>
  <sheets>
    <sheet name="Cover Page" sheetId="1" r:id="rId1"/>
    <sheet name="MeatEater Food Stuff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21" i="3" l="1"/>
  <c r="X21" i="3"/>
  <c r="Y18" i="3"/>
  <c r="Y19" i="3"/>
  <c r="Y20" i="3"/>
  <c r="Y17" i="3"/>
  <c r="N16" i="3"/>
  <c r="N15" i="3"/>
  <c r="N14" i="3"/>
  <c r="N13" i="3"/>
  <c r="N12" i="3"/>
  <c r="N11" i="3"/>
  <c r="T16" i="3" l="1"/>
  <c r="Y16" i="3" s="1"/>
  <c r="B32" i="1" s="1"/>
  <c r="T15" i="3"/>
  <c r="Y15" i="3" s="1"/>
  <c r="T14" i="3"/>
  <c r="Y14" i="3" s="1"/>
  <c r="T13" i="3"/>
  <c r="Y13" i="3" s="1"/>
  <c r="T12" i="3"/>
  <c r="Y12" i="3" s="1"/>
  <c r="T11" i="3"/>
  <c r="Y11" i="3" s="1"/>
  <c r="T10" i="3"/>
  <c r="Y10" i="3" s="1"/>
  <c r="P10" i="3"/>
  <c r="T9" i="3"/>
  <c r="Y9" i="3" s="1"/>
  <c r="P9" i="3"/>
  <c r="T8" i="3"/>
  <c r="Y8" i="3" s="1"/>
  <c r="P8" i="3"/>
  <c r="T7" i="3"/>
  <c r="Y7" i="3" s="1"/>
  <c r="P7" i="3"/>
  <c r="T6" i="3"/>
  <c r="Y6" i="3" s="1"/>
  <c r="P6" i="3"/>
  <c r="T5" i="3"/>
  <c r="Y5" i="3" s="1"/>
  <c r="P5" i="3"/>
  <c r="T4" i="3"/>
  <c r="Y4" i="3" s="1"/>
  <c r="P4" i="3"/>
  <c r="T3" i="3"/>
  <c r="Y3" i="3" s="1"/>
  <c r="P2" i="3"/>
  <c r="P3" i="3" l="1"/>
  <c r="T2" i="3"/>
  <c r="Y2" i="3" s="1"/>
  <c r="B33" i="1" l="1"/>
</calcChain>
</file>

<file path=xl/sharedStrings.xml><?xml version="1.0" encoding="utf-8"?>
<sst xmlns="http://schemas.openxmlformats.org/spreadsheetml/2006/main" count="176" uniqueCount="94">
  <si>
    <t>CUSTOMER</t>
  </si>
  <si>
    <t>PO NUMBER</t>
  </si>
  <si>
    <t>BILL-TO 
NAME &amp; ADDRESS</t>
  </si>
  <si>
    <t>PAYMENT TERMS</t>
  </si>
  <si>
    <t>SHIP-TO 
NAME &amp; ADDRESS</t>
  </si>
  <si>
    <t>SHIP DATE</t>
  </si>
  <si>
    <t>CONTACT PHONE #</t>
  </si>
  <si>
    <t>FREIGHT</t>
  </si>
  <si>
    <t>CANCEL DATE</t>
  </si>
  <si>
    <t>NOTES</t>
  </si>
  <si>
    <t>MEATEATER FOODSTUFF</t>
  </si>
  <si>
    <t>TOTAL</t>
  </si>
  <si>
    <t>UPC</t>
  </si>
  <si>
    <t>Color Name</t>
  </si>
  <si>
    <t>Size</t>
  </si>
  <si>
    <t>PFAS Free? (Y/N)</t>
  </si>
  <si>
    <t>Severe Wet Weather</t>
  </si>
  <si>
    <t>2026 Wholesale Price (CA)</t>
  </si>
  <si>
    <t>2026 MAP (CA)</t>
  </si>
  <si>
    <t>2026 MSRP (CA)</t>
  </si>
  <si>
    <t>QTY</t>
  </si>
  <si>
    <t>METBGOCOS</t>
  </si>
  <si>
    <t>MeatEater Trivia Board Game</t>
  </si>
  <si>
    <t>Yes</t>
  </si>
  <si>
    <t>NA</t>
  </si>
  <si>
    <t>OS</t>
  </si>
  <si>
    <t>No</t>
  </si>
  <si>
    <t>METRCOLED</t>
  </si>
  <si>
    <t>MeatEater Trivia Collector's Edition</t>
  </si>
  <si>
    <t>MEFSHEXPP</t>
  </si>
  <si>
    <t>MeatEater Trivia Fishing Expansion Pack</t>
  </si>
  <si>
    <t>MEHNTEXPP</t>
  </si>
  <si>
    <t>MeatEater Trivia Hunting Expansion Pack</t>
  </si>
  <si>
    <t>Style</t>
  </si>
  <si>
    <t>SKU</t>
  </si>
  <si>
    <t>Style Description</t>
  </si>
  <si>
    <t>Flavor</t>
  </si>
  <si>
    <t>Case Pack</t>
  </si>
  <si>
    <t>MOQ</t>
  </si>
  <si>
    <t>WHSL COST</t>
  </si>
  <si>
    <t>MSRP</t>
  </si>
  <si>
    <t>WHSL Margin</t>
  </si>
  <si>
    <t>Stock Order</t>
  </si>
  <si>
    <t>Shelf Life</t>
  </si>
  <si>
    <t>Effective Date</t>
  </si>
  <si>
    <t>COST</t>
  </si>
  <si>
    <t>Snacks</t>
  </si>
  <si>
    <t>MEABPJ2OZ</t>
  </si>
  <si>
    <t xml:space="preserve">American Buffalo Jerky - Classic Peppered </t>
  </si>
  <si>
    <t>Classic Peppered</t>
  </si>
  <si>
    <t>2oz</t>
  </si>
  <si>
    <t>12 months</t>
  </si>
  <si>
    <t>MEABCA2OZ</t>
  </si>
  <si>
    <t xml:space="preserve">American Buffalo Jerky - Hawaiian Teriyaki </t>
  </si>
  <si>
    <t>Hawaiian Teriyaki</t>
  </si>
  <si>
    <t>Seasonings</t>
  </si>
  <si>
    <t>MECASBB16</t>
  </si>
  <si>
    <t>MeatEater Campfire Crust Seasoning</t>
  </si>
  <si>
    <t>BBQ</t>
  </si>
  <si>
    <t>16oz shaker</t>
  </si>
  <si>
    <t>MERRBBR16</t>
  </si>
  <si>
    <t>MeatEater Backcountry Bark Seasoning</t>
  </si>
  <si>
    <t>Brisket</t>
  </si>
  <si>
    <t>MEBABCR16</t>
  </si>
  <si>
    <t>MeatEater Bayou Boil Seasoning</t>
  </si>
  <si>
    <t>Creole</t>
  </si>
  <si>
    <t>MEBSBCO16</t>
  </si>
  <si>
    <t>MeatEater Backstrap Brew Seasoning</t>
  </si>
  <si>
    <t>Coffee</t>
  </si>
  <si>
    <t>MEDDSMX16</t>
  </si>
  <si>
    <t>MeatEater Mojave Mix Seasoning</t>
  </si>
  <si>
    <t>Mexican</t>
  </si>
  <si>
    <t>MEPPOPO16</t>
  </si>
  <si>
    <t>MeatEater Roost Rub Seasoning</t>
  </si>
  <si>
    <t>Poultry</t>
  </si>
  <si>
    <t>MESEAS6PK</t>
  </si>
  <si>
    <t>MeatEater Seasonings 6-pk</t>
  </si>
  <si>
    <t>All</t>
  </si>
  <si>
    <t>8oz shakers</t>
  </si>
  <si>
    <t>ASAP</t>
  </si>
  <si>
    <t>2026 WHOLESALE DEALER PROGRAM</t>
  </si>
  <si>
    <t>MEBABCR08</t>
  </si>
  <si>
    <t>MEBSBCO08</t>
  </si>
  <si>
    <t>MECASBB08</t>
  </si>
  <si>
    <t>MEDDSMX08</t>
  </si>
  <si>
    <t>MEPPOPO08</t>
  </si>
  <si>
    <t>MERRBBR08</t>
  </si>
  <si>
    <t>MeatEater - Bayou Boil - 8oz</t>
  </si>
  <si>
    <t>Meateater - Backstrap Brew - 8oz</t>
  </si>
  <si>
    <t>MeatEater - Campfire Crust - 8oz</t>
  </si>
  <si>
    <t>MeatEater - Mojave Mix - 8oz</t>
  </si>
  <si>
    <t>MeatEater - Roost Rub - 8oz</t>
  </si>
  <si>
    <t>MeatEater - Backcountry Bark - 8oz</t>
  </si>
  <si>
    <t>Games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</si>
</sst>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164" formatCode="&quot; &quot;&quot;$&quot;* #,##0.00&quot; &quot;;&quot; &quot;&quot;$&quot;* \(#,##0.00\);&quot; &quot;&quot;$&quot;* &quot;-&quot;??&quot; &quot;"/>
    <numFmt numFmtId="165" formatCode="&quot;$&quot;0.00"/>
    <numFmt numFmtId="166" formatCode="_-&quot;$&quot;* #,##0.00_-;_-&quot;$&quot;* \(#,##0.00\)_-;_-&quot;$&quot;* &quot;-&quot;??;_-@_-"/>
    <numFmt numFmtId="167" formatCode="&quot;$&quot;#,##0.00"/>
    <numFmt numFmtId="168" formatCode="&quot;$&quot;#,##0.00&quot; &quot;;\(&quot;$&quot;#,##0.00\)"/>
    <numFmt numFmtId="169" formatCode="0.0%"/>
  </numFmts>
  <fonts count="12" x14ac:knownFonts="1">
    <font>
      <sz val="11"/>
      <color indexed="8"/>
      <name val="Aptos Narrow"/>
    </font>
    <font>
      <b/>
      <sz val="22"/>
      <color indexed="8"/>
      <name val="Calibri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b/>
      <sz val="16"/>
      <color indexed="8"/>
      <name val="Calibri"/>
      <family val="2"/>
    </font>
    <font>
      <b/>
      <sz val="11"/>
      <color indexed="8"/>
      <name val="Aptos Narrow"/>
    </font>
    <font>
      <sz val="14"/>
      <color indexed="8"/>
      <name val="Aptos Narrow"/>
    </font>
    <font>
      <b/>
      <sz val="14"/>
      <color indexed="10"/>
      <name val="Calibri"/>
      <family val="2"/>
    </font>
    <font>
      <b/>
      <sz val="14"/>
      <color indexed="8"/>
      <name val="Calibri"/>
      <family val="2"/>
    </font>
    <font>
      <sz val="14"/>
      <color indexed="8"/>
      <name val="Calibri"/>
      <family val="2"/>
    </font>
    <font>
      <sz val="14"/>
      <color indexed="8"/>
      <name val="Helvetica"/>
      <family val="2"/>
    </font>
    <font>
      <sz val="11"/>
      <color theme="1"/>
      <name val="Helvetica Neue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11"/>
        <bgColor auto="1"/>
      </patternFill>
    </fill>
    <fill>
      <patternFill patternType="solid">
        <fgColor indexed="10"/>
        <bgColor auto="1"/>
      </patternFill>
    </fill>
    <fill>
      <patternFill patternType="solid">
        <fgColor indexed="15"/>
        <bgColor auto="1"/>
      </patternFill>
    </fill>
    <fill>
      <patternFill patternType="solid">
        <fgColor indexed="16"/>
        <bgColor auto="1"/>
      </patternFill>
    </fill>
    <fill>
      <patternFill patternType="solid">
        <fgColor indexed="17"/>
        <bgColor auto="1"/>
      </patternFill>
    </fill>
    <fill>
      <patternFill patternType="solid">
        <fgColor indexed="8"/>
        <bgColor auto="1"/>
      </patternFill>
    </fill>
    <fill>
      <patternFill patternType="solid">
        <fgColor indexed="18"/>
        <bgColor auto="1"/>
      </patternFill>
    </fill>
    <fill>
      <patternFill patternType="solid">
        <fgColor indexed="20"/>
        <bgColor auto="1"/>
      </patternFill>
    </fill>
    <fill>
      <patternFill patternType="solid">
        <fgColor indexed="22"/>
        <bgColor auto="1"/>
      </patternFill>
    </fill>
  </fills>
  <borders count="46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medium">
        <color indexed="8"/>
      </bottom>
      <diagonal/>
    </border>
    <border>
      <left style="thin">
        <color indexed="10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9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thin">
        <color indexed="9"/>
      </top>
      <bottom style="thin">
        <color indexed="9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9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10"/>
      </bottom>
      <diagonal/>
    </border>
    <border>
      <left style="medium">
        <color indexed="8"/>
      </left>
      <right style="medium">
        <color indexed="8"/>
      </right>
      <top style="thin">
        <color indexed="10"/>
      </top>
      <bottom style="thin">
        <color indexed="10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10"/>
      </top>
      <bottom style="medium">
        <color indexed="8"/>
      </bottom>
      <diagonal/>
    </border>
    <border>
      <left style="thin">
        <color indexed="9"/>
      </left>
      <right style="thin">
        <color indexed="9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9"/>
      </right>
      <top style="thin">
        <color indexed="8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8"/>
      </top>
      <bottom style="thin">
        <color indexed="9"/>
      </bottom>
      <diagonal/>
    </border>
    <border>
      <left style="thin">
        <color indexed="9"/>
      </left>
      <right style="thin">
        <color indexed="8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9"/>
      </right>
      <top style="thin">
        <color indexed="9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8"/>
      </top>
      <bottom style="thin">
        <color indexed="8"/>
      </bottom>
      <diagonal/>
    </border>
    <border>
      <left style="thin">
        <color indexed="9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9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21"/>
      </right>
      <top style="thin">
        <color indexed="8"/>
      </top>
      <bottom style="thin">
        <color indexed="9"/>
      </bottom>
      <diagonal/>
    </border>
    <border>
      <left style="thin">
        <color indexed="21"/>
      </left>
      <right style="thin">
        <color indexed="21"/>
      </right>
      <top style="thin">
        <color indexed="8"/>
      </top>
      <bottom style="thin">
        <color indexed="21"/>
      </bottom>
      <diagonal/>
    </border>
    <border>
      <left style="thin">
        <color indexed="21"/>
      </left>
      <right style="thin">
        <color indexed="21"/>
      </right>
      <top style="thin">
        <color indexed="9"/>
      </top>
      <bottom style="thin">
        <color indexed="9"/>
      </bottom>
      <diagonal/>
    </border>
    <border>
      <left style="thin">
        <color indexed="21"/>
      </left>
      <right style="thin">
        <color indexed="9"/>
      </right>
      <top style="thin">
        <color indexed="8"/>
      </top>
      <bottom style="thin">
        <color indexed="9"/>
      </bottom>
      <diagonal/>
    </border>
    <border>
      <left style="thin">
        <color indexed="9"/>
      </left>
      <right style="thin">
        <color indexed="21"/>
      </right>
      <top style="thin">
        <color indexed="9"/>
      </top>
      <bottom style="thin">
        <color indexed="9"/>
      </bottom>
      <diagonal/>
    </border>
    <border>
      <left style="thin">
        <color indexed="21"/>
      </left>
      <right style="thin">
        <color indexed="21"/>
      </right>
      <top style="thin">
        <color indexed="21"/>
      </top>
      <bottom style="thin">
        <color indexed="21"/>
      </bottom>
      <diagonal/>
    </border>
    <border>
      <left style="thin">
        <color indexed="21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21"/>
      </right>
      <top style="thin">
        <color indexed="9"/>
      </top>
      <bottom style="thin">
        <color indexed="8"/>
      </bottom>
      <diagonal/>
    </border>
    <border>
      <left style="thin">
        <color indexed="21"/>
      </left>
      <right style="thin">
        <color indexed="9"/>
      </right>
      <top style="thin">
        <color indexed="9"/>
      </top>
      <bottom style="thin">
        <color indexed="8"/>
      </bottom>
      <diagonal/>
    </border>
    <border>
      <left/>
      <right/>
      <top style="thin">
        <color indexed="21"/>
      </top>
      <bottom style="thin">
        <color indexed="8"/>
      </bottom>
      <diagonal/>
    </border>
  </borders>
  <cellStyleXfs count="4">
    <xf numFmtId="0" fontId="0" fillId="0" borderId="0" applyNumberFormat="0" applyFill="0" applyBorder="0" applyProtection="0"/>
    <xf numFmtId="0" fontId="11" fillId="0" borderId="23"/>
    <xf numFmtId="44" fontId="11" fillId="0" borderId="23" applyFont="0" applyFill="0" applyBorder="0" applyAlignment="0" applyProtection="0"/>
    <xf numFmtId="9" fontId="11" fillId="0" borderId="23" applyFont="0" applyFill="0" applyBorder="0" applyAlignment="0" applyProtection="0"/>
  </cellStyleXfs>
  <cellXfs count="135">
    <xf numFmtId="0" fontId="0" fillId="0" borderId="0" xfId="0"/>
    <xf numFmtId="0" fontId="0" fillId="0" borderId="0" xfId="0" applyNumberFormat="1"/>
    <xf numFmtId="0" fontId="0" fillId="0" borderId="1" xfId="0" applyBorder="1"/>
    <xf numFmtId="0" fontId="0" fillId="0" borderId="2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49" fontId="2" fillId="2" borderId="7" xfId="0" applyNumberFormat="1" applyFont="1" applyFill="1" applyBorder="1" applyAlignment="1">
      <alignment horizontal="left" vertical="center"/>
    </xf>
    <xf numFmtId="0" fontId="3" fillId="3" borderId="7" xfId="0" applyFont="1" applyFill="1" applyBorder="1" applyAlignment="1">
      <alignment horizontal="left" vertical="top"/>
    </xf>
    <xf numFmtId="0" fontId="0" fillId="0" borderId="8" xfId="0" applyBorder="1"/>
    <xf numFmtId="49" fontId="2" fillId="2" borderId="9" xfId="0" applyNumberFormat="1" applyFont="1" applyFill="1" applyBorder="1" applyAlignment="1">
      <alignment horizontal="left" vertical="center"/>
    </xf>
    <xf numFmtId="0" fontId="3" fillId="3" borderId="9" xfId="0" applyFont="1" applyFill="1" applyBorder="1" applyAlignment="1">
      <alignment vertical="top"/>
    </xf>
    <xf numFmtId="0" fontId="3" fillId="3" borderId="9" xfId="0" applyFont="1" applyFill="1" applyBorder="1" applyAlignment="1">
      <alignment horizontal="left" vertical="top" wrapText="1"/>
    </xf>
    <xf numFmtId="0" fontId="2" fillId="3" borderId="9" xfId="0" applyFont="1" applyFill="1" applyBorder="1" applyAlignment="1">
      <alignment horizontal="left" vertical="top"/>
    </xf>
    <xf numFmtId="0" fontId="3" fillId="3" borderId="9" xfId="0" applyFont="1" applyFill="1" applyBorder="1" applyAlignment="1">
      <alignment vertical="top" wrapText="1"/>
    </xf>
    <xf numFmtId="49" fontId="2" fillId="3" borderId="9" xfId="0" applyNumberFormat="1" applyFont="1" applyFill="1" applyBorder="1" applyAlignment="1">
      <alignment horizontal="left" vertical="top"/>
    </xf>
    <xf numFmtId="0" fontId="2" fillId="3" borderId="9" xfId="0" applyFont="1" applyFill="1" applyBorder="1" applyAlignment="1">
      <alignment vertical="top"/>
    </xf>
    <xf numFmtId="0" fontId="0" fillId="0" borderId="20" xfId="0" applyBorder="1"/>
    <xf numFmtId="49" fontId="4" fillId="0" borderId="21" xfId="0" applyNumberFormat="1" applyFont="1" applyBorder="1"/>
    <xf numFmtId="164" fontId="4" fillId="0" borderId="21" xfId="0" applyNumberFormat="1" applyFont="1" applyBorder="1"/>
    <xf numFmtId="49" fontId="4" fillId="0" borderId="22" xfId="0" applyNumberFormat="1" applyFont="1" applyBorder="1"/>
    <xf numFmtId="164" fontId="4" fillId="0" borderId="22" xfId="0" applyNumberFormat="1" applyFont="1" applyBorder="1"/>
    <xf numFmtId="0" fontId="0" fillId="2" borderId="24" xfId="0" applyFill="1" applyBorder="1"/>
    <xf numFmtId="1" fontId="0" fillId="0" borderId="25" xfId="0" applyNumberFormat="1" applyBorder="1" applyAlignment="1">
      <alignment horizontal="center"/>
    </xf>
    <xf numFmtId="49" fontId="0" fillId="0" borderId="26" xfId="0" applyNumberFormat="1" applyBorder="1" applyAlignment="1">
      <alignment horizontal="center"/>
    </xf>
    <xf numFmtId="166" fontId="0" fillId="0" borderId="26" xfId="0" applyNumberFormat="1" applyBorder="1" applyAlignment="1">
      <alignment horizontal="center"/>
    </xf>
    <xf numFmtId="164" fontId="0" fillId="0" borderId="26" xfId="0" applyNumberFormat="1" applyBorder="1" applyAlignment="1">
      <alignment horizontal="center"/>
    </xf>
    <xf numFmtId="1" fontId="0" fillId="0" borderId="4" xfId="0" applyNumberForma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166" fontId="0" fillId="0" borderId="1" xfId="0" applyNumberFormat="1" applyBorder="1" applyAlignment="1">
      <alignment horizontal="center"/>
    </xf>
    <xf numFmtId="1" fontId="0" fillId="0" borderId="28" xfId="0" applyNumberFormat="1" applyBorder="1" applyAlignment="1">
      <alignment horizontal="center"/>
    </xf>
    <xf numFmtId="49" fontId="0" fillId="0" borderId="2" xfId="0" applyNumberFormat="1" applyBorder="1" applyAlignment="1">
      <alignment horizontal="center"/>
    </xf>
    <xf numFmtId="166" fontId="0" fillId="0" borderId="2" xfId="0" applyNumberFormat="1" applyBorder="1" applyAlignment="1">
      <alignment horizontal="center"/>
    </xf>
    <xf numFmtId="0" fontId="0" fillId="0" borderId="29" xfId="0" applyBorder="1" applyAlignment="1">
      <alignment horizontal="center"/>
    </xf>
    <xf numFmtId="164" fontId="0" fillId="0" borderId="29" xfId="0" applyNumberFormat="1" applyBorder="1" applyAlignment="1">
      <alignment horizontal="center"/>
    </xf>
    <xf numFmtId="0" fontId="0" fillId="0" borderId="26" xfId="0" applyBorder="1" applyAlignment="1">
      <alignment horizontal="center"/>
    </xf>
    <xf numFmtId="0" fontId="6" fillId="0" borderId="27" xfId="0" applyFont="1" applyBorder="1" applyAlignment="1">
      <alignment horizontal="center"/>
    </xf>
    <xf numFmtId="49" fontId="7" fillId="7" borderId="31" xfId="0" applyNumberFormat="1" applyFont="1" applyFill="1" applyBorder="1" applyAlignment="1">
      <alignment horizontal="center" vertical="center" wrapText="1"/>
    </xf>
    <xf numFmtId="49" fontId="7" fillId="7" borderId="32" xfId="0" applyNumberFormat="1" applyFont="1" applyFill="1" applyBorder="1" applyAlignment="1">
      <alignment horizontal="center" vertical="center" wrapText="1"/>
    </xf>
    <xf numFmtId="49" fontId="8" fillId="0" borderId="32" xfId="0" applyNumberFormat="1" applyFont="1" applyBorder="1" applyAlignment="1">
      <alignment horizontal="center"/>
    </xf>
    <xf numFmtId="0" fontId="7" fillId="7" borderId="32" xfId="0" applyFont="1" applyFill="1" applyBorder="1" applyAlignment="1">
      <alignment horizontal="center" vertical="center" wrapText="1"/>
    </xf>
    <xf numFmtId="49" fontId="7" fillId="8" borderId="32" xfId="0" applyNumberFormat="1" applyFont="1" applyFill="1" applyBorder="1" applyAlignment="1">
      <alignment horizontal="center" vertical="center" wrapText="1"/>
    </xf>
    <xf numFmtId="0" fontId="7" fillId="8" borderId="33" xfId="0" applyFont="1" applyFill="1" applyBorder="1" applyAlignment="1">
      <alignment horizontal="center" vertical="center" wrapText="1"/>
    </xf>
    <xf numFmtId="49" fontId="6" fillId="3" borderId="31" xfId="0" applyNumberFormat="1" applyFont="1" applyFill="1" applyBorder="1" applyAlignment="1">
      <alignment horizontal="center"/>
    </xf>
    <xf numFmtId="49" fontId="6" fillId="3" borderId="32" xfId="0" applyNumberFormat="1" applyFont="1" applyFill="1" applyBorder="1" applyAlignment="1">
      <alignment horizontal="center"/>
    </xf>
    <xf numFmtId="1" fontId="10" fillId="3" borderId="32" xfId="0" applyNumberFormat="1" applyFont="1" applyFill="1" applyBorder="1" applyAlignment="1">
      <alignment horizontal="center"/>
    </xf>
    <xf numFmtId="49" fontId="10" fillId="3" borderId="32" xfId="0" applyNumberFormat="1" applyFont="1" applyFill="1" applyBorder="1" applyAlignment="1">
      <alignment horizontal="center"/>
    </xf>
    <xf numFmtId="49" fontId="5" fillId="4" borderId="32" xfId="0" applyNumberFormat="1" applyFont="1" applyFill="1" applyBorder="1" applyAlignment="1">
      <alignment horizontal="center"/>
    </xf>
    <xf numFmtId="0" fontId="10" fillId="3" borderId="32" xfId="0" applyNumberFormat="1" applyFont="1" applyFill="1" applyBorder="1" applyAlignment="1">
      <alignment horizontal="center"/>
    </xf>
    <xf numFmtId="49" fontId="5" fillId="6" borderId="32" xfId="0" applyNumberFormat="1" applyFont="1" applyFill="1" applyBorder="1" applyAlignment="1">
      <alignment horizontal="center" vertical="center"/>
    </xf>
    <xf numFmtId="49" fontId="5" fillId="6" borderId="32" xfId="0" applyNumberFormat="1" applyFont="1" applyFill="1" applyBorder="1" applyAlignment="1">
      <alignment horizontal="center"/>
    </xf>
    <xf numFmtId="168" fontId="6" fillId="3" borderId="32" xfId="0" applyNumberFormat="1" applyFont="1" applyFill="1" applyBorder="1" applyAlignment="1">
      <alignment horizontal="center"/>
    </xf>
    <xf numFmtId="9" fontId="6" fillId="3" borderId="32" xfId="0" applyNumberFormat="1" applyFont="1" applyFill="1" applyBorder="1" applyAlignment="1">
      <alignment horizontal="center"/>
    </xf>
    <xf numFmtId="49" fontId="5" fillId="5" borderId="32" xfId="0" applyNumberFormat="1" applyFont="1" applyFill="1" applyBorder="1" applyAlignment="1">
      <alignment horizontal="center"/>
    </xf>
    <xf numFmtId="14" fontId="6" fillId="3" borderId="32" xfId="0" applyNumberFormat="1" applyFont="1" applyFill="1" applyBorder="1" applyAlignment="1">
      <alignment horizontal="center"/>
    </xf>
    <xf numFmtId="0" fontId="6" fillId="7" borderId="32" xfId="0" applyFont="1" applyFill="1" applyBorder="1" applyAlignment="1">
      <alignment horizontal="center"/>
    </xf>
    <xf numFmtId="0" fontId="6" fillId="3" borderId="32" xfId="0" applyFont="1" applyFill="1" applyBorder="1" applyAlignment="1">
      <alignment horizontal="center"/>
    </xf>
    <xf numFmtId="168" fontId="6" fillId="3" borderId="33" xfId="0" applyNumberFormat="1" applyFont="1" applyFill="1" applyBorder="1" applyAlignment="1">
      <alignment horizontal="center"/>
    </xf>
    <xf numFmtId="49" fontId="6" fillId="9" borderId="34" xfId="0" applyNumberFormat="1" applyFont="1" applyFill="1" applyBorder="1" applyAlignment="1">
      <alignment horizontal="center"/>
    </xf>
    <xf numFmtId="49" fontId="6" fillId="9" borderId="29" xfId="0" applyNumberFormat="1" applyFont="1" applyFill="1" applyBorder="1" applyAlignment="1">
      <alignment horizontal="center"/>
    </xf>
    <xf numFmtId="1" fontId="10" fillId="9" borderId="29" xfId="0" applyNumberFormat="1" applyFont="1" applyFill="1" applyBorder="1" applyAlignment="1">
      <alignment horizontal="center"/>
    </xf>
    <xf numFmtId="49" fontId="10" fillId="9" borderId="29" xfId="0" applyNumberFormat="1" applyFont="1" applyFill="1" applyBorder="1" applyAlignment="1">
      <alignment horizontal="center"/>
    </xf>
    <xf numFmtId="0" fontId="10" fillId="9" borderId="29" xfId="0" applyNumberFormat="1" applyFont="1" applyFill="1" applyBorder="1" applyAlignment="1">
      <alignment horizontal="center"/>
    </xf>
    <xf numFmtId="168" fontId="6" fillId="9" borderId="29" xfId="0" applyNumberFormat="1" applyFont="1" applyFill="1" applyBorder="1" applyAlignment="1">
      <alignment horizontal="center"/>
    </xf>
    <xf numFmtId="9" fontId="6" fillId="9" borderId="29" xfId="0" applyNumberFormat="1" applyFont="1" applyFill="1" applyBorder="1" applyAlignment="1">
      <alignment horizontal="center"/>
    </xf>
    <xf numFmtId="14" fontId="6" fillId="9" borderId="29" xfId="0" applyNumberFormat="1" applyFont="1" applyFill="1" applyBorder="1" applyAlignment="1">
      <alignment horizontal="center"/>
    </xf>
    <xf numFmtId="0" fontId="6" fillId="7" borderId="29" xfId="0" applyFont="1" applyFill="1" applyBorder="1" applyAlignment="1">
      <alignment horizontal="center"/>
    </xf>
    <xf numFmtId="0" fontId="6" fillId="9" borderId="29" xfId="0" applyFont="1" applyFill="1" applyBorder="1" applyAlignment="1">
      <alignment horizontal="center"/>
    </xf>
    <xf numFmtId="168" fontId="6" fillId="9" borderId="30" xfId="0" applyNumberFormat="1" applyFont="1" applyFill="1" applyBorder="1" applyAlignment="1">
      <alignment horizontal="center"/>
    </xf>
    <xf numFmtId="168" fontId="6" fillId="9" borderId="3" xfId="0" applyNumberFormat="1" applyFont="1" applyFill="1" applyBorder="1" applyAlignment="1">
      <alignment horizontal="center"/>
    </xf>
    <xf numFmtId="0" fontId="0" fillId="0" borderId="35" xfId="0" applyBorder="1"/>
    <xf numFmtId="0" fontId="0" fillId="0" borderId="32" xfId="0" applyBorder="1" applyAlignment="1">
      <alignment horizontal="center"/>
    </xf>
    <xf numFmtId="164" fontId="0" fillId="0" borderId="32" xfId="0" applyNumberFormat="1" applyBorder="1" applyAlignment="1">
      <alignment horizontal="center"/>
    </xf>
    <xf numFmtId="49" fontId="6" fillId="0" borderId="25" xfId="0" applyNumberFormat="1" applyFont="1" applyBorder="1" applyAlignment="1">
      <alignment horizontal="center" readingOrder="1"/>
    </xf>
    <xf numFmtId="49" fontId="10" fillId="0" borderId="37" xfId="0" applyNumberFormat="1" applyFont="1" applyBorder="1" applyAlignment="1">
      <alignment horizontal="center"/>
    </xf>
    <xf numFmtId="0" fontId="0" fillId="0" borderId="38" xfId="0" applyBorder="1"/>
    <xf numFmtId="49" fontId="6" fillId="0" borderId="26" xfId="0" applyNumberFormat="1" applyFont="1" applyBorder="1" applyAlignment="1">
      <alignment horizontal="center"/>
    </xf>
    <xf numFmtId="165" fontId="10" fillId="3" borderId="37" xfId="0" applyNumberFormat="1" applyFont="1" applyFill="1" applyBorder="1" applyAlignment="1">
      <alignment horizontal="center" vertical="center"/>
    </xf>
    <xf numFmtId="167" fontId="10" fillId="0" borderId="37" xfId="0" applyNumberFormat="1" applyFont="1" applyBorder="1" applyAlignment="1">
      <alignment horizontal="center"/>
    </xf>
    <xf numFmtId="169" fontId="6" fillId="0" borderId="39" xfId="0" applyNumberFormat="1" applyFont="1" applyBorder="1" applyAlignment="1">
      <alignment horizontal="center"/>
    </xf>
    <xf numFmtId="165" fontId="6" fillId="0" borderId="26" xfId="0" applyNumberFormat="1" applyFont="1" applyBorder="1" applyAlignment="1">
      <alignment horizontal="center"/>
    </xf>
    <xf numFmtId="0" fontId="6" fillId="7" borderId="26" xfId="0" applyFont="1" applyFill="1" applyBorder="1" applyAlignment="1">
      <alignment horizontal="center"/>
    </xf>
    <xf numFmtId="0" fontId="6" fillId="0" borderId="26" xfId="0" applyFont="1" applyBorder="1" applyAlignment="1">
      <alignment horizontal="center"/>
    </xf>
    <xf numFmtId="168" fontId="6" fillId="3" borderId="26" xfId="0" applyNumberFormat="1" applyFont="1" applyFill="1" applyBorder="1" applyAlignment="1">
      <alignment horizontal="center"/>
    </xf>
    <xf numFmtId="0" fontId="10" fillId="3" borderId="27" xfId="0" applyFont="1" applyFill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readingOrder="1"/>
    </xf>
    <xf numFmtId="49" fontId="10" fillId="3" borderId="41" xfId="0" applyNumberFormat="1" applyFont="1" applyFill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/>
    </xf>
    <xf numFmtId="169" fontId="6" fillId="0" borderId="42" xfId="0" applyNumberFormat="1" applyFont="1" applyBorder="1" applyAlignment="1">
      <alignment horizontal="center"/>
    </xf>
    <xf numFmtId="165" fontId="6" fillId="0" borderId="1" xfId="0" applyNumberFormat="1" applyFont="1" applyBorder="1" applyAlignment="1">
      <alignment horizontal="center"/>
    </xf>
    <xf numFmtId="0" fontId="6" fillId="7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168" fontId="6" fillId="3" borderId="1" xfId="0" applyNumberFormat="1" applyFont="1" applyFill="1" applyBorder="1" applyAlignment="1">
      <alignment horizontal="center"/>
    </xf>
    <xf numFmtId="49" fontId="6" fillId="0" borderId="28" xfId="0" applyNumberFormat="1" applyFont="1" applyBorder="1" applyAlignment="1">
      <alignment horizontal="center" vertical="center" readingOrder="1"/>
    </xf>
    <xf numFmtId="49" fontId="6" fillId="0" borderId="2" xfId="0" applyNumberFormat="1" applyFont="1" applyBorder="1" applyAlignment="1">
      <alignment horizontal="center"/>
    </xf>
    <xf numFmtId="169" fontId="6" fillId="0" borderId="44" xfId="0" applyNumberFormat="1" applyFont="1" applyBorder="1" applyAlignment="1">
      <alignment horizontal="center"/>
    </xf>
    <xf numFmtId="165" fontId="6" fillId="0" borderId="2" xfId="0" applyNumberFormat="1" applyFont="1" applyBorder="1" applyAlignment="1">
      <alignment horizontal="center"/>
    </xf>
    <xf numFmtId="0" fontId="6" fillId="7" borderId="2" xfId="0" applyFont="1" applyFill="1" applyBorder="1" applyAlignment="1">
      <alignment horizontal="center"/>
    </xf>
    <xf numFmtId="0" fontId="6" fillId="0" borderId="2" xfId="0" applyFont="1" applyBorder="1" applyAlignment="1">
      <alignment horizontal="center"/>
    </xf>
    <xf numFmtId="168" fontId="6" fillId="3" borderId="2" xfId="0" applyNumberFormat="1" applyFont="1" applyFill="1" applyBorder="1" applyAlignment="1">
      <alignment horizontal="center"/>
    </xf>
    <xf numFmtId="0" fontId="6" fillId="10" borderId="31" xfId="0" applyFont="1" applyFill="1" applyBorder="1" applyAlignment="1">
      <alignment horizontal="center"/>
    </xf>
    <xf numFmtId="0" fontId="6" fillId="10" borderId="32" xfId="0" applyFont="1" applyFill="1" applyBorder="1" applyAlignment="1">
      <alignment horizontal="center"/>
    </xf>
    <xf numFmtId="0" fontId="6" fillId="10" borderId="45" xfId="0" applyFont="1" applyFill="1" applyBorder="1" applyAlignment="1">
      <alignment horizontal="center"/>
    </xf>
    <xf numFmtId="49" fontId="8" fillId="10" borderId="32" xfId="0" applyNumberFormat="1" applyFont="1" applyFill="1" applyBorder="1" applyAlignment="1">
      <alignment horizontal="center"/>
    </xf>
    <xf numFmtId="0" fontId="6" fillId="10" borderId="32" xfId="0" applyNumberFormat="1" applyFont="1" applyFill="1" applyBorder="1" applyAlignment="1">
      <alignment horizontal="center"/>
    </xf>
    <xf numFmtId="168" fontId="8" fillId="10" borderId="32" xfId="0" applyNumberFormat="1" applyFont="1" applyFill="1" applyBorder="1" applyAlignment="1">
      <alignment horizontal="center"/>
    </xf>
    <xf numFmtId="168" fontId="8" fillId="10" borderId="33" xfId="0" applyNumberFormat="1" applyFont="1" applyFill="1" applyBorder="1" applyAlignment="1">
      <alignment horizontal="center"/>
    </xf>
    <xf numFmtId="49" fontId="2" fillId="2" borderId="10" xfId="0" applyNumberFormat="1" applyFont="1" applyFill="1" applyBorder="1" applyAlignment="1">
      <alignment horizontal="left" vertical="center"/>
    </xf>
    <xf numFmtId="49" fontId="2" fillId="2" borderId="12" xfId="0" applyNumberFormat="1" applyFont="1" applyFill="1" applyBorder="1" applyAlignment="1">
      <alignment horizontal="left" vertical="center"/>
    </xf>
    <xf numFmtId="49" fontId="2" fillId="2" borderId="18" xfId="0" applyNumberFormat="1" applyFont="1" applyFill="1" applyBorder="1" applyAlignment="1">
      <alignment horizontal="left" vertical="center"/>
    </xf>
    <xf numFmtId="0" fontId="2" fillId="3" borderId="16" xfId="0" applyFont="1" applyFill="1" applyBorder="1" applyAlignment="1">
      <alignment horizontal="left" vertical="top"/>
    </xf>
    <xf numFmtId="0" fontId="2" fillId="3" borderId="17" xfId="0" applyFont="1" applyFill="1" applyBorder="1" applyAlignment="1">
      <alignment horizontal="left" vertical="top"/>
    </xf>
    <xf numFmtId="0" fontId="2" fillId="3" borderId="19" xfId="0" applyFont="1" applyFill="1" applyBorder="1" applyAlignment="1">
      <alignment horizontal="left" vertical="top"/>
    </xf>
    <xf numFmtId="49" fontId="1" fillId="0" borderId="3" xfId="0" applyNumberFormat="1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49" fontId="2" fillId="2" borderId="10" xfId="0" applyNumberFormat="1" applyFont="1" applyFill="1" applyBorder="1" applyAlignment="1">
      <alignment horizontal="left" vertical="center" wrapText="1"/>
    </xf>
    <xf numFmtId="49" fontId="2" fillId="2" borderId="12" xfId="0" applyNumberFormat="1" applyFont="1" applyFill="1" applyBorder="1" applyAlignment="1">
      <alignment horizontal="left" vertical="center" wrapText="1"/>
    </xf>
    <xf numFmtId="49" fontId="2" fillId="2" borderId="14" xfId="0" applyNumberFormat="1" applyFont="1" applyFill="1" applyBorder="1" applyAlignment="1">
      <alignment horizontal="left" vertical="center" wrapText="1"/>
    </xf>
    <xf numFmtId="0" fontId="3" fillId="3" borderId="11" xfId="0" applyFont="1" applyFill="1" applyBorder="1" applyAlignment="1">
      <alignment horizontal="left" vertical="top" wrapText="1"/>
    </xf>
    <xf numFmtId="0" fontId="3" fillId="3" borderId="13" xfId="0" applyFont="1" applyFill="1" applyBorder="1" applyAlignment="1">
      <alignment horizontal="left" vertical="top" wrapText="1"/>
    </xf>
    <xf numFmtId="0" fontId="3" fillId="3" borderId="15" xfId="0" applyFont="1" applyFill="1" applyBorder="1" applyAlignment="1">
      <alignment horizontal="left" vertical="top" wrapText="1"/>
    </xf>
    <xf numFmtId="0" fontId="3" fillId="3" borderId="11" xfId="0" applyFont="1" applyFill="1" applyBorder="1" applyAlignment="1">
      <alignment horizontal="center" vertical="top" wrapText="1"/>
    </xf>
    <xf numFmtId="0" fontId="3" fillId="3" borderId="13" xfId="0" applyFont="1" applyFill="1" applyBorder="1" applyAlignment="1">
      <alignment horizontal="center" vertical="top" wrapText="1"/>
    </xf>
    <xf numFmtId="0" fontId="3" fillId="3" borderId="15" xfId="0" applyFont="1" applyFill="1" applyBorder="1" applyAlignment="1">
      <alignment horizontal="center" vertical="top" wrapText="1"/>
    </xf>
    <xf numFmtId="0" fontId="6" fillId="0" borderId="27" xfId="0" applyFont="1" applyBorder="1" applyAlignment="1">
      <alignment horizontal="center"/>
    </xf>
    <xf numFmtId="0" fontId="9" fillId="3" borderId="27" xfId="0" applyFont="1" applyFill="1" applyBorder="1" applyAlignment="1">
      <alignment horizontal="center" vertical="center" wrapText="1"/>
    </xf>
    <xf numFmtId="49" fontId="6" fillId="9" borderId="31" xfId="0" applyNumberFormat="1" applyFont="1" applyFill="1" applyBorder="1" applyAlignment="1">
      <alignment horizontal="center"/>
    </xf>
    <xf numFmtId="0" fontId="10" fillId="9" borderId="32" xfId="0" applyNumberFormat="1" applyFont="1" applyFill="1" applyBorder="1" applyAlignment="1">
      <alignment horizontal="center"/>
    </xf>
    <xf numFmtId="169" fontId="6" fillId="0" borderId="24" xfId="0" applyNumberFormat="1" applyFont="1" applyBorder="1" applyAlignment="1">
      <alignment horizontal="center"/>
    </xf>
    <xf numFmtId="165" fontId="6" fillId="0" borderId="24" xfId="0" applyNumberFormat="1" applyFont="1" applyBorder="1" applyAlignment="1">
      <alignment horizontal="center"/>
    </xf>
    <xf numFmtId="0" fontId="6" fillId="7" borderId="24" xfId="0" applyFont="1" applyFill="1" applyBorder="1" applyAlignment="1">
      <alignment horizontal="center"/>
    </xf>
    <xf numFmtId="0" fontId="6" fillId="0" borderId="24" xfId="0" applyFont="1" applyBorder="1" applyAlignment="1">
      <alignment horizontal="center"/>
    </xf>
    <xf numFmtId="1" fontId="6" fillId="0" borderId="36" xfId="0" applyNumberFormat="1" applyFont="1" applyBorder="1" applyAlignment="1">
      <alignment horizontal="center" readingOrder="1"/>
    </xf>
    <xf numFmtId="1" fontId="6" fillId="0" borderId="40" xfId="0" applyNumberFormat="1" applyFont="1" applyBorder="1" applyAlignment="1">
      <alignment horizontal="center" vertical="center" readingOrder="1"/>
    </xf>
    <xf numFmtId="1" fontId="6" fillId="0" borderId="43" xfId="0" applyNumberFormat="1" applyFont="1" applyBorder="1" applyAlignment="1">
      <alignment horizontal="center" vertical="center" readingOrder="1"/>
    </xf>
  </cellXfs>
  <cellStyles count="4">
    <cellStyle name="Currency 2" xfId="2" xr:uid="{7AA3EB23-702A-3747-BCDE-1ADE01C6316A}"/>
    <cellStyle name="Normal" xfId="0" builtinId="0"/>
    <cellStyle name="Normal 2" xfId="1" xr:uid="{79823FE3-2CA2-AF43-8E28-8C18E7B42600}"/>
    <cellStyle name="Percent 2" xfId="3" xr:uid="{47016A84-1030-C94D-92A1-719A62D18BB0}"/>
  </cellStyles>
  <dxfs count="2">
    <dxf>
      <font>
        <color rgb="FFFF0000"/>
      </font>
    </dxf>
    <dxf>
      <font>
        <color rgb="FF9C0006"/>
      </font>
      <fill>
        <patternFill patternType="solid">
          <fgColor indexed="12"/>
          <bgColor indexed="13"/>
        </patternFill>
      </fill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AAAAA"/>
      <rgbColor rgb="FFFFFFFF"/>
      <rgbColor rgb="FFD0D0D0"/>
      <rgbColor rgb="00000000"/>
      <rgbColor rgb="FFFFC7CE"/>
      <rgbColor rgb="FF9C0006"/>
      <rgbColor rgb="FFF6C6AC"/>
      <rgbColor rgb="FFFFC000"/>
      <rgbColor rgb="FFFFFF00"/>
      <rgbColor rgb="FFE97132"/>
      <rgbColor rgb="FFFF0000"/>
      <rgbColor rgb="FFDDDDDD"/>
      <rgbColor rgb="FFA5A5A5"/>
      <rgbColor rgb="FFD8D8D8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1631950</xdr:colOff>
      <xdr:row>0</xdr:row>
      <xdr:rowOff>0</xdr:rowOff>
    </xdr:from>
    <xdr:to>
      <xdr:col>1</xdr:col>
      <xdr:colOff>727075</xdr:colOff>
      <xdr:row>9</xdr:row>
      <xdr:rowOff>177800</xdr:rowOff>
    </xdr:to>
    <xdr:pic>
      <xdr:nvPicPr>
        <xdr:cNvPr id="2" name="Picture 4" descr="Picture 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31949" y="-72390"/>
          <a:ext cx="2168526" cy="189230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905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Aptos Narrow"/>
            <a:ea typeface="Aptos Narrow"/>
            <a:cs typeface="Aptos Narrow"/>
            <a:sym typeface="Aptos Narrow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905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Aptos Narrow"/>
            <a:ea typeface="Aptos Narrow"/>
            <a:cs typeface="Aptos Narrow"/>
            <a:sym typeface="Aptos Narrow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3"/>
  <sheetViews>
    <sheetView showGridLines="0" tabSelected="1" workbookViewId="0">
      <selection activeCell="A33" sqref="A33:XFD33"/>
    </sheetView>
  </sheetViews>
  <sheetFormatPr baseColWidth="10" defaultColWidth="9.1640625" defaultRowHeight="15" customHeight="1" x14ac:dyDescent="0.2"/>
  <cols>
    <col min="1" max="1" width="40.33203125" style="1" customWidth="1"/>
    <col min="2" max="2" width="28.5" style="1" customWidth="1"/>
    <col min="3" max="3" width="17.83203125" style="1" customWidth="1"/>
    <col min="4" max="5" width="8.83203125" style="1" customWidth="1"/>
    <col min="6" max="6" width="9.1640625" style="1" customWidth="1"/>
    <col min="7" max="16384" width="9.1640625" style="1"/>
  </cols>
  <sheetData>
    <row r="1" spans="1:5" ht="15" customHeight="1" x14ac:dyDescent="0.2">
      <c r="A1" s="2"/>
      <c r="B1" s="2"/>
      <c r="C1" s="2"/>
      <c r="D1" s="2"/>
      <c r="E1" s="2"/>
    </row>
    <row r="2" spans="1:5" ht="15" customHeight="1" x14ac:dyDescent="0.2">
      <c r="A2" s="2"/>
      <c r="B2" s="2"/>
      <c r="C2" s="2"/>
      <c r="D2" s="2"/>
      <c r="E2" s="2"/>
    </row>
    <row r="3" spans="1:5" ht="15" customHeight="1" x14ac:dyDescent="0.2">
      <c r="A3" s="2"/>
      <c r="B3" s="2"/>
      <c r="C3" s="2"/>
      <c r="D3" s="2"/>
      <c r="E3" s="2"/>
    </row>
    <row r="4" spans="1:5" ht="15" customHeight="1" x14ac:dyDescent="0.2">
      <c r="A4" s="2"/>
      <c r="B4" s="2"/>
      <c r="C4" s="2"/>
      <c r="D4" s="2"/>
      <c r="E4" s="2"/>
    </row>
    <row r="5" spans="1:5" ht="15" customHeight="1" x14ac:dyDescent="0.2">
      <c r="A5" s="2"/>
      <c r="B5" s="2"/>
      <c r="C5" s="2"/>
      <c r="D5" s="2"/>
      <c r="E5" s="2"/>
    </row>
    <row r="6" spans="1:5" ht="15" customHeight="1" x14ac:dyDescent="0.2">
      <c r="A6" s="2"/>
      <c r="B6" s="2"/>
      <c r="C6" s="2"/>
      <c r="D6" s="2"/>
      <c r="E6" s="2"/>
    </row>
    <row r="7" spans="1:5" ht="15" customHeight="1" x14ac:dyDescent="0.2">
      <c r="A7" s="2"/>
      <c r="B7" s="2"/>
      <c r="C7" s="2"/>
      <c r="D7" s="2"/>
      <c r="E7" s="2"/>
    </row>
    <row r="8" spans="1:5" ht="15" customHeight="1" x14ac:dyDescent="0.2">
      <c r="A8" s="2"/>
      <c r="B8" s="2"/>
      <c r="C8" s="2"/>
      <c r="D8" s="2"/>
      <c r="E8" s="2"/>
    </row>
    <row r="9" spans="1:5" ht="15" customHeight="1" x14ac:dyDescent="0.2">
      <c r="A9" s="2"/>
      <c r="B9" s="2"/>
      <c r="C9" s="2"/>
      <c r="D9" s="2"/>
      <c r="E9" s="2"/>
    </row>
    <row r="10" spans="1:5" ht="15" customHeight="1" x14ac:dyDescent="0.2">
      <c r="A10" s="3"/>
      <c r="B10" s="3"/>
      <c r="C10" s="2"/>
      <c r="D10" s="2"/>
      <c r="E10" s="2"/>
    </row>
    <row r="11" spans="1:5" ht="29" customHeight="1" x14ac:dyDescent="0.35">
      <c r="A11" s="113" t="s">
        <v>80</v>
      </c>
      <c r="B11" s="114"/>
      <c r="C11" s="4"/>
      <c r="D11" s="2"/>
      <c r="E11" s="2"/>
    </row>
    <row r="12" spans="1:5" ht="16" customHeight="1" x14ac:dyDescent="0.2">
      <c r="A12" s="5"/>
      <c r="B12" s="5"/>
      <c r="C12" s="6"/>
      <c r="D12" s="2"/>
      <c r="E12" s="2"/>
    </row>
    <row r="13" spans="1:5" ht="16" customHeight="1" x14ac:dyDescent="0.2">
      <c r="A13" s="7" t="s">
        <v>0</v>
      </c>
      <c r="B13" s="8"/>
      <c r="C13" s="9"/>
      <c r="D13" s="2"/>
      <c r="E13" s="2"/>
    </row>
    <row r="14" spans="1:5" ht="16" customHeight="1" x14ac:dyDescent="0.2">
      <c r="A14" s="10" t="s">
        <v>1</v>
      </c>
      <c r="B14" s="11"/>
      <c r="C14" s="9"/>
      <c r="D14" s="2"/>
      <c r="E14" s="2"/>
    </row>
    <row r="15" spans="1:5" ht="15" customHeight="1" x14ac:dyDescent="0.2">
      <c r="A15" s="115" t="s">
        <v>2</v>
      </c>
      <c r="B15" s="118"/>
      <c r="C15" s="9"/>
      <c r="D15" s="2"/>
      <c r="E15" s="2"/>
    </row>
    <row r="16" spans="1:5" ht="15" customHeight="1" x14ac:dyDescent="0.2">
      <c r="A16" s="116"/>
      <c r="B16" s="119"/>
      <c r="C16" s="9"/>
      <c r="D16" s="2"/>
      <c r="E16" s="2"/>
    </row>
    <row r="17" spans="1:5" ht="15" customHeight="1" x14ac:dyDescent="0.2">
      <c r="A17" s="117"/>
      <c r="B17" s="120"/>
      <c r="C17" s="9"/>
      <c r="D17" s="2"/>
      <c r="E17" s="2"/>
    </row>
    <row r="18" spans="1:5" ht="16" customHeight="1" x14ac:dyDescent="0.2">
      <c r="A18" s="10" t="s">
        <v>3</v>
      </c>
      <c r="B18" s="12"/>
      <c r="C18" s="9"/>
      <c r="D18" s="2"/>
      <c r="E18" s="2"/>
    </row>
    <row r="19" spans="1:5" ht="15" customHeight="1" x14ac:dyDescent="0.2">
      <c r="A19" s="115" t="s">
        <v>4</v>
      </c>
      <c r="B19" s="121"/>
      <c r="C19" s="9"/>
      <c r="D19" s="2"/>
      <c r="E19" s="2"/>
    </row>
    <row r="20" spans="1:5" ht="15" customHeight="1" x14ac:dyDescent="0.2">
      <c r="A20" s="116"/>
      <c r="B20" s="122"/>
      <c r="C20" s="9"/>
      <c r="D20" s="2"/>
      <c r="E20" s="2"/>
    </row>
    <row r="21" spans="1:5" ht="15" customHeight="1" x14ac:dyDescent="0.2">
      <c r="A21" s="117"/>
      <c r="B21" s="123"/>
      <c r="C21" s="9"/>
      <c r="D21" s="2"/>
      <c r="E21" s="2"/>
    </row>
    <row r="22" spans="1:5" ht="16" customHeight="1" x14ac:dyDescent="0.2">
      <c r="A22" s="10" t="s">
        <v>5</v>
      </c>
      <c r="B22" s="13"/>
      <c r="C22" s="9"/>
      <c r="D22" s="2"/>
      <c r="E22" s="2"/>
    </row>
    <row r="23" spans="1:5" ht="16" customHeight="1" x14ac:dyDescent="0.2">
      <c r="A23" s="10" t="s">
        <v>6</v>
      </c>
      <c r="B23" s="14"/>
      <c r="C23" s="9"/>
      <c r="D23" s="2"/>
      <c r="E23" s="2"/>
    </row>
    <row r="24" spans="1:5" ht="16" customHeight="1" x14ac:dyDescent="0.2">
      <c r="A24" s="10" t="s">
        <v>7</v>
      </c>
      <c r="B24" s="15"/>
      <c r="C24" s="9"/>
      <c r="D24" s="2"/>
      <c r="E24" s="2"/>
    </row>
    <row r="25" spans="1:5" ht="16" customHeight="1" x14ac:dyDescent="0.2">
      <c r="A25" s="10" t="s">
        <v>8</v>
      </c>
      <c r="B25" s="16"/>
      <c r="C25" s="9"/>
      <c r="D25" s="2"/>
      <c r="E25" s="2"/>
    </row>
    <row r="26" spans="1:5" ht="15" customHeight="1" x14ac:dyDescent="0.2">
      <c r="A26" s="107" t="s">
        <v>9</v>
      </c>
      <c r="B26" s="110"/>
      <c r="C26" s="9"/>
      <c r="D26" s="2"/>
      <c r="E26" s="2"/>
    </row>
    <row r="27" spans="1:5" ht="15" customHeight="1" x14ac:dyDescent="0.2">
      <c r="A27" s="108"/>
      <c r="B27" s="111"/>
      <c r="C27" s="9"/>
      <c r="D27" s="2"/>
      <c r="E27" s="2"/>
    </row>
    <row r="28" spans="1:5" ht="15" customHeight="1" x14ac:dyDescent="0.2">
      <c r="A28" s="108"/>
      <c r="B28" s="111"/>
      <c r="C28" s="9"/>
      <c r="D28" s="2"/>
      <c r="E28" s="2"/>
    </row>
    <row r="29" spans="1:5" ht="15" customHeight="1" x14ac:dyDescent="0.2">
      <c r="A29" s="108"/>
      <c r="B29" s="111"/>
      <c r="C29" s="9"/>
      <c r="D29" s="2"/>
      <c r="E29" s="2"/>
    </row>
    <row r="30" spans="1:5" ht="15.75" customHeight="1" x14ac:dyDescent="0.2">
      <c r="A30" s="109"/>
      <c r="B30" s="112"/>
      <c r="C30" s="9"/>
      <c r="D30" s="2"/>
      <c r="E30" s="2"/>
    </row>
    <row r="31" spans="1:5" ht="15" customHeight="1" x14ac:dyDescent="0.2">
      <c r="A31" s="17"/>
      <c r="B31" s="17"/>
      <c r="C31" s="2"/>
      <c r="D31" s="2"/>
      <c r="E31" s="2"/>
    </row>
    <row r="32" spans="1:5" ht="21" customHeight="1" thickBot="1" x14ac:dyDescent="0.3">
      <c r="A32" s="18" t="s">
        <v>10</v>
      </c>
      <c r="B32" s="19">
        <f>'MeatEater Food Stuff'!Y16</f>
        <v>0</v>
      </c>
      <c r="C32" s="4"/>
      <c r="D32" s="2"/>
      <c r="E32" s="2"/>
    </row>
    <row r="33" spans="1:5" ht="21" customHeight="1" x14ac:dyDescent="0.25">
      <c r="A33" s="20" t="s">
        <v>11</v>
      </c>
      <c r="B33" s="21">
        <f>SUM(B32:B32)</f>
        <v>0</v>
      </c>
      <c r="C33" s="4"/>
      <c r="D33" s="2"/>
      <c r="E33" s="2"/>
    </row>
  </sheetData>
  <mergeCells count="7">
    <mergeCell ref="A26:A30"/>
    <mergeCell ref="B26:B30"/>
    <mergeCell ref="A11:B11"/>
    <mergeCell ref="A15:A17"/>
    <mergeCell ref="B15:B17"/>
    <mergeCell ref="A19:A21"/>
    <mergeCell ref="B19:B21"/>
  </mergeCells>
  <conditionalFormatting sqref="B14:B23">
    <cfRule type="cellIs" dxfId="1" priority="1" stopIfTrue="1" operator="equal">
      <formula>0</formula>
    </cfRule>
  </conditionalFormatting>
  <pageMargins left="0.7" right="0.7" top="0.75" bottom="0.75" header="0.3" footer="0.3"/>
  <pageSetup orientation="portrait"/>
  <headerFooter>
    <oddFooter>&amp;C&amp;"Helvetica Neue,Regular"&amp;12&amp;K000000&amp;P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21"/>
  <sheetViews>
    <sheetView showGridLines="0" workbookViewId="0">
      <selection activeCell="E28" sqref="E28"/>
    </sheetView>
  </sheetViews>
  <sheetFormatPr baseColWidth="10" defaultColWidth="8.83203125" defaultRowHeight="15" customHeight="1" x14ac:dyDescent="0.2"/>
  <cols>
    <col min="1" max="1" width="8.83203125" style="1" customWidth="1"/>
    <col min="2" max="2" width="15.6640625" style="1" customWidth="1"/>
    <col min="3" max="3" width="35.6640625" style="1" customWidth="1"/>
    <col min="4" max="4" width="20.5" style="1" customWidth="1"/>
    <col min="5" max="5" width="122.6640625" style="1" customWidth="1"/>
    <col min="6" max="7" width="8.83203125" style="1" hidden="1" customWidth="1"/>
    <col min="8" max="8" width="25.83203125" style="1" customWidth="1"/>
    <col min="9" max="9" width="21.5" style="1" customWidth="1"/>
    <col min="10" max="10" width="17" style="1" customWidth="1"/>
    <col min="11" max="12" width="8.83203125" style="1" hidden="1" customWidth="1"/>
    <col min="13" max="13" width="15.5" style="1" customWidth="1"/>
    <col min="14" max="14" width="27.1640625" style="1" customWidth="1"/>
    <col min="15" max="15" width="14.5" style="1" customWidth="1"/>
    <col min="16" max="16" width="15.5" style="1" customWidth="1"/>
    <col min="17" max="19" width="8.83203125" style="1" hidden="1" customWidth="1"/>
    <col min="20" max="20" width="23.1640625" style="1" customWidth="1"/>
    <col min="21" max="21" width="15.5" style="1" customWidth="1"/>
    <col min="22" max="22" width="22" style="1" customWidth="1"/>
    <col min="23" max="23" width="2.33203125" style="1" customWidth="1"/>
    <col min="24" max="24" width="6.6640625" style="1" customWidth="1"/>
    <col min="25" max="26" width="13.5" style="1" customWidth="1"/>
    <col min="27" max="27" width="8.83203125" style="1" customWidth="1"/>
    <col min="28" max="16384" width="8.83203125" style="1"/>
  </cols>
  <sheetData>
    <row r="1" spans="1:26" ht="18" customHeight="1" x14ac:dyDescent="0.25">
      <c r="A1" s="124"/>
      <c r="B1" s="37" t="s">
        <v>33</v>
      </c>
      <c r="C1" s="38" t="s">
        <v>34</v>
      </c>
      <c r="D1" s="38" t="s">
        <v>12</v>
      </c>
      <c r="E1" s="38" t="s">
        <v>35</v>
      </c>
      <c r="F1" s="22"/>
      <c r="G1" s="22"/>
      <c r="H1" s="38" t="s">
        <v>36</v>
      </c>
      <c r="I1" s="38" t="s">
        <v>14</v>
      </c>
      <c r="J1" s="38" t="s">
        <v>37</v>
      </c>
      <c r="K1" s="22"/>
      <c r="L1" s="22"/>
      <c r="M1" s="38" t="s">
        <v>38</v>
      </c>
      <c r="N1" s="39" t="s">
        <v>39</v>
      </c>
      <c r="O1" s="39" t="s">
        <v>40</v>
      </c>
      <c r="P1" s="39" t="s">
        <v>41</v>
      </c>
      <c r="Q1" s="22"/>
      <c r="R1" s="22"/>
      <c r="S1" s="22"/>
      <c r="T1" s="39" t="s">
        <v>42</v>
      </c>
      <c r="U1" s="39" t="s">
        <v>43</v>
      </c>
      <c r="V1" s="39" t="s">
        <v>44</v>
      </c>
      <c r="W1" s="40"/>
      <c r="X1" s="41" t="s">
        <v>20</v>
      </c>
      <c r="Y1" s="41" t="s">
        <v>45</v>
      </c>
      <c r="Z1" s="42"/>
    </row>
    <row r="2" spans="1:26" ht="20" customHeight="1" x14ac:dyDescent="0.25">
      <c r="A2" s="125"/>
      <c r="B2" s="43" t="s">
        <v>46</v>
      </c>
      <c r="C2" s="44" t="s">
        <v>47</v>
      </c>
      <c r="D2" s="45">
        <v>840490700239</v>
      </c>
      <c r="E2" s="46" t="s">
        <v>48</v>
      </c>
      <c r="F2" s="47" t="s">
        <v>13</v>
      </c>
      <c r="G2" s="47" t="s">
        <v>14</v>
      </c>
      <c r="H2" s="44" t="s">
        <v>49</v>
      </c>
      <c r="I2" s="44" t="s">
        <v>50</v>
      </c>
      <c r="J2" s="48">
        <v>8</v>
      </c>
      <c r="K2" s="49" t="s">
        <v>15</v>
      </c>
      <c r="L2" s="50" t="s">
        <v>16</v>
      </c>
      <c r="M2" s="48">
        <v>96</v>
      </c>
      <c r="N2" s="51">
        <v>5.99</v>
      </c>
      <c r="O2" s="51">
        <v>9.99</v>
      </c>
      <c r="P2" s="52">
        <f t="shared" ref="P2:P10" si="0">1-(N2/O2)</f>
        <v>0.40040040040040037</v>
      </c>
      <c r="Q2" s="53" t="s">
        <v>17</v>
      </c>
      <c r="R2" s="53" t="s">
        <v>18</v>
      </c>
      <c r="S2" s="53" t="s">
        <v>19</v>
      </c>
      <c r="T2" s="51">
        <f t="shared" ref="T2:T10" si="1">N2*M2</f>
        <v>575.04</v>
      </c>
      <c r="U2" s="44" t="s">
        <v>51</v>
      </c>
      <c r="V2" s="54" t="s">
        <v>79</v>
      </c>
      <c r="W2" s="55"/>
      <c r="X2" s="56"/>
      <c r="Y2" s="51">
        <f t="shared" ref="Y2:Y10" si="2">T2*X2</f>
        <v>0</v>
      </c>
      <c r="Z2" s="57"/>
    </row>
    <row r="3" spans="1:26" ht="20" customHeight="1" x14ac:dyDescent="0.25">
      <c r="A3" s="125"/>
      <c r="B3" s="58" t="s">
        <v>46</v>
      </c>
      <c r="C3" s="59" t="s">
        <v>52</v>
      </c>
      <c r="D3" s="60">
        <v>840490700222</v>
      </c>
      <c r="E3" s="61" t="s">
        <v>53</v>
      </c>
      <c r="F3" s="35"/>
      <c r="G3" s="35"/>
      <c r="H3" s="59" t="s">
        <v>54</v>
      </c>
      <c r="I3" s="59" t="s">
        <v>50</v>
      </c>
      <c r="J3" s="62">
        <v>8</v>
      </c>
      <c r="K3" s="24" t="s">
        <v>23</v>
      </c>
      <c r="L3" s="24" t="s">
        <v>26</v>
      </c>
      <c r="M3" s="62">
        <v>96</v>
      </c>
      <c r="N3" s="63">
        <v>5.99</v>
      </c>
      <c r="O3" s="63">
        <v>9.99</v>
      </c>
      <c r="P3" s="64">
        <f t="shared" si="0"/>
        <v>0.40040040040040037</v>
      </c>
      <c r="Q3" s="26">
        <v>28.6</v>
      </c>
      <c r="R3" s="26">
        <v>30</v>
      </c>
      <c r="S3" s="26">
        <v>33.747999999999998</v>
      </c>
      <c r="T3" s="63">
        <f t="shared" si="1"/>
        <v>575.04</v>
      </c>
      <c r="U3" s="59" t="s">
        <v>51</v>
      </c>
      <c r="V3" s="65" t="s">
        <v>79</v>
      </c>
      <c r="W3" s="66"/>
      <c r="X3" s="67"/>
      <c r="Y3" s="68">
        <f t="shared" si="2"/>
        <v>0</v>
      </c>
      <c r="Z3" s="69"/>
    </row>
    <row r="4" spans="1:26" ht="20" customHeight="1" x14ac:dyDescent="0.25">
      <c r="A4" s="125"/>
      <c r="B4" s="58" t="s">
        <v>55</v>
      </c>
      <c r="C4" s="59" t="s">
        <v>56</v>
      </c>
      <c r="D4" s="60">
        <v>840490710757</v>
      </c>
      <c r="E4" s="59" t="s">
        <v>57</v>
      </c>
      <c r="F4" s="2"/>
      <c r="G4" s="2"/>
      <c r="H4" s="59" t="s">
        <v>58</v>
      </c>
      <c r="I4" s="59" t="s">
        <v>59</v>
      </c>
      <c r="J4" s="62">
        <v>12</v>
      </c>
      <c r="K4" s="33"/>
      <c r="L4" s="33"/>
      <c r="M4" s="62">
        <v>12</v>
      </c>
      <c r="N4" s="63">
        <v>8.39</v>
      </c>
      <c r="O4" s="63">
        <v>13.99</v>
      </c>
      <c r="P4" s="64">
        <f t="shared" si="0"/>
        <v>0.4002859185132237</v>
      </c>
      <c r="Q4" s="34"/>
      <c r="R4" s="34"/>
      <c r="S4" s="34"/>
      <c r="T4" s="63">
        <f t="shared" si="1"/>
        <v>100.68</v>
      </c>
      <c r="U4" s="59" t="s">
        <v>51</v>
      </c>
      <c r="V4" s="65" t="s">
        <v>79</v>
      </c>
      <c r="W4" s="66"/>
      <c r="X4" s="67"/>
      <c r="Y4" s="68">
        <f t="shared" si="2"/>
        <v>0</v>
      </c>
      <c r="Z4" s="69"/>
    </row>
    <row r="5" spans="1:26" ht="20" customHeight="1" x14ac:dyDescent="0.25">
      <c r="A5" s="125"/>
      <c r="B5" s="43" t="s">
        <v>55</v>
      </c>
      <c r="C5" s="44" t="s">
        <v>60</v>
      </c>
      <c r="D5" s="45">
        <v>840490710788</v>
      </c>
      <c r="E5" s="44" t="s">
        <v>61</v>
      </c>
      <c r="F5" s="70"/>
      <c r="G5" s="70"/>
      <c r="H5" s="44" t="s">
        <v>62</v>
      </c>
      <c r="I5" s="44" t="s">
        <v>59</v>
      </c>
      <c r="J5" s="48">
        <v>12</v>
      </c>
      <c r="K5" s="71"/>
      <c r="L5" s="71"/>
      <c r="M5" s="48">
        <v>12</v>
      </c>
      <c r="N5" s="51">
        <v>8.39</v>
      </c>
      <c r="O5" s="51">
        <v>13.99</v>
      </c>
      <c r="P5" s="52">
        <f t="shared" si="0"/>
        <v>0.4002859185132237</v>
      </c>
      <c r="Q5" s="72"/>
      <c r="R5" s="72"/>
      <c r="S5" s="72"/>
      <c r="T5" s="51">
        <f t="shared" si="1"/>
        <v>100.68</v>
      </c>
      <c r="U5" s="44" t="s">
        <v>51</v>
      </c>
      <c r="V5" s="54" t="s">
        <v>79</v>
      </c>
      <c r="W5" s="55"/>
      <c r="X5" s="56"/>
      <c r="Y5" s="51">
        <f t="shared" si="2"/>
        <v>0</v>
      </c>
      <c r="Z5" s="57"/>
    </row>
    <row r="6" spans="1:26" ht="20" customHeight="1" x14ac:dyDescent="0.25">
      <c r="A6" s="125"/>
      <c r="B6" s="58" t="s">
        <v>55</v>
      </c>
      <c r="C6" s="59" t="s">
        <v>63</v>
      </c>
      <c r="D6" s="60">
        <v>840490710740</v>
      </c>
      <c r="E6" s="59" t="s">
        <v>64</v>
      </c>
      <c r="F6" s="2"/>
      <c r="G6" s="2"/>
      <c r="H6" s="59" t="s">
        <v>65</v>
      </c>
      <c r="I6" s="59" t="s">
        <v>59</v>
      </c>
      <c r="J6" s="62">
        <v>12</v>
      </c>
      <c r="K6" s="33"/>
      <c r="L6" s="33"/>
      <c r="M6" s="62">
        <v>12</v>
      </c>
      <c r="N6" s="63">
        <v>8.39</v>
      </c>
      <c r="O6" s="63">
        <v>13.99</v>
      </c>
      <c r="P6" s="64">
        <f t="shared" si="0"/>
        <v>0.4002859185132237</v>
      </c>
      <c r="Q6" s="34"/>
      <c r="R6" s="34"/>
      <c r="S6" s="34"/>
      <c r="T6" s="63">
        <f t="shared" si="1"/>
        <v>100.68</v>
      </c>
      <c r="U6" s="59" t="s">
        <v>51</v>
      </c>
      <c r="V6" s="65" t="s">
        <v>79</v>
      </c>
      <c r="W6" s="66"/>
      <c r="X6" s="67"/>
      <c r="Y6" s="68">
        <f t="shared" si="2"/>
        <v>0</v>
      </c>
      <c r="Z6" s="69"/>
    </row>
    <row r="7" spans="1:26" ht="20" customHeight="1" x14ac:dyDescent="0.25">
      <c r="A7" s="125"/>
      <c r="B7" s="43" t="s">
        <v>55</v>
      </c>
      <c r="C7" s="44" t="s">
        <v>66</v>
      </c>
      <c r="D7" s="45">
        <v>840490710733</v>
      </c>
      <c r="E7" s="44" t="s">
        <v>67</v>
      </c>
      <c r="F7" s="70"/>
      <c r="G7" s="70"/>
      <c r="H7" s="44" t="s">
        <v>68</v>
      </c>
      <c r="I7" s="44" t="s">
        <v>59</v>
      </c>
      <c r="J7" s="48">
        <v>12</v>
      </c>
      <c r="K7" s="71"/>
      <c r="L7" s="71"/>
      <c r="M7" s="48">
        <v>12</v>
      </c>
      <c r="N7" s="51">
        <v>8.39</v>
      </c>
      <c r="O7" s="51">
        <v>13.99</v>
      </c>
      <c r="P7" s="52">
        <f t="shared" si="0"/>
        <v>0.4002859185132237</v>
      </c>
      <c r="Q7" s="72"/>
      <c r="R7" s="72"/>
      <c r="S7" s="72"/>
      <c r="T7" s="51">
        <f t="shared" si="1"/>
        <v>100.68</v>
      </c>
      <c r="U7" s="44" t="s">
        <v>51</v>
      </c>
      <c r="V7" s="54" t="s">
        <v>79</v>
      </c>
      <c r="W7" s="55"/>
      <c r="X7" s="56"/>
      <c r="Y7" s="51">
        <f t="shared" si="2"/>
        <v>0</v>
      </c>
      <c r="Z7" s="57"/>
    </row>
    <row r="8" spans="1:26" ht="20" customHeight="1" x14ac:dyDescent="0.25">
      <c r="A8" s="125"/>
      <c r="B8" s="58" t="s">
        <v>55</v>
      </c>
      <c r="C8" s="59" t="s">
        <v>69</v>
      </c>
      <c r="D8" s="60">
        <v>840490710764</v>
      </c>
      <c r="E8" s="59" t="s">
        <v>70</v>
      </c>
      <c r="F8" s="2"/>
      <c r="G8" s="2"/>
      <c r="H8" s="59" t="s">
        <v>71</v>
      </c>
      <c r="I8" s="59" t="s">
        <v>59</v>
      </c>
      <c r="J8" s="62">
        <v>12</v>
      </c>
      <c r="K8" s="33"/>
      <c r="L8" s="33"/>
      <c r="M8" s="62">
        <v>12</v>
      </c>
      <c r="N8" s="63">
        <v>8.39</v>
      </c>
      <c r="O8" s="63">
        <v>13.99</v>
      </c>
      <c r="P8" s="64">
        <f t="shared" si="0"/>
        <v>0.4002859185132237</v>
      </c>
      <c r="Q8" s="34"/>
      <c r="R8" s="34"/>
      <c r="S8" s="34"/>
      <c r="T8" s="63">
        <f t="shared" si="1"/>
        <v>100.68</v>
      </c>
      <c r="U8" s="59" t="s">
        <v>51</v>
      </c>
      <c r="V8" s="65" t="s">
        <v>79</v>
      </c>
      <c r="W8" s="66"/>
      <c r="X8" s="67"/>
      <c r="Y8" s="68">
        <f t="shared" si="2"/>
        <v>0</v>
      </c>
      <c r="Z8" s="69"/>
    </row>
    <row r="9" spans="1:26" ht="20" customHeight="1" x14ac:dyDescent="0.25">
      <c r="A9" s="125"/>
      <c r="B9" s="43" t="s">
        <v>55</v>
      </c>
      <c r="C9" s="44" t="s">
        <v>72</v>
      </c>
      <c r="D9" s="45">
        <v>840490710771</v>
      </c>
      <c r="E9" s="44" t="s">
        <v>73</v>
      </c>
      <c r="F9" s="70"/>
      <c r="G9" s="70"/>
      <c r="H9" s="44" t="s">
        <v>74</v>
      </c>
      <c r="I9" s="44" t="s">
        <v>59</v>
      </c>
      <c r="J9" s="48">
        <v>12</v>
      </c>
      <c r="K9" s="71"/>
      <c r="L9" s="71"/>
      <c r="M9" s="48">
        <v>12</v>
      </c>
      <c r="N9" s="51">
        <v>8.39</v>
      </c>
      <c r="O9" s="51">
        <v>13.99</v>
      </c>
      <c r="P9" s="52">
        <f t="shared" si="0"/>
        <v>0.4002859185132237</v>
      </c>
      <c r="Q9" s="72"/>
      <c r="R9" s="72"/>
      <c r="S9" s="72"/>
      <c r="T9" s="51">
        <f t="shared" si="1"/>
        <v>100.68</v>
      </c>
      <c r="U9" s="44" t="s">
        <v>51</v>
      </c>
      <c r="V9" s="54" t="s">
        <v>79</v>
      </c>
      <c r="W9" s="55"/>
      <c r="X9" s="56"/>
      <c r="Y9" s="51">
        <f t="shared" si="2"/>
        <v>0</v>
      </c>
      <c r="Z9" s="57"/>
    </row>
    <row r="10" spans="1:26" ht="20" customHeight="1" x14ac:dyDescent="0.25">
      <c r="A10" s="125"/>
      <c r="B10" s="58" t="s">
        <v>55</v>
      </c>
      <c r="C10" s="59" t="s">
        <v>75</v>
      </c>
      <c r="D10" s="60">
        <v>840490712133</v>
      </c>
      <c r="E10" s="59" t="s">
        <v>76</v>
      </c>
      <c r="F10" s="2"/>
      <c r="G10" s="2"/>
      <c r="H10" s="59" t="s">
        <v>77</v>
      </c>
      <c r="I10" s="59" t="s">
        <v>78</v>
      </c>
      <c r="J10" s="62">
        <v>10</v>
      </c>
      <c r="K10" s="33"/>
      <c r="L10" s="33"/>
      <c r="M10" s="62">
        <v>10</v>
      </c>
      <c r="N10" s="63">
        <v>35.99</v>
      </c>
      <c r="O10" s="63">
        <v>59.99</v>
      </c>
      <c r="P10" s="64">
        <f t="shared" si="0"/>
        <v>0.4000666777796299</v>
      </c>
      <c r="Q10" s="34"/>
      <c r="R10" s="34"/>
      <c r="S10" s="34"/>
      <c r="T10" s="63">
        <f t="shared" si="1"/>
        <v>359.90000000000003</v>
      </c>
      <c r="U10" s="59" t="s">
        <v>51</v>
      </c>
      <c r="V10" s="65" t="s">
        <v>79</v>
      </c>
      <c r="W10" s="66"/>
      <c r="X10" s="67"/>
      <c r="Y10" s="68">
        <f t="shared" si="2"/>
        <v>0</v>
      </c>
      <c r="Z10" s="69"/>
    </row>
    <row r="11" spans="1:26" ht="20" customHeight="1" x14ac:dyDescent="0.25">
      <c r="A11" s="36"/>
      <c r="B11" s="58" t="s">
        <v>55</v>
      </c>
      <c r="C11" s="73" t="s">
        <v>81</v>
      </c>
      <c r="D11" s="132">
        <v>840490718593</v>
      </c>
      <c r="E11" s="74" t="s">
        <v>87</v>
      </c>
      <c r="F11" s="75"/>
      <c r="G11" s="75"/>
      <c r="H11" s="59" t="s">
        <v>65</v>
      </c>
      <c r="I11" s="59" t="s">
        <v>78</v>
      </c>
      <c r="J11" s="48">
        <v>12</v>
      </c>
      <c r="K11" s="71"/>
      <c r="L11" s="71"/>
      <c r="M11" s="48">
        <v>12</v>
      </c>
      <c r="N11" s="77">
        <f>O11*0.6</f>
        <v>4.7939999999999996</v>
      </c>
      <c r="O11" s="78">
        <v>7.99</v>
      </c>
      <c r="P11" s="79">
        <v>0.4</v>
      </c>
      <c r="Q11" s="34"/>
      <c r="R11" s="34"/>
      <c r="S11" s="34"/>
      <c r="T11" s="80">
        <f t="shared" ref="T11:T16" si="3">SUM(M11*N11)</f>
        <v>57.527999999999992</v>
      </c>
      <c r="U11" s="59" t="s">
        <v>51</v>
      </c>
      <c r="V11" s="76" t="s">
        <v>79</v>
      </c>
      <c r="W11" s="81"/>
      <c r="X11" s="82"/>
      <c r="Y11" s="83">
        <f t="shared" ref="Y11:Y20" si="4">SUM(X11*T11)</f>
        <v>0</v>
      </c>
      <c r="Z11" s="82"/>
    </row>
    <row r="12" spans="1:26" ht="20" customHeight="1" x14ac:dyDescent="0.25">
      <c r="A12" s="84"/>
      <c r="B12" s="58" t="s">
        <v>55</v>
      </c>
      <c r="C12" s="85" t="s">
        <v>82</v>
      </c>
      <c r="D12" s="133">
        <v>840490718586</v>
      </c>
      <c r="E12" s="86" t="s">
        <v>88</v>
      </c>
      <c r="F12" s="75"/>
      <c r="G12" s="75"/>
      <c r="H12" s="44" t="s">
        <v>68</v>
      </c>
      <c r="I12" s="59" t="s">
        <v>78</v>
      </c>
      <c r="J12" s="62">
        <v>12</v>
      </c>
      <c r="K12" s="33"/>
      <c r="L12" s="33"/>
      <c r="M12" s="62">
        <v>12</v>
      </c>
      <c r="N12" s="77">
        <f t="shared" ref="N12:N16" si="5">O12*0.6</f>
        <v>4.7939999999999996</v>
      </c>
      <c r="O12" s="78">
        <v>7.99</v>
      </c>
      <c r="P12" s="88">
        <v>0.4</v>
      </c>
      <c r="Q12" s="34"/>
      <c r="R12" s="34"/>
      <c r="S12" s="34"/>
      <c r="T12" s="89">
        <f t="shared" si="3"/>
        <v>57.527999999999992</v>
      </c>
      <c r="U12" s="59" t="s">
        <v>51</v>
      </c>
      <c r="V12" s="87" t="s">
        <v>79</v>
      </c>
      <c r="W12" s="90"/>
      <c r="X12" s="91"/>
      <c r="Y12" s="92">
        <f t="shared" si="4"/>
        <v>0</v>
      </c>
      <c r="Z12" s="91"/>
    </row>
    <row r="13" spans="1:26" ht="20" customHeight="1" x14ac:dyDescent="0.25">
      <c r="A13" s="84"/>
      <c r="B13" s="58" t="s">
        <v>55</v>
      </c>
      <c r="C13" s="85" t="s">
        <v>83</v>
      </c>
      <c r="D13" s="133">
        <v>840490718609</v>
      </c>
      <c r="E13" s="86" t="s">
        <v>89</v>
      </c>
      <c r="F13" s="75"/>
      <c r="G13" s="75"/>
      <c r="H13" s="59" t="s">
        <v>58</v>
      </c>
      <c r="I13" s="59" t="s">
        <v>78</v>
      </c>
      <c r="J13" s="48">
        <v>12</v>
      </c>
      <c r="K13" s="71"/>
      <c r="L13" s="71"/>
      <c r="M13" s="48">
        <v>12</v>
      </c>
      <c r="N13" s="77">
        <f t="shared" si="5"/>
        <v>4.7939999999999996</v>
      </c>
      <c r="O13" s="78">
        <v>7.99</v>
      </c>
      <c r="P13" s="88">
        <v>0.4</v>
      </c>
      <c r="Q13" s="34"/>
      <c r="R13" s="34"/>
      <c r="S13" s="34"/>
      <c r="T13" s="89">
        <f t="shared" si="3"/>
        <v>57.527999999999992</v>
      </c>
      <c r="U13" s="59" t="s">
        <v>51</v>
      </c>
      <c r="V13" s="87" t="s">
        <v>79</v>
      </c>
      <c r="W13" s="90"/>
      <c r="X13" s="91"/>
      <c r="Y13" s="92">
        <f t="shared" si="4"/>
        <v>0</v>
      </c>
      <c r="Z13" s="91"/>
    </row>
    <row r="14" spans="1:26" ht="20" customHeight="1" x14ac:dyDescent="0.25">
      <c r="A14" s="84"/>
      <c r="B14" s="58" t="s">
        <v>55</v>
      </c>
      <c r="C14" s="85" t="s">
        <v>84</v>
      </c>
      <c r="D14" s="133">
        <v>840490718616</v>
      </c>
      <c r="E14" s="86" t="s">
        <v>90</v>
      </c>
      <c r="F14" s="75"/>
      <c r="G14" s="75"/>
      <c r="H14" s="59" t="s">
        <v>71</v>
      </c>
      <c r="I14" s="59" t="s">
        <v>78</v>
      </c>
      <c r="J14" s="62">
        <v>12</v>
      </c>
      <c r="K14" s="33"/>
      <c r="L14" s="33"/>
      <c r="M14" s="62">
        <v>12</v>
      </c>
      <c r="N14" s="77">
        <f t="shared" si="5"/>
        <v>4.7939999999999996</v>
      </c>
      <c r="O14" s="78">
        <v>7.99</v>
      </c>
      <c r="P14" s="88">
        <v>0.4</v>
      </c>
      <c r="Q14" s="34"/>
      <c r="R14" s="34"/>
      <c r="S14" s="34"/>
      <c r="T14" s="89">
        <f t="shared" si="3"/>
        <v>57.527999999999992</v>
      </c>
      <c r="U14" s="59" t="s">
        <v>51</v>
      </c>
      <c r="V14" s="87" t="s">
        <v>79</v>
      </c>
      <c r="W14" s="90"/>
      <c r="X14" s="91"/>
      <c r="Y14" s="92">
        <f t="shared" si="4"/>
        <v>0</v>
      </c>
      <c r="Z14" s="91"/>
    </row>
    <row r="15" spans="1:26" ht="20" customHeight="1" x14ac:dyDescent="0.25">
      <c r="A15" s="84"/>
      <c r="B15" s="58" t="s">
        <v>55</v>
      </c>
      <c r="C15" s="85" t="s">
        <v>85</v>
      </c>
      <c r="D15" s="133">
        <v>840490718623</v>
      </c>
      <c r="E15" s="86" t="s">
        <v>91</v>
      </c>
      <c r="F15" s="75"/>
      <c r="G15" s="75"/>
      <c r="H15" s="44" t="s">
        <v>74</v>
      </c>
      <c r="I15" s="59" t="s">
        <v>78</v>
      </c>
      <c r="J15" s="48">
        <v>12</v>
      </c>
      <c r="K15" s="71"/>
      <c r="L15" s="71"/>
      <c r="M15" s="48">
        <v>12</v>
      </c>
      <c r="N15" s="77">
        <f t="shared" si="5"/>
        <v>4.7939999999999996</v>
      </c>
      <c r="O15" s="78">
        <v>7.99</v>
      </c>
      <c r="P15" s="88">
        <v>0.4</v>
      </c>
      <c r="Q15" s="34"/>
      <c r="R15" s="34"/>
      <c r="S15" s="34"/>
      <c r="T15" s="89">
        <f t="shared" si="3"/>
        <v>57.527999999999992</v>
      </c>
      <c r="U15" s="59" t="s">
        <v>51</v>
      </c>
      <c r="V15" s="87" t="s">
        <v>79</v>
      </c>
      <c r="W15" s="90"/>
      <c r="X15" s="91"/>
      <c r="Y15" s="92">
        <f t="shared" si="4"/>
        <v>0</v>
      </c>
      <c r="Z15" s="91"/>
    </row>
    <row r="16" spans="1:26" ht="20" customHeight="1" x14ac:dyDescent="0.25">
      <c r="A16" s="84"/>
      <c r="B16" s="58" t="s">
        <v>55</v>
      </c>
      <c r="C16" s="93" t="s">
        <v>86</v>
      </c>
      <c r="D16" s="134">
        <v>840490718630</v>
      </c>
      <c r="E16" s="86" t="s">
        <v>92</v>
      </c>
      <c r="F16" s="75"/>
      <c r="G16" s="75"/>
      <c r="H16" s="44" t="s">
        <v>62</v>
      </c>
      <c r="I16" s="59" t="s">
        <v>78</v>
      </c>
      <c r="J16" s="62">
        <v>12</v>
      </c>
      <c r="K16" s="33"/>
      <c r="L16" s="33"/>
      <c r="M16" s="62">
        <v>12</v>
      </c>
      <c r="N16" s="77">
        <f t="shared" si="5"/>
        <v>4.7939999999999996</v>
      </c>
      <c r="O16" s="78">
        <v>7.99</v>
      </c>
      <c r="P16" s="95">
        <v>0.4</v>
      </c>
      <c r="Q16" s="34"/>
      <c r="R16" s="34"/>
      <c r="S16" s="34"/>
      <c r="T16" s="96">
        <f t="shared" si="3"/>
        <v>57.527999999999992</v>
      </c>
      <c r="U16" s="59" t="s">
        <v>51</v>
      </c>
      <c r="V16" s="94" t="s">
        <v>79</v>
      </c>
      <c r="W16" s="97"/>
      <c r="X16" s="98"/>
      <c r="Y16" s="99">
        <f t="shared" si="4"/>
        <v>0</v>
      </c>
      <c r="Z16" s="98"/>
    </row>
    <row r="17" spans="1:26" ht="20" customHeight="1" x14ac:dyDescent="0.25">
      <c r="A17" s="84"/>
      <c r="B17" s="126" t="s">
        <v>93</v>
      </c>
      <c r="C17" s="24" t="s">
        <v>21</v>
      </c>
      <c r="D17" s="23">
        <v>843380159087</v>
      </c>
      <c r="E17" s="24" t="s">
        <v>22</v>
      </c>
      <c r="F17" s="70"/>
      <c r="G17" s="70"/>
      <c r="H17" s="44" t="s">
        <v>24</v>
      </c>
      <c r="I17" s="24" t="s">
        <v>25</v>
      </c>
      <c r="J17" s="127">
        <v>1</v>
      </c>
      <c r="K17" s="71"/>
      <c r="L17" s="71"/>
      <c r="M17" s="127">
        <v>1</v>
      </c>
      <c r="N17" s="25">
        <v>12.5</v>
      </c>
      <c r="O17" s="25">
        <v>20</v>
      </c>
      <c r="P17" s="128">
        <v>0.5</v>
      </c>
      <c r="Q17" s="72"/>
      <c r="R17" s="72"/>
      <c r="S17" s="72"/>
      <c r="T17" s="129" t="s">
        <v>24</v>
      </c>
      <c r="U17" s="129" t="s">
        <v>24</v>
      </c>
      <c r="V17" s="94" t="s">
        <v>79</v>
      </c>
      <c r="W17" s="130"/>
      <c r="X17" s="131"/>
      <c r="Y17" s="99">
        <f>X17*N17</f>
        <v>0</v>
      </c>
      <c r="Z17" s="131"/>
    </row>
    <row r="18" spans="1:26" ht="20" customHeight="1" x14ac:dyDescent="0.25">
      <c r="A18" s="84"/>
      <c r="B18" s="126" t="s">
        <v>93</v>
      </c>
      <c r="C18" s="28" t="s">
        <v>27</v>
      </c>
      <c r="D18" s="27">
        <v>843380182009</v>
      </c>
      <c r="E18" s="28" t="s">
        <v>28</v>
      </c>
      <c r="F18" s="70"/>
      <c r="G18" s="70"/>
      <c r="H18" s="44" t="s">
        <v>24</v>
      </c>
      <c r="I18" s="28" t="s">
        <v>25</v>
      </c>
      <c r="J18" s="127">
        <v>1</v>
      </c>
      <c r="K18" s="71"/>
      <c r="L18" s="71"/>
      <c r="M18" s="127">
        <v>1</v>
      </c>
      <c r="N18" s="29">
        <v>25</v>
      </c>
      <c r="O18" s="29">
        <v>50</v>
      </c>
      <c r="P18" s="128">
        <v>0.5</v>
      </c>
      <c r="Q18" s="72"/>
      <c r="R18" s="72"/>
      <c r="S18" s="72"/>
      <c r="T18" s="129" t="s">
        <v>24</v>
      </c>
      <c r="U18" s="129" t="s">
        <v>24</v>
      </c>
      <c r="V18" s="94" t="s">
        <v>79</v>
      </c>
      <c r="W18" s="130"/>
      <c r="X18" s="131"/>
      <c r="Y18" s="99">
        <f t="shared" ref="Y18:Y20" si="6">X18*N18</f>
        <v>0</v>
      </c>
      <c r="Z18" s="131"/>
    </row>
    <row r="19" spans="1:26" ht="20" customHeight="1" x14ac:dyDescent="0.25">
      <c r="A19" s="84"/>
      <c r="B19" s="126" t="s">
        <v>93</v>
      </c>
      <c r="C19" s="28" t="s">
        <v>29</v>
      </c>
      <c r="D19" s="27">
        <v>843380182016</v>
      </c>
      <c r="E19" s="28" t="s">
        <v>30</v>
      </c>
      <c r="F19" s="70"/>
      <c r="G19" s="70"/>
      <c r="H19" s="44" t="s">
        <v>24</v>
      </c>
      <c r="I19" s="28" t="s">
        <v>25</v>
      </c>
      <c r="J19" s="127">
        <v>1</v>
      </c>
      <c r="K19" s="71"/>
      <c r="L19" s="71"/>
      <c r="M19" s="127">
        <v>1</v>
      </c>
      <c r="N19" s="29">
        <v>5</v>
      </c>
      <c r="O19" s="29">
        <v>10</v>
      </c>
      <c r="P19" s="128">
        <v>0.5</v>
      </c>
      <c r="Q19" s="72"/>
      <c r="R19" s="72"/>
      <c r="S19" s="72"/>
      <c r="T19" s="129" t="s">
        <v>24</v>
      </c>
      <c r="U19" s="129" t="s">
        <v>24</v>
      </c>
      <c r="V19" s="94" t="s">
        <v>79</v>
      </c>
      <c r="W19" s="130"/>
      <c r="X19" s="131"/>
      <c r="Y19" s="99">
        <f t="shared" si="6"/>
        <v>0</v>
      </c>
      <c r="Z19" s="131"/>
    </row>
    <row r="20" spans="1:26" ht="20" customHeight="1" x14ac:dyDescent="0.25">
      <c r="A20" s="84"/>
      <c r="B20" s="126" t="s">
        <v>93</v>
      </c>
      <c r="C20" s="31" t="s">
        <v>31</v>
      </c>
      <c r="D20" s="30">
        <v>843380182023</v>
      </c>
      <c r="E20" s="31" t="s">
        <v>32</v>
      </c>
      <c r="F20" s="70"/>
      <c r="G20" s="70"/>
      <c r="H20" s="44" t="s">
        <v>24</v>
      </c>
      <c r="I20" s="31" t="s">
        <v>25</v>
      </c>
      <c r="J20" s="127">
        <v>1</v>
      </c>
      <c r="K20" s="71"/>
      <c r="L20" s="71"/>
      <c r="M20" s="127">
        <v>1</v>
      </c>
      <c r="N20" s="32">
        <v>5</v>
      </c>
      <c r="O20" s="29">
        <v>10</v>
      </c>
      <c r="P20" s="128">
        <v>0.5</v>
      </c>
      <c r="Q20" s="72"/>
      <c r="R20" s="72"/>
      <c r="S20" s="72"/>
      <c r="T20" s="129" t="s">
        <v>24</v>
      </c>
      <c r="U20" s="129" t="s">
        <v>24</v>
      </c>
      <c r="V20" s="94" t="s">
        <v>79</v>
      </c>
      <c r="W20" s="130"/>
      <c r="X20" s="131"/>
      <c r="Y20" s="99">
        <f t="shared" si="6"/>
        <v>0</v>
      </c>
      <c r="Z20" s="131"/>
    </row>
    <row r="21" spans="1:26" ht="20" customHeight="1" x14ac:dyDescent="0.25">
      <c r="A21" s="36"/>
      <c r="B21" s="100"/>
      <c r="C21" s="101"/>
      <c r="D21" s="101"/>
      <c r="E21" s="101"/>
      <c r="F21" s="70"/>
      <c r="G21" s="70"/>
      <c r="H21" s="101"/>
      <c r="I21" s="101"/>
      <c r="J21" s="101"/>
      <c r="K21" s="71"/>
      <c r="L21" s="71"/>
      <c r="M21" s="101"/>
      <c r="N21" s="102"/>
      <c r="O21" s="102"/>
      <c r="P21" s="101"/>
      <c r="Q21" s="72"/>
      <c r="R21" s="72"/>
      <c r="S21" s="72"/>
      <c r="T21" s="101"/>
      <c r="U21" s="101"/>
      <c r="V21" s="103" t="s">
        <v>11</v>
      </c>
      <c r="W21" s="55"/>
      <c r="X21" s="104">
        <f>SUM(X2:X20)</f>
        <v>0</v>
      </c>
      <c r="Y21" s="105">
        <f>SUM(Y2:Y20)</f>
        <v>0</v>
      </c>
      <c r="Z21" s="106"/>
    </row>
  </sheetData>
  <mergeCells count="1">
    <mergeCell ref="A1:A10"/>
  </mergeCells>
  <conditionalFormatting sqref="Z21 N2:O10 T2:T10 Y2:Z10 Y11:Y21">
    <cfRule type="cellIs" dxfId="0" priority="1" stopIfTrue="1" operator="lessThan">
      <formula>0</formula>
    </cfRule>
  </conditionalFormatting>
  <pageMargins left="0.7" right="0.7" top="0.75" bottom="0.75" header="0.3" footer="0.3"/>
  <pageSetup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Cover Page</vt:lpstr>
      <vt:lpstr>MeatEater Food Stuff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Max Tardy</cp:lastModifiedBy>
  <dcterms:created xsi:type="dcterms:W3CDTF">2026-01-27T16:59:59Z</dcterms:created>
  <dcterms:modified xsi:type="dcterms:W3CDTF">2026-04-10T21:19:14Z</dcterms:modified>
</cp:coreProperties>
</file>