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alPerkins\Desktop\"/>
    </mc:Choice>
  </mc:AlternateContent>
  <xr:revisionPtr revIDLastSave="0" documentId="13_ncr:1_{4E9EA8FA-AD9D-4A60-83A1-550F26C62A1D}" xr6:coauthVersionLast="47" xr6:coauthVersionMax="47" xr10:uidLastSave="{00000000-0000-0000-0000-000000000000}"/>
  <bookViews>
    <workbookView xWindow="28680" yWindow="-120" windowWidth="29040" windowHeight="15720" xr2:uid="{FB8125D9-22F6-4B6A-A72D-58B5CD73A49B}"/>
  </bookViews>
  <sheets>
    <sheet name="Cover Page" sheetId="8" r:id="rId1"/>
    <sheet name="Cross-Over" sheetId="3" r:id="rId2"/>
    <sheet name="Western" sheetId="1" r:id="rId3"/>
    <sheet name="Whitetail" sheetId="2" r:id="rId4"/>
    <sheet name="Waterfowl" sheetId="4" r:id="rId5"/>
    <sheet name="Turkey" sheetId="5" r:id="rId6"/>
    <sheet name="Core Assortment" sheetId="10" r:id="rId7"/>
    <sheet name="Style Ranking" sheetId="11" r:id="rId8"/>
    <sheet name="Master" sheetId="9" state="hidden" r:id="rId9"/>
  </sheets>
  <definedNames>
    <definedName name="_xlnm._FilterDatabase" localSheetId="6" hidden="1">'Core Assortment'!#REF!</definedName>
    <definedName name="_xlnm._FilterDatabase" localSheetId="1" hidden="1">'Cross-Over'!$A$6:$T$793</definedName>
    <definedName name="_xlnm._FilterDatabase" localSheetId="8" hidden="1">Master!$B$4:$O$2326</definedName>
    <definedName name="_xlnm._FilterDatabase" localSheetId="4" hidden="1">Waterfowl!$A$6:$T$354</definedName>
    <definedName name="_xlnm._FilterDatabase" localSheetId="2" hidden="1">Western!$A$6:$T$994</definedName>
    <definedName name="_xlnm._FilterDatabase" localSheetId="3" hidden="1">Whitetail!$A$6:$X$253</definedName>
  </definedNames>
  <calcPr calcId="191029"/>
  <pivotCaches>
    <pivotCache cacheId="32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02" i="9" l="1"/>
  <c r="C2201" i="9"/>
  <c r="P7" i="1"/>
  <c r="R7" i="5"/>
  <c r="P7" i="5"/>
  <c r="P8" i="5"/>
  <c r="Q2131" i="9"/>
  <c r="V11" i="5"/>
  <c r="W9" i="5"/>
  <c r="W10" i="5"/>
  <c r="V793" i="3"/>
  <c r="R10" i="5"/>
  <c r="Q10" i="5" s="1"/>
  <c r="P10" i="5"/>
  <c r="N10" i="5"/>
  <c r="E10" i="5"/>
  <c r="V994" i="1"/>
  <c r="E8" i="5"/>
  <c r="E9" i="5"/>
  <c r="E7" i="5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7" i="4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" i="3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7" i="2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7" i="1"/>
  <c r="Q2328" i="9"/>
  <c r="Q2329" i="9"/>
  <c r="Q2330" i="9"/>
  <c r="R2330" i="9" s="1"/>
  <c r="Q2331" i="9"/>
  <c r="R2331" i="9" s="1"/>
  <c r="Q2332" i="9"/>
  <c r="R2332" i="9" s="1"/>
  <c r="Q2333" i="9"/>
  <c r="R2333" i="9" s="1"/>
  <c r="Q2334" i="9"/>
  <c r="R2334" i="9" s="1"/>
  <c r="Q2335" i="9"/>
  <c r="R2335" i="9" s="1"/>
  <c r="Q2336" i="9"/>
  <c r="R2336" i="9" s="1"/>
  <c r="Q2337" i="9"/>
  <c r="R2337" i="9" s="1"/>
  <c r="Q2338" i="9"/>
  <c r="R2338" i="9" s="1"/>
  <c r="Q2339" i="9"/>
  <c r="R2339" i="9" s="1"/>
  <c r="Q2340" i="9"/>
  <c r="R2340" i="9" s="1"/>
  <c r="Q2341" i="9"/>
  <c r="R2341" i="9" s="1"/>
  <c r="Q2342" i="9"/>
  <c r="R2342" i="9" s="1"/>
  <c r="Q2343" i="9"/>
  <c r="R2343" i="9" s="1"/>
  <c r="Q2344" i="9"/>
  <c r="R2344" i="9" s="1"/>
  <c r="Q2345" i="9"/>
  <c r="R2345" i="9" s="1"/>
  <c r="Q2346" i="9"/>
  <c r="R2346" i="9" s="1"/>
  <c r="Q2347" i="9"/>
  <c r="R2347" i="9" s="1"/>
  <c r="Q2348" i="9"/>
  <c r="R2348" i="9" s="1"/>
  <c r="Q2349" i="9"/>
  <c r="R2349" i="9" s="1"/>
  <c r="Q2350" i="9"/>
  <c r="R2350" i="9" s="1"/>
  <c r="Q2351" i="9"/>
  <c r="R2351" i="9" s="1"/>
  <c r="Q2352" i="9"/>
  <c r="R2352" i="9" s="1"/>
  <c r="Q2353" i="9"/>
  <c r="R2353" i="9" s="1"/>
  <c r="Q2354" i="9"/>
  <c r="R2354" i="9" s="1"/>
  <c r="Q2355" i="9"/>
  <c r="R2355" i="9" s="1"/>
  <c r="Q2356" i="9"/>
  <c r="R2356" i="9" s="1"/>
  <c r="Q2357" i="9"/>
  <c r="R2357" i="9" s="1"/>
  <c r="Q2358" i="9"/>
  <c r="R2358" i="9" s="1"/>
  <c r="Q2359" i="9"/>
  <c r="R2359" i="9" s="1"/>
  <c r="Q2360" i="9"/>
  <c r="R2360" i="9" s="1"/>
  <c r="Q2361" i="9"/>
  <c r="R2361" i="9" s="1"/>
  <c r="Q2362" i="9"/>
  <c r="R2362" i="9" s="1"/>
  <c r="Q2363" i="9"/>
  <c r="R2363" i="9" s="1"/>
  <c r="Q2364" i="9"/>
  <c r="R2364" i="9" s="1"/>
  <c r="Q2365" i="9"/>
  <c r="R2365" i="9" s="1"/>
  <c r="Q2366" i="9"/>
  <c r="R2366" i="9" s="1"/>
  <c r="Q2367" i="9"/>
  <c r="R2367" i="9" s="1"/>
  <c r="Q2368" i="9"/>
  <c r="R2368" i="9" s="1"/>
  <c r="Q2369" i="9"/>
  <c r="R2369" i="9" s="1"/>
  <c r="Q2370" i="9"/>
  <c r="R2370" i="9" s="1"/>
  <c r="Q2371" i="9"/>
  <c r="R2371" i="9" s="1"/>
  <c r="Q2372" i="9"/>
  <c r="R2372" i="9" s="1"/>
  <c r="Q2373" i="9"/>
  <c r="R2373" i="9" s="1"/>
  <c r="Q2374" i="9"/>
  <c r="R2374" i="9" s="1"/>
  <c r="Q2327" i="9"/>
  <c r="R2327" i="9" s="1"/>
  <c r="R2328" i="9"/>
  <c r="R2329" i="9"/>
  <c r="B2328" i="9"/>
  <c r="B2329" i="9"/>
  <c r="B2330" i="9"/>
  <c r="B2331" i="9"/>
  <c r="B2332" i="9"/>
  <c r="B2333" i="9"/>
  <c r="B2334" i="9"/>
  <c r="B2335" i="9"/>
  <c r="B2336" i="9"/>
  <c r="B2337" i="9"/>
  <c r="B2338" i="9"/>
  <c r="B2339" i="9"/>
  <c r="B2340" i="9"/>
  <c r="B2341" i="9"/>
  <c r="B2342" i="9"/>
  <c r="B2343" i="9"/>
  <c r="B2344" i="9"/>
  <c r="B2345" i="9"/>
  <c r="B2346" i="9"/>
  <c r="B2347" i="9"/>
  <c r="B2348" i="9"/>
  <c r="B2349" i="9"/>
  <c r="B2350" i="9"/>
  <c r="B2351" i="9"/>
  <c r="B2352" i="9"/>
  <c r="B2353" i="9"/>
  <c r="B2354" i="9"/>
  <c r="B2355" i="9"/>
  <c r="B2356" i="9"/>
  <c r="B2357" i="9"/>
  <c r="B2358" i="9"/>
  <c r="B2359" i="9"/>
  <c r="B2360" i="9"/>
  <c r="B2361" i="9"/>
  <c r="B2362" i="9"/>
  <c r="B2363" i="9"/>
  <c r="B2364" i="9"/>
  <c r="B2365" i="9"/>
  <c r="B2366" i="9"/>
  <c r="B2367" i="9"/>
  <c r="B2368" i="9"/>
  <c r="B2369" i="9"/>
  <c r="B2370" i="9"/>
  <c r="B2371" i="9"/>
  <c r="B2372" i="9"/>
  <c r="B2373" i="9"/>
  <c r="B2374" i="9"/>
  <c r="B2327" i="9"/>
  <c r="P745" i="3"/>
  <c r="R745" i="3"/>
  <c r="Q745" i="3" s="1"/>
  <c r="P746" i="3"/>
  <c r="R746" i="3"/>
  <c r="Q746" i="3" s="1"/>
  <c r="P747" i="3"/>
  <c r="R747" i="3"/>
  <c r="Q747" i="3" s="1"/>
  <c r="P748" i="3"/>
  <c r="R748" i="3"/>
  <c r="Q748" i="3" s="1"/>
  <c r="P749" i="3"/>
  <c r="R749" i="3"/>
  <c r="Q749" i="3" s="1"/>
  <c r="P750" i="3"/>
  <c r="R750" i="3"/>
  <c r="Q750" i="3" s="1"/>
  <c r="P751" i="3"/>
  <c r="R751" i="3"/>
  <c r="Q751" i="3" s="1"/>
  <c r="P752" i="3"/>
  <c r="R752" i="3"/>
  <c r="Q752" i="3" s="1"/>
  <c r="P753" i="3"/>
  <c r="R753" i="3"/>
  <c r="Q753" i="3" s="1"/>
  <c r="P754" i="3"/>
  <c r="R754" i="3"/>
  <c r="Q754" i="3" s="1"/>
  <c r="P755" i="3"/>
  <c r="R755" i="3"/>
  <c r="Q755" i="3" s="1"/>
  <c r="P756" i="3"/>
  <c r="R756" i="3"/>
  <c r="Q756" i="3" s="1"/>
  <c r="P757" i="3"/>
  <c r="R757" i="3"/>
  <c r="Q757" i="3" s="1"/>
  <c r="P758" i="3"/>
  <c r="R758" i="3"/>
  <c r="Q758" i="3" s="1"/>
  <c r="P759" i="3"/>
  <c r="R759" i="3"/>
  <c r="Q759" i="3" s="1"/>
  <c r="P760" i="3"/>
  <c r="R760" i="3"/>
  <c r="Q760" i="3" s="1"/>
  <c r="P761" i="3"/>
  <c r="R761" i="3"/>
  <c r="Q761" i="3" s="1"/>
  <c r="P762" i="3"/>
  <c r="R762" i="3"/>
  <c r="Q762" i="3" s="1"/>
  <c r="P763" i="3"/>
  <c r="R763" i="3"/>
  <c r="Q763" i="3" s="1"/>
  <c r="P764" i="3"/>
  <c r="R764" i="3"/>
  <c r="Q764" i="3" s="1"/>
  <c r="P765" i="3"/>
  <c r="Q765" i="3"/>
  <c r="R765" i="3"/>
  <c r="P766" i="3"/>
  <c r="R766" i="3"/>
  <c r="Q766" i="3" s="1"/>
  <c r="P767" i="3"/>
  <c r="R767" i="3"/>
  <c r="Q767" i="3" s="1"/>
  <c r="P768" i="3"/>
  <c r="R768" i="3"/>
  <c r="Q768" i="3" s="1"/>
  <c r="P769" i="3"/>
  <c r="R769" i="3"/>
  <c r="Q769" i="3" s="1"/>
  <c r="P770" i="3"/>
  <c r="R770" i="3"/>
  <c r="Q770" i="3" s="1"/>
  <c r="P771" i="3"/>
  <c r="R771" i="3"/>
  <c r="Q771" i="3" s="1"/>
  <c r="P772" i="3"/>
  <c r="R772" i="3"/>
  <c r="Q772" i="3" s="1"/>
  <c r="P773" i="3"/>
  <c r="R773" i="3"/>
  <c r="Q773" i="3" s="1"/>
  <c r="P774" i="3"/>
  <c r="R774" i="3"/>
  <c r="Q774" i="3" s="1"/>
  <c r="P775" i="3"/>
  <c r="R775" i="3"/>
  <c r="Q775" i="3" s="1"/>
  <c r="P776" i="3"/>
  <c r="R776" i="3"/>
  <c r="Q776" i="3" s="1"/>
  <c r="P777" i="3"/>
  <c r="R777" i="3"/>
  <c r="Q777" i="3" s="1"/>
  <c r="P778" i="3"/>
  <c r="R778" i="3"/>
  <c r="Q778" i="3" s="1"/>
  <c r="P779" i="3"/>
  <c r="R779" i="3"/>
  <c r="Q779" i="3" s="1"/>
  <c r="P780" i="3"/>
  <c r="R780" i="3"/>
  <c r="Q780" i="3" s="1"/>
  <c r="P781" i="3"/>
  <c r="R781" i="3"/>
  <c r="Q781" i="3" s="1"/>
  <c r="P782" i="3"/>
  <c r="R782" i="3"/>
  <c r="Q782" i="3" s="1"/>
  <c r="P783" i="3"/>
  <c r="R783" i="3"/>
  <c r="Q783" i="3" s="1"/>
  <c r="P784" i="3"/>
  <c r="R784" i="3"/>
  <c r="Q784" i="3" s="1"/>
  <c r="P785" i="3"/>
  <c r="R785" i="3"/>
  <c r="Q785" i="3" s="1"/>
  <c r="P786" i="3"/>
  <c r="R786" i="3"/>
  <c r="Q786" i="3" s="1"/>
  <c r="P787" i="3"/>
  <c r="R787" i="3"/>
  <c r="Q787" i="3" s="1"/>
  <c r="P788" i="3"/>
  <c r="R788" i="3"/>
  <c r="Q788" i="3" s="1"/>
  <c r="P789" i="3"/>
  <c r="R789" i="3"/>
  <c r="Q789" i="3" s="1"/>
  <c r="P790" i="3"/>
  <c r="R790" i="3"/>
  <c r="Q790" i="3" s="1"/>
  <c r="P791" i="3"/>
  <c r="R791" i="3"/>
  <c r="Q791" i="3" s="1"/>
  <c r="P792" i="3"/>
  <c r="R792" i="3"/>
  <c r="Q792" i="3" s="1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45" i="3"/>
  <c r="Q2212" i="9"/>
  <c r="R2212" i="9" s="1"/>
  <c r="Q2211" i="9"/>
  <c r="R2211" i="9" s="1"/>
  <c r="Q2210" i="9"/>
  <c r="R2210" i="9" s="1"/>
  <c r="Q2209" i="9"/>
  <c r="R2209" i="9" s="1"/>
  <c r="Q2208" i="9"/>
  <c r="R2208" i="9" s="1"/>
  <c r="Q2207" i="9"/>
  <c r="R2207" i="9" s="1"/>
  <c r="Q2206" i="9"/>
  <c r="R2206" i="9" s="1"/>
  <c r="Q2205" i="9"/>
  <c r="R2205" i="9" s="1"/>
  <c r="Q2204" i="9"/>
  <c r="R2204" i="9" s="1"/>
  <c r="Q2203" i="9"/>
  <c r="R2203" i="9" s="1"/>
  <c r="Q2153" i="9"/>
  <c r="R2153" i="9" s="1"/>
  <c r="Q2152" i="9"/>
  <c r="R2152" i="9" s="1"/>
  <c r="Q2151" i="9"/>
  <c r="R2151" i="9" s="1"/>
  <c r="Q2150" i="9"/>
  <c r="R2150" i="9" s="1"/>
  <c r="Q1893" i="9"/>
  <c r="R1893" i="9" s="1"/>
  <c r="Q1892" i="9"/>
  <c r="R1892" i="9" s="1"/>
  <c r="Q1891" i="9"/>
  <c r="R1891" i="9" s="1"/>
  <c r="Q1890" i="9"/>
  <c r="R1890" i="9" s="1"/>
  <c r="Q1889" i="9"/>
  <c r="R1889" i="9" s="1"/>
  <c r="Q1888" i="9"/>
  <c r="R1888" i="9" s="1"/>
  <c r="Q1887" i="9"/>
  <c r="R1887" i="9" s="1"/>
  <c r="Q1886" i="9"/>
  <c r="R1886" i="9" s="1"/>
  <c r="Q1885" i="9"/>
  <c r="R1885" i="9" s="1"/>
  <c r="Q1884" i="9"/>
  <c r="R1884" i="9" s="1"/>
  <c r="Q1883" i="9"/>
  <c r="R1883" i="9" s="1"/>
  <c r="Q1882" i="9"/>
  <c r="R1882" i="9" s="1"/>
  <c r="Q1881" i="9"/>
  <c r="R1881" i="9" s="1"/>
  <c r="Q1880" i="9"/>
  <c r="R1880" i="9" s="1"/>
  <c r="Q1879" i="9"/>
  <c r="R1879" i="9" s="1"/>
  <c r="Q1878" i="9"/>
  <c r="R1878" i="9" s="1"/>
  <c r="Q1877" i="9"/>
  <c r="R1877" i="9" s="1"/>
  <c r="Q1876" i="9"/>
  <c r="R1876" i="9" s="1"/>
  <c r="Q1813" i="9"/>
  <c r="R1813" i="9" s="1"/>
  <c r="Q1812" i="9"/>
  <c r="R1812" i="9" s="1"/>
  <c r="Q1651" i="9"/>
  <c r="R1651" i="9" s="1"/>
  <c r="Q1650" i="9"/>
  <c r="R1650" i="9" s="1"/>
  <c r="Q1649" i="9"/>
  <c r="R1649" i="9" s="1"/>
  <c r="Q1648" i="9"/>
  <c r="R1648" i="9" s="1"/>
  <c r="Q1647" i="9"/>
  <c r="R1647" i="9" s="1"/>
  <c r="Q1646" i="9"/>
  <c r="R1646" i="9" s="1"/>
  <c r="Q1645" i="9"/>
  <c r="R1645" i="9" s="1"/>
  <c r="Q1644" i="9"/>
  <c r="R1644" i="9" s="1"/>
  <c r="Q1643" i="9"/>
  <c r="R1643" i="9" s="1"/>
  <c r="Q1642" i="9"/>
  <c r="R1642" i="9" s="1"/>
  <c r="Q1641" i="9"/>
  <c r="R1641" i="9" s="1"/>
  <c r="Q1640" i="9"/>
  <c r="R1640" i="9" s="1"/>
  <c r="Q1639" i="9"/>
  <c r="R1639" i="9" s="1"/>
  <c r="Q1638" i="9"/>
  <c r="R1638" i="9" s="1"/>
  <c r="Q1637" i="9"/>
  <c r="R1637" i="9" s="1"/>
  <c r="Q1636" i="9"/>
  <c r="R1636" i="9" s="1"/>
  <c r="Q1635" i="9"/>
  <c r="R1635" i="9" s="1"/>
  <c r="Q1634" i="9"/>
  <c r="R1634" i="9" s="1"/>
  <c r="Q1501" i="9"/>
  <c r="R1501" i="9" s="1"/>
  <c r="Q1500" i="9"/>
  <c r="R1500" i="9" s="1"/>
  <c r="Q1499" i="9"/>
  <c r="R1499" i="9" s="1"/>
  <c r="Q1498" i="9"/>
  <c r="R1498" i="9" s="1"/>
  <c r="Q1497" i="9"/>
  <c r="R1497" i="9" s="1"/>
  <c r="Q1496" i="9"/>
  <c r="R1496" i="9" s="1"/>
  <c r="Q1489" i="9"/>
  <c r="R1489" i="9" s="1"/>
  <c r="Q1488" i="9"/>
  <c r="R1488" i="9" s="1"/>
  <c r="Q1487" i="9"/>
  <c r="R1487" i="9" s="1"/>
  <c r="Q1486" i="9"/>
  <c r="R1486" i="9" s="1"/>
  <c r="Q1485" i="9"/>
  <c r="R1485" i="9" s="1"/>
  <c r="Q1484" i="9"/>
  <c r="R1484" i="9" s="1"/>
  <c r="Q1348" i="9"/>
  <c r="R1348" i="9" s="1"/>
  <c r="Q1347" i="9"/>
  <c r="R1347" i="9" s="1"/>
  <c r="Q1339" i="9"/>
  <c r="R1339" i="9" s="1"/>
  <c r="Q1331" i="9"/>
  <c r="R1331" i="9" s="1"/>
  <c r="Q1323" i="9"/>
  <c r="R1323" i="9" s="1"/>
  <c r="Q1304" i="9"/>
  <c r="R1304" i="9" s="1"/>
  <c r="Q1300" i="9"/>
  <c r="R1300" i="9" s="1"/>
  <c r="Q1296" i="9"/>
  <c r="R1296" i="9" s="1"/>
  <c r="Q1293" i="9"/>
  <c r="R1293" i="9" s="1"/>
  <c r="Q1288" i="9"/>
  <c r="R1288" i="9" s="1"/>
  <c r="Q1286" i="9"/>
  <c r="R1286" i="9" s="1"/>
  <c r="Q1276" i="9"/>
  <c r="R1276" i="9" s="1"/>
  <c r="Q1275" i="9"/>
  <c r="R1275" i="9" s="1"/>
  <c r="Q1274" i="9"/>
  <c r="R1274" i="9" s="1"/>
  <c r="Q1273" i="9"/>
  <c r="R1273" i="9" s="1"/>
  <c r="Q1258" i="9"/>
  <c r="R1258" i="9" s="1"/>
  <c r="Q1237" i="9"/>
  <c r="R1237" i="9" s="1"/>
  <c r="Q1236" i="9"/>
  <c r="R1236" i="9" s="1"/>
  <c r="Q1235" i="9"/>
  <c r="R1235" i="9" s="1"/>
  <c r="Q1234" i="9"/>
  <c r="R1234" i="9" s="1"/>
  <c r="Q1229" i="9"/>
  <c r="R1229" i="9" s="1"/>
  <c r="Q1228" i="9"/>
  <c r="R1228" i="9" s="1"/>
  <c r="Q1227" i="9"/>
  <c r="R1227" i="9" s="1"/>
  <c r="Q1226" i="9"/>
  <c r="R1226" i="9" s="1"/>
  <c r="Q1217" i="9"/>
  <c r="R1217" i="9" s="1"/>
  <c r="Q1216" i="9"/>
  <c r="R1216" i="9" s="1"/>
  <c r="Q1215" i="9"/>
  <c r="R1215" i="9" s="1"/>
  <c r="Q1214" i="9"/>
  <c r="R1214" i="9" s="1"/>
  <c r="Q1213" i="9"/>
  <c r="R1213" i="9" s="1"/>
  <c r="Q1212" i="9"/>
  <c r="R1212" i="9" s="1"/>
  <c r="Q1211" i="9"/>
  <c r="R1211" i="9" s="1"/>
  <c r="Q1210" i="9"/>
  <c r="R1210" i="9" s="1"/>
  <c r="Q1209" i="9"/>
  <c r="R1209" i="9" s="1"/>
  <c r="Q1208" i="9"/>
  <c r="R1208" i="9" s="1"/>
  <c r="Q1207" i="9"/>
  <c r="R1207" i="9" s="1"/>
  <c r="Q1206" i="9"/>
  <c r="R1206" i="9" s="1"/>
  <c r="Q1205" i="9"/>
  <c r="R1205" i="9" s="1"/>
  <c r="Q1204" i="9"/>
  <c r="R1204" i="9" s="1"/>
  <c r="Q1203" i="9"/>
  <c r="R1203" i="9" s="1"/>
  <c r="Q1202" i="9"/>
  <c r="R1202" i="9" s="1"/>
  <c r="Q1201" i="9"/>
  <c r="R1201" i="9" s="1"/>
  <c r="Q1200" i="9"/>
  <c r="R1200" i="9" s="1"/>
  <c r="Q1122" i="9"/>
  <c r="R1122" i="9" s="1"/>
  <c r="Q1121" i="9"/>
  <c r="R1121" i="9" s="1"/>
  <c r="Q1120" i="9"/>
  <c r="R1120" i="9" s="1"/>
  <c r="Q1119" i="9"/>
  <c r="R1119" i="9" s="1"/>
  <c r="Q1118" i="9"/>
  <c r="R1118" i="9" s="1"/>
  <c r="Q1117" i="9"/>
  <c r="R1117" i="9" s="1"/>
  <c r="Q1116" i="9"/>
  <c r="R1116" i="9" s="1"/>
  <c r="Q1115" i="9"/>
  <c r="R1115" i="9" s="1"/>
  <c r="Q1114" i="9"/>
  <c r="R1114" i="9" s="1"/>
  <c r="Q1113" i="9"/>
  <c r="R1113" i="9" s="1"/>
  <c r="Q1112" i="9"/>
  <c r="R1112" i="9" s="1"/>
  <c r="Q1111" i="9"/>
  <c r="R1111" i="9" s="1"/>
  <c r="Q870" i="9"/>
  <c r="R870" i="9" s="1"/>
  <c r="Q869" i="9"/>
  <c r="R869" i="9" s="1"/>
  <c r="Q868" i="9"/>
  <c r="R868" i="9" s="1"/>
  <c r="Q867" i="9"/>
  <c r="R867" i="9" s="1"/>
  <c r="Q866" i="9"/>
  <c r="R866" i="9" s="1"/>
  <c r="Q865" i="9"/>
  <c r="R865" i="9" s="1"/>
  <c r="Q864" i="9"/>
  <c r="R864" i="9" s="1"/>
  <c r="Q863" i="9"/>
  <c r="R863" i="9" s="1"/>
  <c r="Q862" i="9"/>
  <c r="R862" i="9" s="1"/>
  <c r="Q861" i="9"/>
  <c r="R861" i="9" s="1"/>
  <c r="Q860" i="9"/>
  <c r="R860" i="9" s="1"/>
  <c r="Q859" i="9"/>
  <c r="R859" i="9" s="1"/>
  <c r="Q858" i="9"/>
  <c r="R858" i="9" s="1"/>
  <c r="Q857" i="9"/>
  <c r="R857" i="9" s="1"/>
  <c r="Q856" i="9"/>
  <c r="R856" i="9" s="1"/>
  <c r="Q855" i="9"/>
  <c r="R855" i="9" s="1"/>
  <c r="Q854" i="9"/>
  <c r="R854" i="9" s="1"/>
  <c r="Q853" i="9"/>
  <c r="R853" i="9" s="1"/>
  <c r="Q852" i="9"/>
  <c r="R852" i="9" s="1"/>
  <c r="Q851" i="9"/>
  <c r="R851" i="9" s="1"/>
  <c r="Q850" i="9"/>
  <c r="R850" i="9" s="1"/>
  <c r="Q849" i="9"/>
  <c r="R849" i="9" s="1"/>
  <c r="Q848" i="9"/>
  <c r="R848" i="9" s="1"/>
  <c r="Q847" i="9"/>
  <c r="R847" i="9" s="1"/>
  <c r="Q846" i="9"/>
  <c r="R846" i="9" s="1"/>
  <c r="Q845" i="9"/>
  <c r="R845" i="9" s="1"/>
  <c r="Q844" i="9"/>
  <c r="R844" i="9" s="1"/>
  <c r="Q843" i="9"/>
  <c r="R843" i="9" s="1"/>
  <c r="Q842" i="9"/>
  <c r="R842" i="9" s="1"/>
  <c r="Q841" i="9"/>
  <c r="R841" i="9" s="1"/>
  <c r="Q811" i="9"/>
  <c r="R811" i="9" s="1"/>
  <c r="Q810" i="9"/>
  <c r="R810" i="9" s="1"/>
  <c r="Q809" i="9"/>
  <c r="R809" i="9" s="1"/>
  <c r="Q808" i="9"/>
  <c r="R808" i="9" s="1"/>
  <c r="Q807" i="9"/>
  <c r="R807" i="9" s="1"/>
  <c r="Q806" i="9"/>
  <c r="R806" i="9" s="1"/>
  <c r="Q805" i="9"/>
  <c r="R805" i="9" s="1"/>
  <c r="Q804" i="9"/>
  <c r="R804" i="9" s="1"/>
  <c r="Q803" i="9"/>
  <c r="R803" i="9" s="1"/>
  <c r="Q802" i="9"/>
  <c r="R802" i="9" s="1"/>
  <c r="Q801" i="9"/>
  <c r="R801" i="9" s="1"/>
  <c r="Q800" i="9"/>
  <c r="R800" i="9" s="1"/>
  <c r="Q799" i="9"/>
  <c r="R799" i="9" s="1"/>
  <c r="Q798" i="9"/>
  <c r="R798" i="9" s="1"/>
  <c r="Q797" i="9"/>
  <c r="R797" i="9" s="1"/>
  <c r="Q796" i="9"/>
  <c r="R796" i="9" s="1"/>
  <c r="Q795" i="9"/>
  <c r="R795" i="9" s="1"/>
  <c r="Q794" i="9"/>
  <c r="R794" i="9" s="1"/>
  <c r="Q793" i="9"/>
  <c r="R793" i="9" s="1"/>
  <c r="Q792" i="9"/>
  <c r="R792" i="9" s="1"/>
  <c r="Q791" i="9"/>
  <c r="R791" i="9" s="1"/>
  <c r="Q790" i="9"/>
  <c r="R790" i="9" s="1"/>
  <c r="Q789" i="9"/>
  <c r="R789" i="9" s="1"/>
  <c r="Q788" i="9"/>
  <c r="R788" i="9" s="1"/>
  <c r="Q787" i="9"/>
  <c r="R787" i="9" s="1"/>
  <c r="Q786" i="9"/>
  <c r="R786" i="9" s="1"/>
  <c r="Q785" i="9"/>
  <c r="R785" i="9" s="1"/>
  <c r="Q784" i="9"/>
  <c r="R784" i="9" s="1"/>
  <c r="Q783" i="9"/>
  <c r="R783" i="9" s="1"/>
  <c r="Q749" i="9"/>
  <c r="R749" i="9" s="1"/>
  <c r="Q748" i="9"/>
  <c r="R748" i="9" s="1"/>
  <c r="Q747" i="9"/>
  <c r="R747" i="9" s="1"/>
  <c r="Q746" i="9"/>
  <c r="R746" i="9" s="1"/>
  <c r="Q745" i="9"/>
  <c r="R745" i="9" s="1"/>
  <c r="Q744" i="9"/>
  <c r="R744" i="9" s="1"/>
  <c r="Q719" i="9"/>
  <c r="R719" i="9" s="1"/>
  <c r="Q718" i="9"/>
  <c r="R718" i="9" s="1"/>
  <c r="Q717" i="9"/>
  <c r="R717" i="9" s="1"/>
  <c r="Q716" i="9"/>
  <c r="R716" i="9" s="1"/>
  <c r="Q715" i="9"/>
  <c r="R715" i="9" s="1"/>
  <c r="Q714" i="9"/>
  <c r="R714" i="9" s="1"/>
  <c r="Q478" i="9"/>
  <c r="R478" i="9" s="1"/>
  <c r="Q477" i="9"/>
  <c r="R477" i="9" s="1"/>
  <c r="Q476" i="9"/>
  <c r="R476" i="9" s="1"/>
  <c r="Q475" i="9"/>
  <c r="R475" i="9" s="1"/>
  <c r="Q474" i="9"/>
  <c r="R474" i="9" s="1"/>
  <c r="Q473" i="9"/>
  <c r="R473" i="9" s="1"/>
  <c r="Q376" i="9"/>
  <c r="R376" i="9" s="1"/>
  <c r="Q375" i="9"/>
  <c r="R375" i="9" s="1"/>
  <c r="Q374" i="9"/>
  <c r="R374" i="9" s="1"/>
  <c r="Q373" i="9"/>
  <c r="R373" i="9" s="1"/>
  <c r="Q372" i="9"/>
  <c r="R372" i="9" s="1"/>
  <c r="Q371" i="9"/>
  <c r="R371" i="9" s="1"/>
  <c r="Q333" i="9"/>
  <c r="R333" i="9" s="1"/>
  <c r="Q332" i="9"/>
  <c r="R332" i="9" s="1"/>
  <c r="Q331" i="9"/>
  <c r="R331" i="9" s="1"/>
  <c r="Q330" i="9"/>
  <c r="R330" i="9" s="1"/>
  <c r="Q329" i="9"/>
  <c r="R329" i="9" s="1"/>
  <c r="Q328" i="9"/>
  <c r="R328" i="9" s="1"/>
  <c r="Q302" i="9"/>
  <c r="R302" i="9" s="1"/>
  <c r="Q301" i="9"/>
  <c r="R301" i="9" s="1"/>
  <c r="Q300" i="9"/>
  <c r="R300" i="9" s="1"/>
  <c r="Q299" i="9"/>
  <c r="R299" i="9" s="1"/>
  <c r="Q298" i="9"/>
  <c r="R298" i="9" s="1"/>
  <c r="Q282" i="9"/>
  <c r="R282" i="9" s="1"/>
  <c r="Q281" i="9"/>
  <c r="R281" i="9" s="1"/>
  <c r="Q280" i="9"/>
  <c r="R280" i="9" s="1"/>
  <c r="Q279" i="9"/>
  <c r="R279" i="9" s="1"/>
  <c r="Q278" i="9"/>
  <c r="R278" i="9" s="1"/>
  <c r="Q277" i="9"/>
  <c r="R277" i="9" s="1"/>
  <c r="Q254" i="9"/>
  <c r="R254" i="9" s="1"/>
  <c r="Q253" i="9"/>
  <c r="R253" i="9" s="1"/>
  <c r="Q252" i="9"/>
  <c r="R252" i="9" s="1"/>
  <c r="Q251" i="9"/>
  <c r="R251" i="9" s="1"/>
  <c r="Q250" i="9"/>
  <c r="R250" i="9" s="1"/>
  <c r="Q249" i="9"/>
  <c r="R249" i="9" s="1"/>
  <c r="Q228" i="9"/>
  <c r="R228" i="9" s="1"/>
  <c r="Q227" i="9"/>
  <c r="R227" i="9" s="1"/>
  <c r="Q226" i="9"/>
  <c r="R226" i="9" s="1"/>
  <c r="Q225" i="9"/>
  <c r="R225" i="9" s="1"/>
  <c r="Q224" i="9"/>
  <c r="R224" i="9" s="1"/>
  <c r="Q208" i="9"/>
  <c r="R208" i="9" s="1"/>
  <c r="Q207" i="9"/>
  <c r="R207" i="9" s="1"/>
  <c r="Q206" i="9"/>
  <c r="R206" i="9" s="1"/>
  <c r="Q205" i="9"/>
  <c r="R205" i="9" s="1"/>
  <c r="Q204" i="9"/>
  <c r="R204" i="9" s="1"/>
  <c r="Q151" i="9"/>
  <c r="R151" i="9" s="1"/>
  <c r="Q150" i="9"/>
  <c r="R150" i="9" s="1"/>
  <c r="Q149" i="9"/>
  <c r="R149" i="9" s="1"/>
  <c r="Q148" i="9"/>
  <c r="R148" i="9" s="1"/>
  <c r="Q147" i="9"/>
  <c r="R147" i="9" s="1"/>
  <c r="Q146" i="9"/>
  <c r="R146" i="9" s="1"/>
  <c r="Q85" i="9"/>
  <c r="R85" i="9" s="1"/>
  <c r="Q84" i="9"/>
  <c r="R84" i="9" s="1"/>
  <c r="Q83" i="9"/>
  <c r="R83" i="9" s="1"/>
  <c r="Q82" i="9"/>
  <c r="R82" i="9" s="1"/>
  <c r="Q81" i="9"/>
  <c r="R81" i="9" s="1"/>
  <c r="Q80" i="9"/>
  <c r="R80" i="9" s="1"/>
  <c r="Q2288" i="9"/>
  <c r="R2288" i="9" s="1"/>
  <c r="Q1668" i="9"/>
  <c r="R1668" i="9" s="1"/>
  <c r="Q1667" i="9"/>
  <c r="R1667" i="9" s="1"/>
  <c r="Q2326" i="9"/>
  <c r="R2326" i="9" s="1"/>
  <c r="Q2325" i="9"/>
  <c r="R2325" i="9" s="1"/>
  <c r="Q2324" i="9"/>
  <c r="R2324" i="9" s="1"/>
  <c r="Q2323" i="9"/>
  <c r="R2323" i="9" s="1"/>
  <c r="Q2322" i="9"/>
  <c r="R2322" i="9" s="1"/>
  <c r="Q2321" i="9"/>
  <c r="R2321" i="9" s="1"/>
  <c r="Q2320" i="9"/>
  <c r="R2320" i="9" s="1"/>
  <c r="Q2319" i="9"/>
  <c r="R2319" i="9" s="1"/>
  <c r="Q2318" i="9"/>
  <c r="R2318" i="9" s="1"/>
  <c r="Q2317" i="9"/>
  <c r="R2317" i="9" s="1"/>
  <c r="Q2316" i="9"/>
  <c r="R2316" i="9" s="1"/>
  <c r="Q2315" i="9"/>
  <c r="R2315" i="9" s="1"/>
  <c r="Q2314" i="9"/>
  <c r="R2314" i="9" s="1"/>
  <c r="Q2313" i="9"/>
  <c r="R2313" i="9" s="1"/>
  <c r="Q2312" i="9"/>
  <c r="R2312" i="9" s="1"/>
  <c r="Q2311" i="9"/>
  <c r="R2311" i="9" s="1"/>
  <c r="Q2310" i="9"/>
  <c r="R2310" i="9" s="1"/>
  <c r="Q2309" i="9"/>
  <c r="R2309" i="9" s="1"/>
  <c r="Q2308" i="9"/>
  <c r="R2308" i="9" s="1"/>
  <c r="Q2307" i="9"/>
  <c r="R2307" i="9" s="1"/>
  <c r="Q2306" i="9"/>
  <c r="R2306" i="9" s="1"/>
  <c r="Q2305" i="9"/>
  <c r="R2305" i="9" s="1"/>
  <c r="Q2304" i="9"/>
  <c r="R2304" i="9" s="1"/>
  <c r="Q2303" i="9"/>
  <c r="R2303" i="9" s="1"/>
  <c r="Q2302" i="9"/>
  <c r="R2302" i="9" s="1"/>
  <c r="Q2301" i="9"/>
  <c r="R2301" i="9" s="1"/>
  <c r="Q2300" i="9"/>
  <c r="R2300" i="9" s="1"/>
  <c r="Q2299" i="9"/>
  <c r="R2299" i="9" s="1"/>
  <c r="Q2272" i="9"/>
  <c r="R2272" i="9" s="1"/>
  <c r="Q2271" i="9"/>
  <c r="R2271" i="9" s="1"/>
  <c r="Q2270" i="9"/>
  <c r="R2270" i="9" s="1"/>
  <c r="Q2269" i="9"/>
  <c r="R2269" i="9" s="1"/>
  <c r="Q2268" i="9"/>
  <c r="R2268" i="9" s="1"/>
  <c r="Q2267" i="9"/>
  <c r="R2267" i="9" s="1"/>
  <c r="Q2266" i="9"/>
  <c r="R2266" i="9" s="1"/>
  <c r="Q2265" i="9"/>
  <c r="R2265" i="9" s="1"/>
  <c r="Q2264" i="9"/>
  <c r="R2264" i="9" s="1"/>
  <c r="Q2263" i="9"/>
  <c r="R2263" i="9" s="1"/>
  <c r="Q2262" i="9"/>
  <c r="R2262" i="9" s="1"/>
  <c r="Q2261" i="9"/>
  <c r="R2261" i="9" s="1"/>
  <c r="Q2260" i="9"/>
  <c r="R2260" i="9" s="1"/>
  <c r="Q2259" i="9"/>
  <c r="R2259" i="9" s="1"/>
  <c r="Q2258" i="9"/>
  <c r="R2258" i="9" s="1"/>
  <c r="Q2257" i="9"/>
  <c r="R2257" i="9" s="1"/>
  <c r="Q2256" i="9"/>
  <c r="R2256" i="9" s="1"/>
  <c r="Q2255" i="9"/>
  <c r="R2255" i="9" s="1"/>
  <c r="Q2254" i="9"/>
  <c r="R2254" i="9" s="1"/>
  <c r="Q2253" i="9"/>
  <c r="R2253" i="9" s="1"/>
  <c r="Q2252" i="9"/>
  <c r="R2252" i="9" s="1"/>
  <c r="Q2251" i="9"/>
  <c r="R2251" i="9" s="1"/>
  <c r="Q2250" i="9"/>
  <c r="R2250" i="9" s="1"/>
  <c r="Q2249" i="9"/>
  <c r="R2249" i="9" s="1"/>
  <c r="Q2248" i="9"/>
  <c r="R2248" i="9" s="1"/>
  <c r="Q2247" i="9"/>
  <c r="R2247" i="9" s="1"/>
  <c r="Q2246" i="9"/>
  <c r="R2246" i="9" s="1"/>
  <c r="Q2245" i="9"/>
  <c r="R2245" i="9" s="1"/>
  <c r="Q2244" i="9"/>
  <c r="R2244" i="9" s="1"/>
  <c r="Q2243" i="9"/>
  <c r="R2243" i="9" s="1"/>
  <c r="Q2242" i="9"/>
  <c r="R2242" i="9" s="1"/>
  <c r="Q2241" i="9"/>
  <c r="R2241" i="9" s="1"/>
  <c r="Q2240" i="9"/>
  <c r="R2240" i="9" s="1"/>
  <c r="Q2239" i="9"/>
  <c r="R2239" i="9" s="1"/>
  <c r="Q2238" i="9"/>
  <c r="R2238" i="9" s="1"/>
  <c r="Q2237" i="9"/>
  <c r="R2237" i="9" s="1"/>
  <c r="Q2202" i="9"/>
  <c r="R2202" i="9" s="1"/>
  <c r="Q2201" i="9"/>
  <c r="R2201" i="9" s="1"/>
  <c r="Q2200" i="9"/>
  <c r="R2200" i="9" s="1"/>
  <c r="Q2199" i="9"/>
  <c r="R2199" i="9" s="1"/>
  <c r="Q2198" i="9"/>
  <c r="R2198" i="9" s="1"/>
  <c r="Q2197" i="9"/>
  <c r="R2197" i="9" s="1"/>
  <c r="Q2196" i="9"/>
  <c r="R2196" i="9" s="1"/>
  <c r="Q2195" i="9"/>
  <c r="R2195" i="9" s="1"/>
  <c r="Q2194" i="9"/>
  <c r="R2194" i="9" s="1"/>
  <c r="Q2193" i="9"/>
  <c r="R2193" i="9" s="1"/>
  <c r="Q2192" i="9"/>
  <c r="R2192" i="9" s="1"/>
  <c r="Q2191" i="9"/>
  <c r="R2191" i="9" s="1"/>
  <c r="Q2190" i="9"/>
  <c r="R2190" i="9" s="1"/>
  <c r="Q2189" i="9"/>
  <c r="R2189" i="9" s="1"/>
  <c r="Q2188" i="9"/>
  <c r="R2188" i="9" s="1"/>
  <c r="Q2187" i="9"/>
  <c r="R2187" i="9" s="1"/>
  <c r="Q2186" i="9"/>
  <c r="R2186" i="9" s="1"/>
  <c r="Q2185" i="9"/>
  <c r="R2185" i="9" s="1"/>
  <c r="Q2184" i="9"/>
  <c r="R2184" i="9" s="1"/>
  <c r="Q2183" i="9"/>
  <c r="R2183" i="9" s="1"/>
  <c r="Q2182" i="9"/>
  <c r="R2182" i="9" s="1"/>
  <c r="Q2181" i="9"/>
  <c r="R2181" i="9" s="1"/>
  <c r="Q2180" i="9"/>
  <c r="R2180" i="9" s="1"/>
  <c r="Q2179" i="9"/>
  <c r="R2179" i="9" s="1"/>
  <c r="Q2178" i="9"/>
  <c r="R2178" i="9" s="1"/>
  <c r="Q2177" i="9"/>
  <c r="R2177" i="9" s="1"/>
  <c r="Q2176" i="9"/>
  <c r="R2176" i="9" s="1"/>
  <c r="Q2175" i="9"/>
  <c r="R2175" i="9" s="1"/>
  <c r="Q2174" i="9"/>
  <c r="R2174" i="9" s="1"/>
  <c r="Q2173" i="9"/>
  <c r="R2173" i="9" s="1"/>
  <c r="Q2172" i="9"/>
  <c r="R2172" i="9" s="1"/>
  <c r="Q2171" i="9"/>
  <c r="R2171" i="9" s="1"/>
  <c r="Q2170" i="9"/>
  <c r="R2170" i="9" s="1"/>
  <c r="Q2169" i="9"/>
  <c r="R2169" i="9" s="1"/>
  <c r="Q2168" i="9"/>
  <c r="R2168" i="9" s="1"/>
  <c r="Q2167" i="9"/>
  <c r="R2167" i="9" s="1"/>
  <c r="Q2166" i="9"/>
  <c r="R2166" i="9" s="1"/>
  <c r="Q2165" i="9"/>
  <c r="R2165" i="9" s="1"/>
  <c r="Q2164" i="9"/>
  <c r="R2164" i="9" s="1"/>
  <c r="Q2163" i="9"/>
  <c r="R2163" i="9" s="1"/>
  <c r="Q2162" i="9"/>
  <c r="R2162" i="9" s="1"/>
  <c r="Q2161" i="9"/>
  <c r="R2161" i="9" s="1"/>
  <c r="Q2160" i="9"/>
  <c r="R2160" i="9" s="1"/>
  <c r="Q2159" i="9"/>
  <c r="R2159" i="9" s="1"/>
  <c r="Q2158" i="9"/>
  <c r="R2158" i="9" s="1"/>
  <c r="Q2157" i="9"/>
  <c r="R2157" i="9" s="1"/>
  <c r="Q2156" i="9"/>
  <c r="R2156" i="9" s="1"/>
  <c r="Q2155" i="9"/>
  <c r="R2155" i="9" s="1"/>
  <c r="Q2154" i="9"/>
  <c r="R2154" i="9" s="1"/>
  <c r="Q1875" i="9"/>
  <c r="R1875" i="9" s="1"/>
  <c r="Q1874" i="9"/>
  <c r="R1874" i="9" s="1"/>
  <c r="Q1873" i="9"/>
  <c r="R1873" i="9" s="1"/>
  <c r="Q1872" i="9"/>
  <c r="R1872" i="9" s="1"/>
  <c r="Q1871" i="9"/>
  <c r="R1871" i="9" s="1"/>
  <c r="Q1870" i="9"/>
  <c r="R1870" i="9" s="1"/>
  <c r="Q1869" i="9"/>
  <c r="R1869" i="9" s="1"/>
  <c r="Q1868" i="9"/>
  <c r="R1868" i="9" s="1"/>
  <c r="Q1867" i="9"/>
  <c r="R1867" i="9" s="1"/>
  <c r="Q1866" i="9"/>
  <c r="R1866" i="9" s="1"/>
  <c r="Q1865" i="9"/>
  <c r="R1865" i="9" s="1"/>
  <c r="Q1864" i="9"/>
  <c r="R1864" i="9" s="1"/>
  <c r="Q1863" i="9"/>
  <c r="R1863" i="9" s="1"/>
  <c r="Q1862" i="9"/>
  <c r="R1862" i="9" s="1"/>
  <c r="Q1861" i="9"/>
  <c r="R1861" i="9" s="1"/>
  <c r="Q1860" i="9"/>
  <c r="R1860" i="9" s="1"/>
  <c r="Q1859" i="9"/>
  <c r="R1859" i="9" s="1"/>
  <c r="Q1858" i="9"/>
  <c r="R1858" i="9" s="1"/>
  <c r="Q1857" i="9"/>
  <c r="R1857" i="9" s="1"/>
  <c r="Q1856" i="9"/>
  <c r="R1856" i="9" s="1"/>
  <c r="Q1855" i="9"/>
  <c r="R1855" i="9" s="1"/>
  <c r="Q1854" i="9"/>
  <c r="R1854" i="9" s="1"/>
  <c r="Q1853" i="9"/>
  <c r="R1853" i="9" s="1"/>
  <c r="Q1852" i="9"/>
  <c r="R1852" i="9" s="1"/>
  <c r="Q1851" i="9"/>
  <c r="R1851" i="9" s="1"/>
  <c r="Q1850" i="9"/>
  <c r="R1850" i="9" s="1"/>
  <c r="Q1849" i="9"/>
  <c r="R1849" i="9" s="1"/>
  <c r="Q1848" i="9"/>
  <c r="R1848" i="9" s="1"/>
  <c r="Q1847" i="9"/>
  <c r="R1847" i="9" s="1"/>
  <c r="Q1846" i="9"/>
  <c r="R1846" i="9" s="1"/>
  <c r="Q1845" i="9"/>
  <c r="R1845" i="9" s="1"/>
  <c r="Q1844" i="9"/>
  <c r="R1844" i="9" s="1"/>
  <c r="Q1843" i="9"/>
  <c r="R1843" i="9" s="1"/>
  <c r="Q1842" i="9"/>
  <c r="R1842" i="9" s="1"/>
  <c r="Q1841" i="9"/>
  <c r="R1841" i="9" s="1"/>
  <c r="Q1819" i="9"/>
  <c r="R1819" i="9" s="1"/>
  <c r="Q1811" i="9"/>
  <c r="R1811" i="9" s="1"/>
  <c r="Q1810" i="9"/>
  <c r="R1810" i="9" s="1"/>
  <c r="Q1794" i="9"/>
  <c r="R1794" i="9" s="1"/>
  <c r="Q1793" i="9"/>
  <c r="R1793" i="9" s="1"/>
  <c r="Q1792" i="9"/>
  <c r="R1792" i="9" s="1"/>
  <c r="Q1791" i="9"/>
  <c r="R1791" i="9" s="1"/>
  <c r="Q1790" i="9"/>
  <c r="R1790" i="9" s="1"/>
  <c r="Q1789" i="9"/>
  <c r="R1789" i="9" s="1"/>
  <c r="Q1788" i="9"/>
  <c r="R1788" i="9" s="1"/>
  <c r="Q1787" i="9"/>
  <c r="R1787" i="9" s="1"/>
  <c r="Q1786" i="9"/>
  <c r="R1786" i="9" s="1"/>
  <c r="Q1785" i="9"/>
  <c r="R1785" i="9" s="1"/>
  <c r="Q1784" i="9"/>
  <c r="R1784" i="9" s="1"/>
  <c r="Q1783" i="9"/>
  <c r="R1783" i="9" s="1"/>
  <c r="Q1782" i="9"/>
  <c r="R1782" i="9" s="1"/>
  <c r="Q1781" i="9"/>
  <c r="R1781" i="9" s="1"/>
  <c r="Q1780" i="9"/>
  <c r="R1780" i="9" s="1"/>
  <c r="Q1779" i="9"/>
  <c r="R1779" i="9" s="1"/>
  <c r="Q1778" i="9"/>
  <c r="R1778" i="9" s="1"/>
  <c r="Q1777" i="9"/>
  <c r="R1777" i="9" s="1"/>
  <c r="Q1760" i="9"/>
  <c r="R1760" i="9" s="1"/>
  <c r="Q1759" i="9"/>
  <c r="R1759" i="9" s="1"/>
  <c r="Q1758" i="9"/>
  <c r="R1758" i="9" s="1"/>
  <c r="Q1757" i="9"/>
  <c r="R1757" i="9" s="1"/>
  <c r="Q1756" i="9"/>
  <c r="R1756" i="9" s="1"/>
  <c r="Q1755" i="9"/>
  <c r="R1755" i="9" s="1"/>
  <c r="Q1754" i="9"/>
  <c r="R1754" i="9" s="1"/>
  <c r="Q1753" i="9"/>
  <c r="R1753" i="9" s="1"/>
  <c r="Q1752" i="9"/>
  <c r="R1752" i="9" s="1"/>
  <c r="Q1751" i="9"/>
  <c r="R1751" i="9" s="1"/>
  <c r="Q1750" i="9"/>
  <c r="R1750" i="9" s="1"/>
  <c r="Q1749" i="9"/>
  <c r="R1749" i="9" s="1"/>
  <c r="Q1748" i="9"/>
  <c r="R1748" i="9" s="1"/>
  <c r="Q1747" i="9"/>
  <c r="R1747" i="9" s="1"/>
  <c r="Q1746" i="9"/>
  <c r="R1746" i="9" s="1"/>
  <c r="Q1745" i="9"/>
  <c r="R1745" i="9" s="1"/>
  <c r="Q1744" i="9"/>
  <c r="R1744" i="9" s="1"/>
  <c r="Q1743" i="9"/>
  <c r="R1743" i="9" s="1"/>
  <c r="Q1742" i="9"/>
  <c r="R1742" i="9" s="1"/>
  <c r="Q1741" i="9"/>
  <c r="R1741" i="9" s="1"/>
  <c r="Q1740" i="9"/>
  <c r="R1740" i="9" s="1"/>
  <c r="Q1739" i="9"/>
  <c r="R1739" i="9" s="1"/>
  <c r="Q1738" i="9"/>
  <c r="R1738" i="9" s="1"/>
  <c r="Q1737" i="9"/>
  <c r="R1737" i="9" s="1"/>
  <c r="Q1736" i="9"/>
  <c r="R1736" i="9" s="1"/>
  <c r="Q1735" i="9"/>
  <c r="R1735" i="9" s="1"/>
  <c r="Q1734" i="9"/>
  <c r="R1734" i="9" s="1"/>
  <c r="Q1733" i="9"/>
  <c r="R1733" i="9" s="1"/>
  <c r="Q1732" i="9"/>
  <c r="R1732" i="9" s="1"/>
  <c r="Q1731" i="9"/>
  <c r="R1731" i="9" s="1"/>
  <c r="Q1730" i="9"/>
  <c r="R1730" i="9" s="1"/>
  <c r="Q1729" i="9"/>
  <c r="R1729" i="9" s="1"/>
  <c r="Q1728" i="9"/>
  <c r="R1728" i="9" s="1"/>
  <c r="Q1727" i="9"/>
  <c r="R1727" i="9" s="1"/>
  <c r="Q1726" i="9"/>
  <c r="R1726" i="9" s="1"/>
  <c r="Q1725" i="9"/>
  <c r="R1725" i="9" s="1"/>
  <c r="Q1724" i="9"/>
  <c r="R1724" i="9" s="1"/>
  <c r="Q1723" i="9"/>
  <c r="R1723" i="9" s="1"/>
  <c r="Q1722" i="9"/>
  <c r="R1722" i="9" s="1"/>
  <c r="Q1721" i="9"/>
  <c r="R1721" i="9" s="1"/>
  <c r="Q1720" i="9"/>
  <c r="R1720" i="9" s="1"/>
  <c r="Q1719" i="9"/>
  <c r="R1719" i="9" s="1"/>
  <c r="Q1718" i="9"/>
  <c r="R1718" i="9" s="1"/>
  <c r="Q1717" i="9"/>
  <c r="R1717" i="9" s="1"/>
  <c r="Q1716" i="9"/>
  <c r="R1716" i="9" s="1"/>
  <c r="Q1715" i="9"/>
  <c r="R1715" i="9" s="1"/>
  <c r="Q1714" i="9"/>
  <c r="R1714" i="9" s="1"/>
  <c r="Q1713" i="9"/>
  <c r="R1713" i="9" s="1"/>
  <c r="Q1712" i="9"/>
  <c r="R1712" i="9" s="1"/>
  <c r="Q1711" i="9"/>
  <c r="R1711" i="9" s="1"/>
  <c r="Q1710" i="9"/>
  <c r="R1710" i="9" s="1"/>
  <c r="Q1709" i="9"/>
  <c r="R1709" i="9" s="1"/>
  <c r="Q1708" i="9"/>
  <c r="R1708" i="9" s="1"/>
  <c r="Q1707" i="9"/>
  <c r="R1707" i="9" s="1"/>
  <c r="Q1706" i="9"/>
  <c r="R1706" i="9" s="1"/>
  <c r="Q1705" i="9"/>
  <c r="R1705" i="9" s="1"/>
  <c r="Q1704" i="9"/>
  <c r="R1704" i="9" s="1"/>
  <c r="Q1703" i="9"/>
  <c r="R1703" i="9" s="1"/>
  <c r="Q1702" i="9"/>
  <c r="R1702" i="9" s="1"/>
  <c r="Q1701" i="9"/>
  <c r="R1701" i="9" s="1"/>
  <c r="Q1700" i="9"/>
  <c r="R1700" i="9" s="1"/>
  <c r="Q1699" i="9"/>
  <c r="R1699" i="9" s="1"/>
  <c r="Q1698" i="9"/>
  <c r="R1698" i="9" s="1"/>
  <c r="Q1697" i="9"/>
  <c r="R1697" i="9" s="1"/>
  <c r="Q1696" i="9"/>
  <c r="R1696" i="9" s="1"/>
  <c r="Q1695" i="9"/>
  <c r="R1695" i="9" s="1"/>
  <c r="Q1694" i="9"/>
  <c r="R1694" i="9" s="1"/>
  <c r="Q1693" i="9"/>
  <c r="R1693" i="9" s="1"/>
  <c r="Q1692" i="9"/>
  <c r="R1692" i="9" s="1"/>
  <c r="Q1691" i="9"/>
  <c r="R1691" i="9" s="1"/>
  <c r="Q1690" i="9"/>
  <c r="R1690" i="9" s="1"/>
  <c r="Q1689" i="9"/>
  <c r="R1689" i="9" s="1"/>
  <c r="Q1688" i="9"/>
  <c r="R1688" i="9" s="1"/>
  <c r="Q1687" i="9"/>
  <c r="R1687" i="9" s="1"/>
  <c r="Q1686" i="9"/>
  <c r="R1686" i="9" s="1"/>
  <c r="Q1685" i="9"/>
  <c r="R1685" i="9" s="1"/>
  <c r="Q1684" i="9"/>
  <c r="R1684" i="9" s="1"/>
  <c r="Q1683" i="9"/>
  <c r="R1683" i="9" s="1"/>
  <c r="Q1682" i="9"/>
  <c r="R1682" i="9" s="1"/>
  <c r="Q1681" i="9"/>
  <c r="R1681" i="9" s="1"/>
  <c r="Q1680" i="9"/>
  <c r="R1680" i="9" s="1"/>
  <c r="Q1679" i="9"/>
  <c r="R1679" i="9" s="1"/>
  <c r="Q1678" i="9"/>
  <c r="R1678" i="9" s="1"/>
  <c r="Q1677" i="9"/>
  <c r="R1677" i="9" s="1"/>
  <c r="Q1666" i="9"/>
  <c r="R1666" i="9" s="1"/>
  <c r="Q1665" i="9"/>
  <c r="R1665" i="9" s="1"/>
  <c r="Q1664" i="9"/>
  <c r="R1664" i="9" s="1"/>
  <c r="Q1663" i="9"/>
  <c r="R1663" i="9" s="1"/>
  <c r="Q1662" i="9"/>
  <c r="R1662" i="9" s="1"/>
  <c r="Q1661" i="9"/>
  <c r="R1661" i="9" s="1"/>
  <c r="Q1660" i="9"/>
  <c r="R1660" i="9" s="1"/>
  <c r="Q1659" i="9"/>
  <c r="R1659" i="9" s="1"/>
  <c r="Q1658" i="9"/>
  <c r="R1658" i="9" s="1"/>
  <c r="Q1657" i="9"/>
  <c r="R1657" i="9" s="1"/>
  <c r="Q1656" i="9"/>
  <c r="R1656" i="9" s="1"/>
  <c r="Q1655" i="9"/>
  <c r="R1655" i="9" s="1"/>
  <c r="Q1654" i="9"/>
  <c r="R1654" i="9" s="1"/>
  <c r="Q1653" i="9"/>
  <c r="R1653" i="9" s="1"/>
  <c r="Q1652" i="9"/>
  <c r="R1652" i="9" s="1"/>
  <c r="Q1623" i="9"/>
  <c r="R1623" i="9" s="1"/>
  <c r="Q1622" i="9"/>
  <c r="R1622" i="9" s="1"/>
  <c r="Q1621" i="9"/>
  <c r="R1621" i="9" s="1"/>
  <c r="Q1620" i="9"/>
  <c r="R1620" i="9" s="1"/>
  <c r="Q1619" i="9"/>
  <c r="R1619" i="9" s="1"/>
  <c r="Q1618" i="9"/>
  <c r="R1618" i="9" s="1"/>
  <c r="Q1617" i="9"/>
  <c r="R1617" i="9" s="1"/>
  <c r="Q1616" i="9"/>
  <c r="R1616" i="9" s="1"/>
  <c r="Q1615" i="9"/>
  <c r="R1615" i="9" s="1"/>
  <c r="Q1614" i="9"/>
  <c r="R1614" i="9" s="1"/>
  <c r="Q1613" i="9"/>
  <c r="R1613" i="9" s="1"/>
  <c r="Q1612" i="9"/>
  <c r="R1612" i="9" s="1"/>
  <c r="Q1611" i="9"/>
  <c r="R1611" i="9" s="1"/>
  <c r="Q1610" i="9"/>
  <c r="R1610" i="9" s="1"/>
  <c r="Q1609" i="9"/>
  <c r="R1609" i="9" s="1"/>
  <c r="Q1608" i="9"/>
  <c r="R1608" i="9" s="1"/>
  <c r="Q1607" i="9"/>
  <c r="R1607" i="9" s="1"/>
  <c r="Q1606" i="9"/>
  <c r="R1606" i="9" s="1"/>
  <c r="Q1605" i="9"/>
  <c r="R1605" i="9" s="1"/>
  <c r="Q1604" i="9"/>
  <c r="R1604" i="9" s="1"/>
  <c r="Q1603" i="9"/>
  <c r="R1603" i="9" s="1"/>
  <c r="Q1602" i="9"/>
  <c r="R1602" i="9" s="1"/>
  <c r="Q1601" i="9"/>
  <c r="R1601" i="9" s="1"/>
  <c r="Q1600" i="9"/>
  <c r="R1600" i="9" s="1"/>
  <c r="Q1599" i="9"/>
  <c r="R1599" i="9" s="1"/>
  <c r="Q1598" i="9"/>
  <c r="R1598" i="9" s="1"/>
  <c r="Q1597" i="9"/>
  <c r="R1597" i="9" s="1"/>
  <c r="Q1596" i="9"/>
  <c r="R1596" i="9" s="1"/>
  <c r="Q1595" i="9"/>
  <c r="R1595" i="9" s="1"/>
  <c r="Q1594" i="9"/>
  <c r="R1594" i="9" s="1"/>
  <c r="Q1573" i="9"/>
  <c r="R1573" i="9" s="1"/>
  <c r="Q1572" i="9"/>
  <c r="R1572" i="9" s="1"/>
  <c r="Q1571" i="9"/>
  <c r="R1571" i="9" s="1"/>
  <c r="Q1570" i="9"/>
  <c r="R1570" i="9" s="1"/>
  <c r="Q1569" i="9"/>
  <c r="R1569" i="9" s="1"/>
  <c r="Q1568" i="9"/>
  <c r="R1568" i="9" s="1"/>
  <c r="Q1567" i="9"/>
  <c r="R1567" i="9" s="1"/>
  <c r="Q1566" i="9"/>
  <c r="R1566" i="9" s="1"/>
  <c r="Q1565" i="9"/>
  <c r="R1565" i="9" s="1"/>
  <c r="Q1564" i="9"/>
  <c r="R1564" i="9" s="1"/>
  <c r="Q1563" i="9"/>
  <c r="R1563" i="9" s="1"/>
  <c r="Q1562" i="9"/>
  <c r="R1562" i="9" s="1"/>
  <c r="Q1561" i="9"/>
  <c r="R1561" i="9" s="1"/>
  <c r="Q1560" i="9"/>
  <c r="R1560" i="9" s="1"/>
  <c r="Q1559" i="9"/>
  <c r="R1559" i="9" s="1"/>
  <c r="Q1558" i="9"/>
  <c r="R1558" i="9" s="1"/>
  <c r="Q1530" i="9"/>
  <c r="R1530" i="9" s="1"/>
  <c r="Q1529" i="9"/>
  <c r="R1529" i="9" s="1"/>
  <c r="Q1528" i="9"/>
  <c r="R1528" i="9" s="1"/>
  <c r="Q1527" i="9"/>
  <c r="R1527" i="9" s="1"/>
  <c r="Q1526" i="9"/>
  <c r="R1526" i="9" s="1"/>
  <c r="Q1468" i="9"/>
  <c r="R1468" i="9" s="1"/>
  <c r="Q1467" i="9"/>
  <c r="R1467" i="9" s="1"/>
  <c r="Q1466" i="9"/>
  <c r="R1466" i="9" s="1"/>
  <c r="Q1465" i="9"/>
  <c r="R1465" i="9" s="1"/>
  <c r="Q1464" i="9"/>
  <c r="R1464" i="9" s="1"/>
  <c r="Q1463" i="9"/>
  <c r="R1463" i="9" s="1"/>
  <c r="Q1462" i="9"/>
  <c r="R1462" i="9" s="1"/>
  <c r="Q1461" i="9"/>
  <c r="R1461" i="9" s="1"/>
  <c r="Q1460" i="9"/>
  <c r="R1460" i="9" s="1"/>
  <c r="Q1459" i="9"/>
  <c r="R1459" i="9" s="1"/>
  <c r="Q1458" i="9"/>
  <c r="R1458" i="9" s="1"/>
  <c r="Q1457" i="9"/>
  <c r="R1457" i="9" s="1"/>
  <c r="Q1456" i="9"/>
  <c r="R1456" i="9" s="1"/>
  <c r="Q1455" i="9"/>
  <c r="R1455" i="9" s="1"/>
  <c r="Q1454" i="9"/>
  <c r="R1454" i="9" s="1"/>
  <c r="Q1453" i="9"/>
  <c r="R1453" i="9" s="1"/>
  <c r="Q1452" i="9"/>
  <c r="R1452" i="9" s="1"/>
  <c r="Q1451" i="9"/>
  <c r="R1451" i="9" s="1"/>
  <c r="Q1450" i="9"/>
  <c r="R1450" i="9" s="1"/>
  <c r="Q1449" i="9"/>
  <c r="R1449" i="9" s="1"/>
  <c r="Q1448" i="9"/>
  <c r="R1448" i="9" s="1"/>
  <c r="Q1447" i="9"/>
  <c r="R1447" i="9" s="1"/>
  <c r="Q1446" i="9"/>
  <c r="R1446" i="9" s="1"/>
  <c r="Q1445" i="9"/>
  <c r="R1445" i="9" s="1"/>
  <c r="Q1444" i="9"/>
  <c r="R1444" i="9" s="1"/>
  <c r="Q1443" i="9"/>
  <c r="R1443" i="9" s="1"/>
  <c r="Q1442" i="9"/>
  <c r="R1442" i="9" s="1"/>
  <c r="Q1441" i="9"/>
  <c r="R1441" i="9" s="1"/>
  <c r="Q1440" i="9"/>
  <c r="R1440" i="9" s="1"/>
  <c r="Q1439" i="9"/>
  <c r="R1439" i="9" s="1"/>
  <c r="Q1438" i="9"/>
  <c r="R1438" i="9" s="1"/>
  <c r="Q1437" i="9"/>
  <c r="R1437" i="9" s="1"/>
  <c r="Q1436" i="9"/>
  <c r="R1436" i="9" s="1"/>
  <c r="Q1435" i="9"/>
  <c r="R1435" i="9" s="1"/>
  <c r="Q1434" i="9"/>
  <c r="R1434" i="9" s="1"/>
  <c r="Q1412" i="9"/>
  <c r="R1412" i="9" s="1"/>
  <c r="Q1411" i="9"/>
  <c r="R1411" i="9" s="1"/>
  <c r="Q1410" i="9"/>
  <c r="R1410" i="9" s="1"/>
  <c r="Q1409" i="9"/>
  <c r="R1409" i="9" s="1"/>
  <c r="Q1408" i="9"/>
  <c r="R1408" i="9" s="1"/>
  <c r="Q1407" i="9"/>
  <c r="R1407" i="9" s="1"/>
  <c r="Q1406" i="9"/>
  <c r="R1406" i="9" s="1"/>
  <c r="Q1405" i="9"/>
  <c r="R1405" i="9" s="1"/>
  <c r="Q1404" i="9"/>
  <c r="R1404" i="9" s="1"/>
  <c r="Q1403" i="9"/>
  <c r="R1403" i="9" s="1"/>
  <c r="Q1402" i="9"/>
  <c r="R1402" i="9" s="1"/>
  <c r="Q1401" i="9"/>
  <c r="R1401" i="9" s="1"/>
  <c r="Q1400" i="9"/>
  <c r="R1400" i="9" s="1"/>
  <c r="Q1399" i="9"/>
  <c r="R1399" i="9" s="1"/>
  <c r="Q1398" i="9"/>
  <c r="R1398" i="9" s="1"/>
  <c r="Q1397" i="9"/>
  <c r="R1397" i="9" s="1"/>
  <c r="Q1396" i="9"/>
  <c r="R1396" i="9" s="1"/>
  <c r="Q1395" i="9"/>
  <c r="R1395" i="9" s="1"/>
  <c r="Q1394" i="9"/>
  <c r="R1394" i="9" s="1"/>
  <c r="Q1393" i="9"/>
  <c r="R1393" i="9" s="1"/>
  <c r="Q1392" i="9"/>
  <c r="R1392" i="9" s="1"/>
  <c r="Q1391" i="9"/>
  <c r="R1391" i="9" s="1"/>
  <c r="Q1390" i="9"/>
  <c r="R1390" i="9" s="1"/>
  <c r="Q1389" i="9"/>
  <c r="R1389" i="9" s="1"/>
  <c r="Q1388" i="9"/>
  <c r="R1388" i="9" s="1"/>
  <c r="Q1387" i="9"/>
  <c r="R1387" i="9" s="1"/>
  <c r="Q1386" i="9"/>
  <c r="R1386" i="9" s="1"/>
  <c r="Q1385" i="9"/>
  <c r="R1385" i="9" s="1"/>
  <c r="Q1384" i="9"/>
  <c r="R1384" i="9" s="1"/>
  <c r="Q1383" i="9"/>
  <c r="R1383" i="9" s="1"/>
  <c r="Q1382" i="9"/>
  <c r="R1382" i="9" s="1"/>
  <c r="Q1381" i="9"/>
  <c r="R1381" i="9" s="1"/>
  <c r="Q1380" i="9"/>
  <c r="R1380" i="9" s="1"/>
  <c r="Q1379" i="9"/>
  <c r="R1379" i="9" s="1"/>
  <c r="Q1378" i="9"/>
  <c r="R1378" i="9" s="1"/>
  <c r="Q1359" i="9"/>
  <c r="R1359" i="9" s="1"/>
  <c r="Q1358" i="9"/>
  <c r="R1358" i="9" s="1"/>
  <c r="Q1357" i="9"/>
  <c r="R1357" i="9" s="1"/>
  <c r="Q1346" i="9"/>
  <c r="R1346" i="9" s="1"/>
  <c r="Q1345" i="9"/>
  <c r="R1345" i="9" s="1"/>
  <c r="Q1337" i="9"/>
  <c r="R1337" i="9" s="1"/>
  <c r="Q1336" i="9"/>
  <c r="R1336" i="9" s="1"/>
  <c r="Q1330" i="9"/>
  <c r="R1330" i="9" s="1"/>
  <c r="Q1322" i="9"/>
  <c r="R1322" i="9" s="1"/>
  <c r="Q1321" i="9"/>
  <c r="R1321" i="9" s="1"/>
  <c r="Q1320" i="9"/>
  <c r="R1320" i="9" s="1"/>
  <c r="Q1319" i="9"/>
  <c r="R1319" i="9" s="1"/>
  <c r="Q1318" i="9"/>
  <c r="R1318" i="9" s="1"/>
  <c r="Q1312" i="9"/>
  <c r="R1312" i="9" s="1"/>
  <c r="Q1306" i="9"/>
  <c r="R1306" i="9" s="1"/>
  <c r="Q1303" i="9"/>
  <c r="R1303" i="9" s="1"/>
  <c r="Q1299" i="9"/>
  <c r="R1299" i="9" s="1"/>
  <c r="Q1298" i="9"/>
  <c r="R1298" i="9" s="1"/>
  <c r="Q1292" i="9"/>
  <c r="R1292" i="9" s="1"/>
  <c r="Q1291" i="9"/>
  <c r="R1291" i="9" s="1"/>
  <c r="Q1287" i="9"/>
  <c r="R1287" i="9" s="1"/>
  <c r="Q1272" i="9"/>
  <c r="R1272" i="9" s="1"/>
  <c r="Q1271" i="9"/>
  <c r="R1271" i="9" s="1"/>
  <c r="Q1270" i="9"/>
  <c r="R1270" i="9" s="1"/>
  <c r="Q1269" i="9"/>
  <c r="R1269" i="9" s="1"/>
  <c r="Q1268" i="9"/>
  <c r="R1268" i="9" s="1"/>
  <c r="Q1267" i="9"/>
  <c r="R1267" i="9" s="1"/>
  <c r="Q1266" i="9"/>
  <c r="R1266" i="9" s="1"/>
  <c r="Q1265" i="9"/>
  <c r="R1265" i="9" s="1"/>
  <c r="Q1264" i="9"/>
  <c r="R1264" i="9" s="1"/>
  <c r="Q1263" i="9"/>
  <c r="R1263" i="9" s="1"/>
  <c r="Q1262" i="9"/>
  <c r="R1262" i="9" s="1"/>
  <c r="Q1261" i="9"/>
  <c r="R1261" i="9" s="1"/>
  <c r="Q1253" i="9"/>
  <c r="R1253" i="9" s="1"/>
  <c r="Q1252" i="9"/>
  <c r="R1252" i="9" s="1"/>
  <c r="Q1251" i="9"/>
  <c r="R1251" i="9" s="1"/>
  <c r="Q1250" i="9"/>
  <c r="R1250" i="9" s="1"/>
  <c r="Q1249" i="9"/>
  <c r="R1249" i="9" s="1"/>
  <c r="Q1248" i="9"/>
  <c r="R1248" i="9" s="1"/>
  <c r="Q1247" i="9"/>
  <c r="R1247" i="9" s="1"/>
  <c r="Q1246" i="9"/>
  <c r="R1246" i="9" s="1"/>
  <c r="Q1193" i="9"/>
  <c r="R1193" i="9" s="1"/>
  <c r="Q1192" i="9"/>
  <c r="R1192" i="9" s="1"/>
  <c r="Q1191" i="9"/>
  <c r="R1191" i="9" s="1"/>
  <c r="Q1190" i="9"/>
  <c r="R1190" i="9" s="1"/>
  <c r="Q1189" i="9"/>
  <c r="R1189" i="9" s="1"/>
  <c r="Q1188" i="9"/>
  <c r="R1188" i="9" s="1"/>
  <c r="Q1187" i="9"/>
  <c r="R1187" i="9" s="1"/>
  <c r="Q1186" i="9"/>
  <c r="R1186" i="9" s="1"/>
  <c r="Q1185" i="9"/>
  <c r="R1185" i="9" s="1"/>
  <c r="Q1184" i="9"/>
  <c r="R1184" i="9" s="1"/>
  <c r="Q1183" i="9"/>
  <c r="R1183" i="9" s="1"/>
  <c r="Q1182" i="9"/>
  <c r="R1182" i="9" s="1"/>
  <c r="Q1181" i="9"/>
  <c r="R1181" i="9" s="1"/>
  <c r="Q1180" i="9"/>
  <c r="R1180" i="9" s="1"/>
  <c r="Q1179" i="9"/>
  <c r="R1179" i="9" s="1"/>
  <c r="Q1178" i="9"/>
  <c r="R1178" i="9" s="1"/>
  <c r="Q1177" i="9"/>
  <c r="R1177" i="9" s="1"/>
  <c r="Q1176" i="9"/>
  <c r="R1176" i="9" s="1"/>
  <c r="Q1175" i="9"/>
  <c r="R1175" i="9" s="1"/>
  <c r="Q1174" i="9"/>
  <c r="R1174" i="9" s="1"/>
  <c r="Q1173" i="9"/>
  <c r="R1173" i="9" s="1"/>
  <c r="Q1172" i="9"/>
  <c r="R1172" i="9" s="1"/>
  <c r="Q1171" i="9"/>
  <c r="R1171" i="9" s="1"/>
  <c r="Q1170" i="9"/>
  <c r="R1170" i="9" s="1"/>
  <c r="Q1169" i="9"/>
  <c r="R1169" i="9" s="1"/>
  <c r="Q1168" i="9"/>
  <c r="R1168" i="9" s="1"/>
  <c r="Q1167" i="9"/>
  <c r="R1167" i="9" s="1"/>
  <c r="Q1166" i="9"/>
  <c r="R1166" i="9" s="1"/>
  <c r="Q1165" i="9"/>
  <c r="R1165" i="9" s="1"/>
  <c r="Q1164" i="9"/>
  <c r="R1164" i="9" s="1"/>
  <c r="Q1163" i="9"/>
  <c r="R1163" i="9" s="1"/>
  <c r="Q1162" i="9"/>
  <c r="R1162" i="9" s="1"/>
  <c r="Q1161" i="9"/>
  <c r="R1161" i="9" s="1"/>
  <c r="Q1160" i="9"/>
  <c r="R1160" i="9" s="1"/>
  <c r="Q1159" i="9"/>
  <c r="R1159" i="9" s="1"/>
  <c r="Q1158" i="9"/>
  <c r="R1158" i="9" s="1"/>
  <c r="Q1157" i="9"/>
  <c r="R1157" i="9" s="1"/>
  <c r="Q1156" i="9"/>
  <c r="R1156" i="9" s="1"/>
  <c r="Q1155" i="9"/>
  <c r="R1155" i="9" s="1"/>
  <c r="Q1154" i="9"/>
  <c r="R1154" i="9" s="1"/>
  <c r="Q1153" i="9"/>
  <c r="R1153" i="9" s="1"/>
  <c r="Q1152" i="9"/>
  <c r="R1152" i="9" s="1"/>
  <c r="Q1151" i="9"/>
  <c r="R1151" i="9" s="1"/>
  <c r="Q1150" i="9"/>
  <c r="R1150" i="9" s="1"/>
  <c r="Q1149" i="9"/>
  <c r="R1149" i="9" s="1"/>
  <c r="Q1148" i="9"/>
  <c r="R1148" i="9" s="1"/>
  <c r="Q1147" i="9"/>
  <c r="R1147" i="9" s="1"/>
  <c r="Q1110" i="9"/>
  <c r="R1110" i="9" s="1"/>
  <c r="Q1109" i="9"/>
  <c r="R1109" i="9" s="1"/>
  <c r="Q1108" i="9"/>
  <c r="R1108" i="9" s="1"/>
  <c r="Q1107" i="9"/>
  <c r="R1107" i="9" s="1"/>
  <c r="Q1106" i="9"/>
  <c r="R1106" i="9" s="1"/>
  <c r="Q1105" i="9"/>
  <c r="R1105" i="9" s="1"/>
  <c r="Q1104" i="9"/>
  <c r="R1104" i="9" s="1"/>
  <c r="Q1103" i="9"/>
  <c r="R1103" i="9" s="1"/>
  <c r="Q1102" i="9"/>
  <c r="R1102" i="9" s="1"/>
  <c r="Q1101" i="9"/>
  <c r="R1101" i="9" s="1"/>
  <c r="Q1100" i="9"/>
  <c r="R1100" i="9" s="1"/>
  <c r="Q1099" i="9"/>
  <c r="R1099" i="9" s="1"/>
  <c r="Q1098" i="9"/>
  <c r="R1098" i="9" s="1"/>
  <c r="Q1097" i="9"/>
  <c r="R1097" i="9" s="1"/>
  <c r="Q1096" i="9"/>
  <c r="R1096" i="9" s="1"/>
  <c r="Q1095" i="9"/>
  <c r="R1095" i="9" s="1"/>
  <c r="Q1094" i="9"/>
  <c r="R1094" i="9" s="1"/>
  <c r="Q1093" i="9"/>
  <c r="R1093" i="9" s="1"/>
  <c r="Q1092" i="9"/>
  <c r="R1092" i="9" s="1"/>
  <c r="Q1091" i="9"/>
  <c r="R1091" i="9" s="1"/>
  <c r="Q1090" i="9"/>
  <c r="R1090" i="9" s="1"/>
  <c r="Q1089" i="9"/>
  <c r="R1089" i="9" s="1"/>
  <c r="Q1088" i="9"/>
  <c r="R1088" i="9" s="1"/>
  <c r="Q1087" i="9"/>
  <c r="R1087" i="9" s="1"/>
  <c r="Q1050" i="9"/>
  <c r="R1050" i="9" s="1"/>
  <c r="Q1049" i="9"/>
  <c r="R1049" i="9" s="1"/>
  <c r="Q1048" i="9"/>
  <c r="R1048" i="9" s="1"/>
  <c r="Q1047" i="9"/>
  <c r="R1047" i="9" s="1"/>
  <c r="Q1046" i="9"/>
  <c r="R1046" i="9" s="1"/>
  <c r="Q1045" i="9"/>
  <c r="R1045" i="9" s="1"/>
  <c r="Q1044" i="9"/>
  <c r="R1044" i="9" s="1"/>
  <c r="Q1043" i="9"/>
  <c r="R1043" i="9" s="1"/>
  <c r="Q1042" i="9"/>
  <c r="R1042" i="9" s="1"/>
  <c r="Q1041" i="9"/>
  <c r="R1041" i="9" s="1"/>
  <c r="Q1040" i="9"/>
  <c r="R1040" i="9" s="1"/>
  <c r="Q1039" i="9"/>
  <c r="R1039" i="9" s="1"/>
  <c r="Q1038" i="9"/>
  <c r="R1038" i="9" s="1"/>
  <c r="Q1037" i="9"/>
  <c r="R1037" i="9" s="1"/>
  <c r="Q1036" i="9"/>
  <c r="R1036" i="9" s="1"/>
  <c r="Q1035" i="9"/>
  <c r="R1035" i="9" s="1"/>
  <c r="Q1034" i="9"/>
  <c r="R1034" i="9" s="1"/>
  <c r="Q1033" i="9"/>
  <c r="R1033" i="9" s="1"/>
  <c r="Q1032" i="9"/>
  <c r="R1032" i="9" s="1"/>
  <c r="Q1031" i="9"/>
  <c r="R1031" i="9" s="1"/>
  <c r="Q1030" i="9"/>
  <c r="R1030" i="9" s="1"/>
  <c r="Q1029" i="9"/>
  <c r="R1029" i="9" s="1"/>
  <c r="Q1028" i="9"/>
  <c r="R1028" i="9" s="1"/>
  <c r="Q1027" i="9"/>
  <c r="R1027" i="9" s="1"/>
  <c r="Q1026" i="9"/>
  <c r="R1026" i="9" s="1"/>
  <c r="Q1025" i="9"/>
  <c r="R1025" i="9" s="1"/>
  <c r="Q1024" i="9"/>
  <c r="R1024" i="9" s="1"/>
  <c r="Q1023" i="9"/>
  <c r="R1023" i="9" s="1"/>
  <c r="Q1022" i="9"/>
  <c r="R1022" i="9" s="1"/>
  <c r="Q1021" i="9"/>
  <c r="R1021" i="9" s="1"/>
  <c r="Q1020" i="9"/>
  <c r="R1020" i="9" s="1"/>
  <c r="Q1019" i="9"/>
  <c r="R1019" i="9" s="1"/>
  <c r="Q1018" i="9"/>
  <c r="R1018" i="9" s="1"/>
  <c r="Q1017" i="9"/>
  <c r="R1017" i="9" s="1"/>
  <c r="Q1016" i="9"/>
  <c r="R1016" i="9" s="1"/>
  <c r="Q1015" i="9"/>
  <c r="R1015" i="9" s="1"/>
  <c r="Q1014" i="9"/>
  <c r="R1014" i="9" s="1"/>
  <c r="Q1013" i="9"/>
  <c r="R1013" i="9" s="1"/>
  <c r="Q1012" i="9"/>
  <c r="R1012" i="9" s="1"/>
  <c r="Q1011" i="9"/>
  <c r="R1011" i="9" s="1"/>
  <c r="Q1010" i="9"/>
  <c r="R1010" i="9" s="1"/>
  <c r="Q1009" i="9"/>
  <c r="R1009" i="9" s="1"/>
  <c r="Q1008" i="9"/>
  <c r="R1008" i="9" s="1"/>
  <c r="Q1007" i="9"/>
  <c r="R1007" i="9" s="1"/>
  <c r="Q1006" i="9"/>
  <c r="R1006" i="9" s="1"/>
  <c r="Q1005" i="9"/>
  <c r="R1005" i="9" s="1"/>
  <c r="Q1004" i="9"/>
  <c r="R1004" i="9" s="1"/>
  <c r="Q1003" i="9"/>
  <c r="R1003" i="9" s="1"/>
  <c r="Q1002" i="9"/>
  <c r="R1002" i="9" s="1"/>
  <c r="Q1001" i="9"/>
  <c r="R1001" i="9" s="1"/>
  <c r="Q1000" i="9"/>
  <c r="R1000" i="9" s="1"/>
  <c r="Q999" i="9"/>
  <c r="R999" i="9" s="1"/>
  <c r="Q998" i="9"/>
  <c r="R998" i="9" s="1"/>
  <c r="Q997" i="9"/>
  <c r="R997" i="9" s="1"/>
  <c r="Q996" i="9"/>
  <c r="R996" i="9" s="1"/>
  <c r="Q995" i="9"/>
  <c r="R995" i="9" s="1"/>
  <c r="Q994" i="9"/>
  <c r="R994" i="9" s="1"/>
  <c r="Q993" i="9"/>
  <c r="R993" i="9" s="1"/>
  <c r="Q992" i="9"/>
  <c r="R992" i="9" s="1"/>
  <c r="Q991" i="9"/>
  <c r="R991" i="9" s="1"/>
  <c r="Q990" i="9"/>
  <c r="R990" i="9" s="1"/>
  <c r="Q989" i="9"/>
  <c r="R989" i="9" s="1"/>
  <c r="Q988" i="9"/>
  <c r="R988" i="9" s="1"/>
  <c r="Q987" i="9"/>
  <c r="R987" i="9" s="1"/>
  <c r="Q986" i="9"/>
  <c r="R986" i="9" s="1"/>
  <c r="Q985" i="9"/>
  <c r="R985" i="9" s="1"/>
  <c r="Q984" i="9"/>
  <c r="R984" i="9" s="1"/>
  <c r="Q983" i="9"/>
  <c r="R983" i="9" s="1"/>
  <c r="Q982" i="9"/>
  <c r="R982" i="9" s="1"/>
  <c r="Q981" i="9"/>
  <c r="R981" i="9" s="1"/>
  <c r="Q980" i="9"/>
  <c r="R980" i="9" s="1"/>
  <c r="Q979" i="9"/>
  <c r="R979" i="9" s="1"/>
  <c r="Q978" i="9"/>
  <c r="R978" i="9" s="1"/>
  <c r="Q977" i="9"/>
  <c r="R977" i="9" s="1"/>
  <c r="Q976" i="9"/>
  <c r="R976" i="9" s="1"/>
  <c r="Q975" i="9"/>
  <c r="R975" i="9" s="1"/>
  <c r="Q974" i="9"/>
  <c r="R974" i="9" s="1"/>
  <c r="Q973" i="9"/>
  <c r="R973" i="9" s="1"/>
  <c r="Q972" i="9"/>
  <c r="R972" i="9" s="1"/>
  <c r="Q971" i="9"/>
  <c r="R971" i="9" s="1"/>
  <c r="Q970" i="9"/>
  <c r="R970" i="9" s="1"/>
  <c r="Q969" i="9"/>
  <c r="R969" i="9" s="1"/>
  <c r="Q968" i="9"/>
  <c r="R968" i="9" s="1"/>
  <c r="Q967" i="9"/>
  <c r="R967" i="9" s="1"/>
  <c r="Q966" i="9"/>
  <c r="R966" i="9" s="1"/>
  <c r="Q965" i="9"/>
  <c r="R965" i="9" s="1"/>
  <c r="Q964" i="9"/>
  <c r="R964" i="9" s="1"/>
  <c r="Q963" i="9"/>
  <c r="R963" i="9" s="1"/>
  <c r="Q962" i="9"/>
  <c r="R962" i="9" s="1"/>
  <c r="Q961" i="9"/>
  <c r="R961" i="9" s="1"/>
  <c r="Q960" i="9"/>
  <c r="R960" i="9" s="1"/>
  <c r="Q959" i="9"/>
  <c r="R959" i="9" s="1"/>
  <c r="Q958" i="9"/>
  <c r="R958" i="9" s="1"/>
  <c r="Q957" i="9"/>
  <c r="R957" i="9" s="1"/>
  <c r="Q956" i="9"/>
  <c r="R956" i="9" s="1"/>
  <c r="Q955" i="9"/>
  <c r="R955" i="9" s="1"/>
  <c r="Q954" i="9"/>
  <c r="R954" i="9" s="1"/>
  <c r="Q953" i="9"/>
  <c r="R953" i="9" s="1"/>
  <c r="Q952" i="9"/>
  <c r="R952" i="9" s="1"/>
  <c r="Q951" i="9"/>
  <c r="R951" i="9" s="1"/>
  <c r="Q950" i="9"/>
  <c r="R950" i="9" s="1"/>
  <c r="Q949" i="9"/>
  <c r="R949" i="9" s="1"/>
  <c r="Q948" i="9"/>
  <c r="R948" i="9" s="1"/>
  <c r="Q947" i="9"/>
  <c r="R947" i="9" s="1"/>
  <c r="Q946" i="9"/>
  <c r="R946" i="9" s="1"/>
  <c r="Q945" i="9"/>
  <c r="R945" i="9" s="1"/>
  <c r="Q944" i="9"/>
  <c r="R944" i="9" s="1"/>
  <c r="Q943" i="9"/>
  <c r="R943" i="9" s="1"/>
  <c r="Q942" i="9"/>
  <c r="R942" i="9" s="1"/>
  <c r="Q941" i="9"/>
  <c r="R941" i="9" s="1"/>
  <c r="Q940" i="9"/>
  <c r="R940" i="9" s="1"/>
  <c r="Q939" i="9"/>
  <c r="R939" i="9" s="1"/>
  <c r="Q938" i="9"/>
  <c r="R938" i="9" s="1"/>
  <c r="Q937" i="9"/>
  <c r="R937" i="9" s="1"/>
  <c r="Q936" i="9"/>
  <c r="R936" i="9" s="1"/>
  <c r="Q935" i="9"/>
  <c r="R935" i="9" s="1"/>
  <c r="Q934" i="9"/>
  <c r="R934" i="9" s="1"/>
  <c r="Q933" i="9"/>
  <c r="R933" i="9" s="1"/>
  <c r="Q932" i="9"/>
  <c r="R932" i="9" s="1"/>
  <c r="Q931" i="9"/>
  <c r="R931" i="9" s="1"/>
  <c r="Q930" i="9"/>
  <c r="R930" i="9" s="1"/>
  <c r="Q929" i="9"/>
  <c r="R929" i="9" s="1"/>
  <c r="Q928" i="9"/>
  <c r="R928" i="9" s="1"/>
  <c r="Q927" i="9"/>
  <c r="R927" i="9" s="1"/>
  <c r="Q926" i="9"/>
  <c r="R926" i="9" s="1"/>
  <c r="Q925" i="9"/>
  <c r="R925" i="9" s="1"/>
  <c r="Q924" i="9"/>
  <c r="R924" i="9" s="1"/>
  <c r="Q923" i="9"/>
  <c r="R923" i="9" s="1"/>
  <c r="Q922" i="9"/>
  <c r="R922" i="9" s="1"/>
  <c r="Q921" i="9"/>
  <c r="R921" i="9" s="1"/>
  <c r="Q920" i="9"/>
  <c r="R920" i="9" s="1"/>
  <c r="Q919" i="9"/>
  <c r="R919" i="9" s="1"/>
  <c r="Q918" i="9"/>
  <c r="R918" i="9" s="1"/>
  <c r="Q917" i="9"/>
  <c r="R917" i="9" s="1"/>
  <c r="Q916" i="9"/>
  <c r="R916" i="9" s="1"/>
  <c r="Q915" i="9"/>
  <c r="R915" i="9" s="1"/>
  <c r="Q914" i="9"/>
  <c r="R914" i="9" s="1"/>
  <c r="Q913" i="9"/>
  <c r="R913" i="9" s="1"/>
  <c r="Q912" i="9"/>
  <c r="R912" i="9" s="1"/>
  <c r="Q911" i="9"/>
  <c r="R911" i="9" s="1"/>
  <c r="Q910" i="9"/>
  <c r="R910" i="9" s="1"/>
  <c r="Q909" i="9"/>
  <c r="R909" i="9" s="1"/>
  <c r="Q908" i="9"/>
  <c r="R908" i="9" s="1"/>
  <c r="Q907" i="9"/>
  <c r="R907" i="9" s="1"/>
  <c r="Q906" i="9"/>
  <c r="R906" i="9" s="1"/>
  <c r="Q905" i="9"/>
  <c r="R905" i="9" s="1"/>
  <c r="Q904" i="9"/>
  <c r="R904" i="9" s="1"/>
  <c r="Q903" i="9"/>
  <c r="R903" i="9" s="1"/>
  <c r="Q902" i="9"/>
  <c r="R902" i="9" s="1"/>
  <c r="Q901" i="9"/>
  <c r="R901" i="9" s="1"/>
  <c r="Q900" i="9"/>
  <c r="R900" i="9" s="1"/>
  <c r="Q899" i="9"/>
  <c r="R899" i="9" s="1"/>
  <c r="Q898" i="9"/>
  <c r="R898" i="9" s="1"/>
  <c r="Q897" i="9"/>
  <c r="R897" i="9" s="1"/>
  <c r="Q896" i="9"/>
  <c r="R896" i="9" s="1"/>
  <c r="Q895" i="9"/>
  <c r="R895" i="9" s="1"/>
  <c r="Q894" i="9"/>
  <c r="R894" i="9" s="1"/>
  <c r="Q893" i="9"/>
  <c r="R893" i="9" s="1"/>
  <c r="Q892" i="9"/>
  <c r="R892" i="9" s="1"/>
  <c r="Q891" i="9"/>
  <c r="R891" i="9" s="1"/>
  <c r="Q890" i="9"/>
  <c r="R890" i="9" s="1"/>
  <c r="Q889" i="9"/>
  <c r="R889" i="9" s="1"/>
  <c r="Q888" i="9"/>
  <c r="R888" i="9" s="1"/>
  <c r="Q887" i="9"/>
  <c r="R887" i="9" s="1"/>
  <c r="Q886" i="9"/>
  <c r="R886" i="9" s="1"/>
  <c r="Q885" i="9"/>
  <c r="R885" i="9" s="1"/>
  <c r="Q884" i="9"/>
  <c r="R884" i="9" s="1"/>
  <c r="Q883" i="9"/>
  <c r="R883" i="9" s="1"/>
  <c r="Q882" i="9"/>
  <c r="R882" i="9" s="1"/>
  <c r="Q881" i="9"/>
  <c r="R881" i="9" s="1"/>
  <c r="Q880" i="9"/>
  <c r="R880" i="9" s="1"/>
  <c r="Q879" i="9"/>
  <c r="R879" i="9" s="1"/>
  <c r="Q878" i="9"/>
  <c r="R878" i="9" s="1"/>
  <c r="Q877" i="9"/>
  <c r="R877" i="9" s="1"/>
  <c r="Q876" i="9"/>
  <c r="R876" i="9" s="1"/>
  <c r="Q875" i="9"/>
  <c r="R875" i="9" s="1"/>
  <c r="Q874" i="9"/>
  <c r="R874" i="9" s="1"/>
  <c r="Q873" i="9"/>
  <c r="R873" i="9" s="1"/>
  <c r="Q872" i="9"/>
  <c r="R872" i="9" s="1"/>
  <c r="Q871" i="9"/>
  <c r="R871" i="9" s="1"/>
  <c r="Q840" i="9"/>
  <c r="R840" i="9" s="1"/>
  <c r="Q839" i="9"/>
  <c r="R839" i="9" s="1"/>
  <c r="Q838" i="9"/>
  <c r="R838" i="9" s="1"/>
  <c r="Q837" i="9"/>
  <c r="R837" i="9" s="1"/>
  <c r="Q836" i="9"/>
  <c r="R836" i="9" s="1"/>
  <c r="Q835" i="9"/>
  <c r="R835" i="9" s="1"/>
  <c r="Q834" i="9"/>
  <c r="R834" i="9" s="1"/>
  <c r="Q833" i="9"/>
  <c r="R833" i="9" s="1"/>
  <c r="Q832" i="9"/>
  <c r="R832" i="9" s="1"/>
  <c r="Q831" i="9"/>
  <c r="R831" i="9" s="1"/>
  <c r="Q830" i="9"/>
  <c r="R830" i="9" s="1"/>
  <c r="Q829" i="9"/>
  <c r="R829" i="9" s="1"/>
  <c r="Q828" i="9"/>
  <c r="R828" i="9" s="1"/>
  <c r="Q827" i="9"/>
  <c r="R827" i="9" s="1"/>
  <c r="Q826" i="9"/>
  <c r="R826" i="9" s="1"/>
  <c r="Q825" i="9"/>
  <c r="R825" i="9" s="1"/>
  <c r="Q824" i="9"/>
  <c r="R824" i="9" s="1"/>
  <c r="Q823" i="9"/>
  <c r="R823" i="9" s="1"/>
  <c r="Q822" i="9"/>
  <c r="R822" i="9" s="1"/>
  <c r="Q821" i="9"/>
  <c r="R821" i="9" s="1"/>
  <c r="Q820" i="9"/>
  <c r="R820" i="9" s="1"/>
  <c r="Q819" i="9"/>
  <c r="R819" i="9" s="1"/>
  <c r="Q818" i="9"/>
  <c r="R818" i="9" s="1"/>
  <c r="Q817" i="9"/>
  <c r="R817" i="9" s="1"/>
  <c r="Q816" i="9"/>
  <c r="R816" i="9" s="1"/>
  <c r="Q815" i="9"/>
  <c r="R815" i="9" s="1"/>
  <c r="Q814" i="9"/>
  <c r="R814" i="9" s="1"/>
  <c r="Q813" i="9"/>
  <c r="R813" i="9" s="1"/>
  <c r="Q812" i="9"/>
  <c r="R812" i="9" s="1"/>
  <c r="Q776" i="9"/>
  <c r="R776" i="9" s="1"/>
  <c r="Q775" i="9"/>
  <c r="R775" i="9" s="1"/>
  <c r="Q774" i="9"/>
  <c r="R774" i="9" s="1"/>
  <c r="Q773" i="9"/>
  <c r="R773" i="9" s="1"/>
  <c r="Q772" i="9"/>
  <c r="R772" i="9" s="1"/>
  <c r="Q771" i="9"/>
  <c r="R771" i="9" s="1"/>
  <c r="Q770" i="9"/>
  <c r="R770" i="9" s="1"/>
  <c r="Q769" i="9"/>
  <c r="R769" i="9" s="1"/>
  <c r="Q768" i="9"/>
  <c r="R768" i="9" s="1"/>
  <c r="Q767" i="9"/>
  <c r="R767" i="9" s="1"/>
  <c r="Q766" i="9"/>
  <c r="R766" i="9" s="1"/>
  <c r="Q765" i="9"/>
  <c r="R765" i="9" s="1"/>
  <c r="Q764" i="9"/>
  <c r="R764" i="9" s="1"/>
  <c r="Q763" i="9"/>
  <c r="R763" i="9" s="1"/>
  <c r="Q762" i="9"/>
  <c r="R762" i="9" s="1"/>
  <c r="Q628" i="9"/>
  <c r="R628" i="9" s="1"/>
  <c r="Q627" i="9"/>
  <c r="R627" i="9" s="1"/>
  <c r="Q626" i="9"/>
  <c r="R626" i="9" s="1"/>
  <c r="Q625" i="9"/>
  <c r="R625" i="9" s="1"/>
  <c r="Q624" i="9"/>
  <c r="R624" i="9" s="1"/>
  <c r="Q623" i="9"/>
  <c r="R623" i="9" s="1"/>
  <c r="Q622" i="9"/>
  <c r="R622" i="9" s="1"/>
  <c r="Q621" i="9"/>
  <c r="R621" i="9" s="1"/>
  <c r="Q620" i="9"/>
  <c r="R620" i="9" s="1"/>
  <c r="Q619" i="9"/>
  <c r="R619" i="9" s="1"/>
  <c r="Q606" i="9"/>
  <c r="R606" i="9" s="1"/>
  <c r="Q605" i="9"/>
  <c r="R605" i="9" s="1"/>
  <c r="Q604" i="9"/>
  <c r="R604" i="9" s="1"/>
  <c r="Q603" i="9"/>
  <c r="R603" i="9" s="1"/>
  <c r="Q602" i="9"/>
  <c r="R602" i="9" s="1"/>
  <c r="Q601" i="9"/>
  <c r="R601" i="9" s="1"/>
  <c r="Q600" i="9"/>
  <c r="R600" i="9" s="1"/>
  <c r="Q599" i="9"/>
  <c r="R599" i="9" s="1"/>
  <c r="Q598" i="9"/>
  <c r="R598" i="9" s="1"/>
  <c r="Q597" i="9"/>
  <c r="R597" i="9" s="1"/>
  <c r="Q596" i="9"/>
  <c r="R596" i="9" s="1"/>
  <c r="Q595" i="9"/>
  <c r="R595" i="9" s="1"/>
  <c r="Q594" i="9"/>
  <c r="R594" i="9" s="1"/>
  <c r="Q593" i="9"/>
  <c r="R593" i="9" s="1"/>
  <c r="Q592" i="9"/>
  <c r="R592" i="9" s="1"/>
  <c r="Q591" i="9"/>
  <c r="R591" i="9" s="1"/>
  <c r="Q590" i="9"/>
  <c r="R590" i="9" s="1"/>
  <c r="Q589" i="9"/>
  <c r="R589" i="9" s="1"/>
  <c r="Q588" i="9"/>
  <c r="R588" i="9" s="1"/>
  <c r="Q587" i="9"/>
  <c r="R587" i="9" s="1"/>
  <c r="Q586" i="9"/>
  <c r="R586" i="9" s="1"/>
  <c r="Q585" i="9"/>
  <c r="R585" i="9" s="1"/>
  <c r="Q584" i="9"/>
  <c r="R584" i="9" s="1"/>
  <c r="Q583" i="9"/>
  <c r="R583" i="9" s="1"/>
  <c r="Q582" i="9"/>
  <c r="R582" i="9" s="1"/>
  <c r="Q581" i="9"/>
  <c r="R581" i="9" s="1"/>
  <c r="Q580" i="9"/>
  <c r="R580" i="9" s="1"/>
  <c r="Q579" i="9"/>
  <c r="R579" i="9" s="1"/>
  <c r="Q578" i="9"/>
  <c r="R578" i="9" s="1"/>
  <c r="Q577" i="9"/>
  <c r="R577" i="9" s="1"/>
  <c r="Q576" i="9"/>
  <c r="R576" i="9" s="1"/>
  <c r="Q575" i="9"/>
  <c r="R575" i="9" s="1"/>
  <c r="Q574" i="9"/>
  <c r="R574" i="9" s="1"/>
  <c r="Q573" i="9"/>
  <c r="R573" i="9" s="1"/>
  <c r="Q572" i="9"/>
  <c r="R572" i="9" s="1"/>
  <c r="Q571" i="9"/>
  <c r="R571" i="9" s="1"/>
  <c r="Q570" i="9"/>
  <c r="R570" i="9" s="1"/>
  <c r="Q569" i="9"/>
  <c r="R569" i="9" s="1"/>
  <c r="Q568" i="9"/>
  <c r="R568" i="9" s="1"/>
  <c r="Q567" i="9"/>
  <c r="R567" i="9" s="1"/>
  <c r="Q566" i="9"/>
  <c r="R566" i="9" s="1"/>
  <c r="Q565" i="9"/>
  <c r="R565" i="9" s="1"/>
  <c r="Q564" i="9"/>
  <c r="R564" i="9" s="1"/>
  <c r="Q563" i="9"/>
  <c r="R563" i="9" s="1"/>
  <c r="Q562" i="9"/>
  <c r="R562" i="9" s="1"/>
  <c r="Q561" i="9"/>
  <c r="R561" i="9" s="1"/>
  <c r="Q560" i="9"/>
  <c r="R560" i="9" s="1"/>
  <c r="Q559" i="9"/>
  <c r="R559" i="9" s="1"/>
  <c r="Q558" i="9"/>
  <c r="R558" i="9" s="1"/>
  <c r="Q557" i="9"/>
  <c r="R557" i="9" s="1"/>
  <c r="Q556" i="9"/>
  <c r="R556" i="9" s="1"/>
  <c r="Q555" i="9"/>
  <c r="R555" i="9" s="1"/>
  <c r="Q554" i="9"/>
  <c r="R554" i="9" s="1"/>
  <c r="Q553" i="9"/>
  <c r="R553" i="9" s="1"/>
  <c r="Q552" i="9"/>
  <c r="R552" i="9" s="1"/>
  <c r="Q551" i="9"/>
  <c r="R551" i="9" s="1"/>
  <c r="Q550" i="9"/>
  <c r="R550" i="9" s="1"/>
  <c r="Q549" i="9"/>
  <c r="R549" i="9" s="1"/>
  <c r="Q548" i="9"/>
  <c r="R548" i="9" s="1"/>
  <c r="Q547" i="9"/>
  <c r="R547" i="9" s="1"/>
  <c r="Q472" i="9"/>
  <c r="R472" i="9" s="1"/>
  <c r="Q471" i="9"/>
  <c r="R471" i="9" s="1"/>
  <c r="Q470" i="9"/>
  <c r="R470" i="9" s="1"/>
  <c r="Q469" i="9"/>
  <c r="R469" i="9" s="1"/>
  <c r="Q468" i="9"/>
  <c r="R468" i="9" s="1"/>
  <c r="Q467" i="9"/>
  <c r="R467" i="9" s="1"/>
  <c r="Q466" i="9"/>
  <c r="R466" i="9" s="1"/>
  <c r="Q465" i="9"/>
  <c r="R465" i="9" s="1"/>
  <c r="Q464" i="9"/>
  <c r="R464" i="9" s="1"/>
  <c r="Q463" i="9"/>
  <c r="R463" i="9" s="1"/>
  <c r="Q414" i="9"/>
  <c r="R414" i="9" s="1"/>
  <c r="Q413" i="9"/>
  <c r="R413" i="9" s="1"/>
  <c r="Q412" i="9"/>
  <c r="R412" i="9" s="1"/>
  <c r="Q411" i="9"/>
  <c r="R411" i="9" s="1"/>
  <c r="Q410" i="9"/>
  <c r="R410" i="9" s="1"/>
  <c r="Q393" i="9"/>
  <c r="R393" i="9" s="1"/>
  <c r="Q392" i="9"/>
  <c r="R392" i="9" s="1"/>
  <c r="Q391" i="9"/>
  <c r="R391" i="9" s="1"/>
  <c r="Q390" i="9"/>
  <c r="R390" i="9" s="1"/>
  <c r="Q389" i="9"/>
  <c r="R389" i="9" s="1"/>
  <c r="Q360" i="9"/>
  <c r="R360" i="9" s="1"/>
  <c r="Q359" i="9"/>
  <c r="R359" i="9" s="1"/>
  <c r="Q358" i="9"/>
  <c r="R358" i="9" s="1"/>
  <c r="Q357" i="9"/>
  <c r="R357" i="9" s="1"/>
  <c r="Q356" i="9"/>
  <c r="R356" i="9" s="1"/>
  <c r="Q327" i="9"/>
  <c r="R327" i="9" s="1"/>
  <c r="Q326" i="9"/>
  <c r="R326" i="9" s="1"/>
  <c r="Q325" i="9"/>
  <c r="R325" i="9" s="1"/>
  <c r="Q324" i="9"/>
  <c r="R324" i="9" s="1"/>
  <c r="Q323" i="9"/>
  <c r="R323" i="9" s="1"/>
  <c r="Q317" i="9"/>
  <c r="R317" i="9" s="1"/>
  <c r="Q316" i="9"/>
  <c r="R316" i="9" s="1"/>
  <c r="Q315" i="9"/>
  <c r="R315" i="9" s="1"/>
  <c r="Q314" i="9"/>
  <c r="R314" i="9" s="1"/>
  <c r="Q313" i="9"/>
  <c r="R313" i="9" s="1"/>
  <c r="Q248" i="9"/>
  <c r="R248" i="9" s="1"/>
  <c r="Q247" i="9"/>
  <c r="R247" i="9" s="1"/>
  <c r="Q246" i="9"/>
  <c r="R246" i="9" s="1"/>
  <c r="Q245" i="9"/>
  <c r="R245" i="9" s="1"/>
  <c r="Q244" i="9"/>
  <c r="R244" i="9" s="1"/>
  <c r="Q238" i="9"/>
  <c r="R238" i="9" s="1"/>
  <c r="Q237" i="9"/>
  <c r="R237" i="9" s="1"/>
  <c r="Q236" i="9"/>
  <c r="R236" i="9" s="1"/>
  <c r="Q235" i="9"/>
  <c r="R235" i="9" s="1"/>
  <c r="Q234" i="9"/>
  <c r="R234" i="9" s="1"/>
  <c r="Q223" i="9"/>
  <c r="R223" i="9" s="1"/>
  <c r="Q222" i="9"/>
  <c r="R222" i="9" s="1"/>
  <c r="Q221" i="9"/>
  <c r="R221" i="9" s="1"/>
  <c r="Q220" i="9"/>
  <c r="R220" i="9" s="1"/>
  <c r="Q219" i="9"/>
  <c r="R219" i="9" s="1"/>
  <c r="Q203" i="9"/>
  <c r="R203" i="9" s="1"/>
  <c r="Q202" i="9"/>
  <c r="R202" i="9" s="1"/>
  <c r="Q201" i="9"/>
  <c r="R201" i="9" s="1"/>
  <c r="Q200" i="9"/>
  <c r="R200" i="9" s="1"/>
  <c r="Q199" i="9"/>
  <c r="R199" i="9" s="1"/>
  <c r="Q193" i="9"/>
  <c r="R193" i="9" s="1"/>
  <c r="Q192" i="9"/>
  <c r="R192" i="9" s="1"/>
  <c r="Q191" i="9"/>
  <c r="R191" i="9" s="1"/>
  <c r="Q190" i="9"/>
  <c r="R190" i="9" s="1"/>
  <c r="Q189" i="9"/>
  <c r="R189" i="9" s="1"/>
  <c r="Q188" i="9"/>
  <c r="R188" i="9" s="1"/>
  <c r="Q187" i="9"/>
  <c r="R187" i="9" s="1"/>
  <c r="Q186" i="9"/>
  <c r="R186" i="9" s="1"/>
  <c r="Q185" i="9"/>
  <c r="R185" i="9" s="1"/>
  <c r="Q184" i="9"/>
  <c r="R184" i="9" s="1"/>
  <c r="Q183" i="9"/>
  <c r="R183" i="9" s="1"/>
  <c r="Q182" i="9"/>
  <c r="R182" i="9" s="1"/>
  <c r="Q181" i="9"/>
  <c r="R181" i="9" s="1"/>
  <c r="Q180" i="9"/>
  <c r="R180" i="9" s="1"/>
  <c r="Q179" i="9"/>
  <c r="R179" i="9" s="1"/>
  <c r="Q178" i="9"/>
  <c r="R178" i="9" s="1"/>
  <c r="Q177" i="9"/>
  <c r="R177" i="9" s="1"/>
  <c r="Q176" i="9"/>
  <c r="R176" i="9" s="1"/>
  <c r="Q175" i="9"/>
  <c r="R175" i="9" s="1"/>
  <c r="Q174" i="9"/>
  <c r="R174" i="9" s="1"/>
  <c r="Q173" i="9"/>
  <c r="R173" i="9" s="1"/>
  <c r="Q172" i="9"/>
  <c r="R172" i="9" s="1"/>
  <c r="Q171" i="9"/>
  <c r="R171" i="9" s="1"/>
  <c r="Q170" i="9"/>
  <c r="R170" i="9" s="1"/>
  <c r="Q169" i="9"/>
  <c r="R169" i="9" s="1"/>
  <c r="Q168" i="9"/>
  <c r="R168" i="9" s="1"/>
  <c r="Q167" i="9"/>
  <c r="R167" i="9" s="1"/>
  <c r="Q166" i="9"/>
  <c r="R166" i="9" s="1"/>
  <c r="Q165" i="9"/>
  <c r="R165" i="9" s="1"/>
  <c r="Q164" i="9"/>
  <c r="R164" i="9" s="1"/>
  <c r="Q163" i="9"/>
  <c r="R163" i="9" s="1"/>
  <c r="Q162" i="9"/>
  <c r="R162" i="9" s="1"/>
  <c r="Q161" i="9"/>
  <c r="R161" i="9" s="1"/>
  <c r="Q160" i="9"/>
  <c r="R160" i="9" s="1"/>
  <c r="Q159" i="9"/>
  <c r="R159" i="9" s="1"/>
  <c r="Q158" i="9"/>
  <c r="R158" i="9" s="1"/>
  <c r="Q157" i="9"/>
  <c r="R157" i="9" s="1"/>
  <c r="Q156" i="9"/>
  <c r="R156" i="9" s="1"/>
  <c r="Q155" i="9"/>
  <c r="R155" i="9" s="1"/>
  <c r="Q154" i="9"/>
  <c r="R154" i="9" s="1"/>
  <c r="Q153" i="9"/>
  <c r="R153" i="9" s="1"/>
  <c r="Q152" i="9"/>
  <c r="R152" i="9" s="1"/>
  <c r="Q145" i="9"/>
  <c r="R145" i="9" s="1"/>
  <c r="Q144" i="9"/>
  <c r="R144" i="9" s="1"/>
  <c r="Q143" i="9"/>
  <c r="R143" i="9" s="1"/>
  <c r="Q142" i="9"/>
  <c r="R142" i="9" s="1"/>
  <c r="Q141" i="9"/>
  <c r="R141" i="9" s="1"/>
  <c r="Q140" i="9"/>
  <c r="R140" i="9" s="1"/>
  <c r="Q139" i="9"/>
  <c r="R139" i="9" s="1"/>
  <c r="Q138" i="9"/>
  <c r="R138" i="9" s="1"/>
  <c r="Q137" i="9"/>
  <c r="R137" i="9" s="1"/>
  <c r="Q136" i="9"/>
  <c r="R136" i="9" s="1"/>
  <c r="Q135" i="9"/>
  <c r="R135" i="9" s="1"/>
  <c r="Q134" i="9"/>
  <c r="R134" i="9" s="1"/>
  <c r="Q133" i="9"/>
  <c r="R133" i="9" s="1"/>
  <c r="Q132" i="9"/>
  <c r="R132" i="9" s="1"/>
  <c r="Q131" i="9"/>
  <c r="R131" i="9" s="1"/>
  <c r="Q130" i="9"/>
  <c r="R130" i="9" s="1"/>
  <c r="Q129" i="9"/>
  <c r="R129" i="9" s="1"/>
  <c r="Q128" i="9"/>
  <c r="R128" i="9" s="1"/>
  <c r="Q127" i="9"/>
  <c r="R127" i="9" s="1"/>
  <c r="Q126" i="9"/>
  <c r="R126" i="9" s="1"/>
  <c r="Q125" i="9"/>
  <c r="R125" i="9" s="1"/>
  <c r="Q124" i="9"/>
  <c r="R124" i="9" s="1"/>
  <c r="Q123" i="9"/>
  <c r="R123" i="9" s="1"/>
  <c r="Q122" i="9"/>
  <c r="R122" i="9" s="1"/>
  <c r="Q121" i="9"/>
  <c r="R121" i="9" s="1"/>
  <c r="Q120" i="9"/>
  <c r="R120" i="9" s="1"/>
  <c r="Q119" i="9"/>
  <c r="R119" i="9" s="1"/>
  <c r="Q118" i="9"/>
  <c r="R118" i="9" s="1"/>
  <c r="Q117" i="9"/>
  <c r="R117" i="9" s="1"/>
  <c r="Q116" i="9"/>
  <c r="R116" i="9" s="1"/>
  <c r="Q115" i="9"/>
  <c r="R115" i="9" s="1"/>
  <c r="Q114" i="9"/>
  <c r="R114" i="9" s="1"/>
  <c r="Q113" i="9"/>
  <c r="R113" i="9" s="1"/>
  <c r="Q112" i="9"/>
  <c r="R112" i="9" s="1"/>
  <c r="Q111" i="9"/>
  <c r="R111" i="9" s="1"/>
  <c r="Q110" i="9"/>
  <c r="R110" i="9" s="1"/>
  <c r="Q109" i="9"/>
  <c r="R109" i="9" s="1"/>
  <c r="Q108" i="9"/>
  <c r="R108" i="9" s="1"/>
  <c r="Q107" i="9"/>
  <c r="R107" i="9" s="1"/>
  <c r="Q106" i="9"/>
  <c r="R106" i="9" s="1"/>
  <c r="Q105" i="9"/>
  <c r="R105" i="9" s="1"/>
  <c r="Q104" i="9"/>
  <c r="R104" i="9" s="1"/>
  <c r="Q103" i="9"/>
  <c r="R103" i="9" s="1"/>
  <c r="Q102" i="9"/>
  <c r="R102" i="9" s="1"/>
  <c r="Q101" i="9"/>
  <c r="R101" i="9" s="1"/>
  <c r="Q100" i="9"/>
  <c r="R100" i="9" s="1"/>
  <c r="Q99" i="9"/>
  <c r="R99" i="9" s="1"/>
  <c r="Q98" i="9"/>
  <c r="R98" i="9" s="1"/>
  <c r="Q97" i="9"/>
  <c r="R97" i="9" s="1"/>
  <c r="Q96" i="9"/>
  <c r="R96" i="9" s="1"/>
  <c r="Q95" i="9"/>
  <c r="R95" i="9" s="1"/>
  <c r="Q94" i="9"/>
  <c r="R94" i="9" s="1"/>
  <c r="Q93" i="9"/>
  <c r="R93" i="9" s="1"/>
  <c r="Q92" i="9"/>
  <c r="R92" i="9" s="1"/>
  <c r="Q91" i="9"/>
  <c r="R91" i="9" s="1"/>
  <c r="Q90" i="9"/>
  <c r="R90" i="9" s="1"/>
  <c r="Q89" i="9"/>
  <c r="R89" i="9" s="1"/>
  <c r="Q88" i="9"/>
  <c r="R88" i="9" s="1"/>
  <c r="Q87" i="9"/>
  <c r="R87" i="9" s="1"/>
  <c r="Q86" i="9"/>
  <c r="R86" i="9" s="1"/>
  <c r="Q59" i="9"/>
  <c r="R59" i="9" s="1"/>
  <c r="Q58" i="9"/>
  <c r="R58" i="9" s="1"/>
  <c r="Q57" i="9"/>
  <c r="R57" i="9" s="1"/>
  <c r="Q56" i="9"/>
  <c r="R56" i="9" s="1"/>
  <c r="Q55" i="9"/>
  <c r="R55" i="9" s="1"/>
  <c r="Q54" i="9"/>
  <c r="R54" i="9" s="1"/>
  <c r="Q53" i="9"/>
  <c r="R53" i="9" s="1"/>
  <c r="Q52" i="9"/>
  <c r="R52" i="9" s="1"/>
  <c r="Q51" i="9"/>
  <c r="R51" i="9" s="1"/>
  <c r="Q50" i="9"/>
  <c r="R50" i="9" s="1"/>
  <c r="Q39" i="9"/>
  <c r="R39" i="9" s="1"/>
  <c r="Q38" i="9"/>
  <c r="R38" i="9" s="1"/>
  <c r="Q37" i="9"/>
  <c r="R37" i="9" s="1"/>
  <c r="Q36" i="9"/>
  <c r="R36" i="9" s="1"/>
  <c r="Q35" i="9"/>
  <c r="R35" i="9" s="1"/>
  <c r="Q34" i="9"/>
  <c r="R34" i="9" s="1"/>
  <c r="Q33" i="9"/>
  <c r="R33" i="9" s="1"/>
  <c r="Q32" i="9"/>
  <c r="R32" i="9" s="1"/>
  <c r="Q31" i="9"/>
  <c r="R31" i="9" s="1"/>
  <c r="Q30" i="9"/>
  <c r="R30" i="9" s="1"/>
  <c r="Q29" i="9"/>
  <c r="R29" i="9" s="1"/>
  <c r="Q28" i="9"/>
  <c r="R28" i="9" s="1"/>
  <c r="Q27" i="9"/>
  <c r="R27" i="9" s="1"/>
  <c r="Q26" i="9"/>
  <c r="R26" i="9" s="1"/>
  <c r="Q25" i="9"/>
  <c r="R25" i="9" s="1"/>
  <c r="Q19" i="9"/>
  <c r="R19" i="9" s="1"/>
  <c r="Q18" i="9"/>
  <c r="R18" i="9" s="1"/>
  <c r="Q17" i="9"/>
  <c r="R17" i="9" s="1"/>
  <c r="Q16" i="9"/>
  <c r="R16" i="9" s="1"/>
  <c r="Q15" i="9"/>
  <c r="R15" i="9" s="1"/>
  <c r="Q9" i="9"/>
  <c r="R9" i="9" s="1"/>
  <c r="Q8" i="9"/>
  <c r="R8" i="9" s="1"/>
  <c r="Q7" i="9"/>
  <c r="R7" i="9" s="1"/>
  <c r="Q6" i="9"/>
  <c r="R6" i="9" s="1"/>
  <c r="Q5" i="9"/>
  <c r="Q2149" i="9"/>
  <c r="R2149" i="9" s="1"/>
  <c r="Q2148" i="9"/>
  <c r="R2148" i="9" s="1"/>
  <c r="Q2147" i="9"/>
  <c r="R2147" i="9" s="1"/>
  <c r="Q2146" i="9"/>
  <c r="R2146" i="9" s="1"/>
  <c r="Q2145" i="9"/>
  <c r="R2145" i="9" s="1"/>
  <c r="Q2144" i="9"/>
  <c r="R2144" i="9" s="1"/>
  <c r="Q2143" i="9"/>
  <c r="R2143" i="9" s="1"/>
  <c r="Q2142" i="9"/>
  <c r="R2142" i="9" s="1"/>
  <c r="Q2141" i="9"/>
  <c r="R2141" i="9" s="1"/>
  <c r="Q2140" i="9"/>
  <c r="R2140" i="9" s="1"/>
  <c r="Q2139" i="9"/>
  <c r="R2139" i="9" s="1"/>
  <c r="Q2138" i="9"/>
  <c r="R2138" i="9" s="1"/>
  <c r="Q2137" i="9"/>
  <c r="R2137" i="9" s="1"/>
  <c r="Q2136" i="9"/>
  <c r="R2136" i="9" s="1"/>
  <c r="Q2135" i="9"/>
  <c r="R2135" i="9" s="1"/>
  <c r="Q2134" i="9"/>
  <c r="R2134" i="9" s="1"/>
  <c r="Q2133" i="9"/>
  <c r="R2133" i="9" s="1"/>
  <c r="Q2132" i="9"/>
  <c r="R2132" i="9" s="1"/>
  <c r="Q1825" i="9"/>
  <c r="R1825" i="9" s="1"/>
  <c r="Q1824" i="9"/>
  <c r="R1824" i="9" s="1"/>
  <c r="Q1823" i="9"/>
  <c r="R1823" i="9" s="1"/>
  <c r="Q1822" i="9"/>
  <c r="R1822" i="9" s="1"/>
  <c r="Q1821" i="9"/>
  <c r="R1821" i="9" s="1"/>
  <c r="Q1820" i="9"/>
  <c r="R1820" i="9" s="1"/>
  <c r="Q1818" i="9"/>
  <c r="R1818" i="9" s="1"/>
  <c r="Q1817" i="9"/>
  <c r="R1817" i="9" s="1"/>
  <c r="Q1816" i="9"/>
  <c r="R1816" i="9" s="1"/>
  <c r="Q1815" i="9"/>
  <c r="R1815" i="9" s="1"/>
  <c r="Q1766" i="9"/>
  <c r="R1766" i="9" s="1"/>
  <c r="Q1765" i="9"/>
  <c r="R1765" i="9" s="1"/>
  <c r="Q1764" i="9"/>
  <c r="R1764" i="9" s="1"/>
  <c r="Q1763" i="9"/>
  <c r="R1763" i="9" s="1"/>
  <c r="Q1762" i="9"/>
  <c r="R1762" i="9" s="1"/>
  <c r="Q1761" i="9"/>
  <c r="R1761" i="9" s="1"/>
  <c r="Q1557" i="9"/>
  <c r="R1557" i="9" s="1"/>
  <c r="Q1536" i="9"/>
  <c r="R1536" i="9" s="1"/>
  <c r="Q1535" i="9"/>
  <c r="R1535" i="9" s="1"/>
  <c r="Q1534" i="9"/>
  <c r="R1534" i="9" s="1"/>
  <c r="Q1533" i="9"/>
  <c r="R1533" i="9" s="1"/>
  <c r="Q1532" i="9"/>
  <c r="R1532" i="9" s="1"/>
  <c r="Q1531" i="9"/>
  <c r="R1531" i="9" s="1"/>
  <c r="Q1525" i="9"/>
  <c r="R1525" i="9" s="1"/>
  <c r="Q1524" i="9"/>
  <c r="R1524" i="9" s="1"/>
  <c r="Q1523" i="9"/>
  <c r="R1523" i="9" s="1"/>
  <c r="Q1522" i="9"/>
  <c r="R1522" i="9" s="1"/>
  <c r="Q1521" i="9"/>
  <c r="R1521" i="9" s="1"/>
  <c r="Q1520" i="9"/>
  <c r="R1520" i="9" s="1"/>
  <c r="Q1519" i="9"/>
  <c r="R1519" i="9" s="1"/>
  <c r="Q1518" i="9"/>
  <c r="R1518" i="9" s="1"/>
  <c r="Q1517" i="9"/>
  <c r="R1517" i="9" s="1"/>
  <c r="Q1516" i="9"/>
  <c r="R1516" i="9" s="1"/>
  <c r="Q1515" i="9"/>
  <c r="R1515" i="9" s="1"/>
  <c r="Q1514" i="9"/>
  <c r="R1514" i="9" s="1"/>
  <c r="Q1513" i="9"/>
  <c r="R1513" i="9" s="1"/>
  <c r="Q1512" i="9"/>
  <c r="R1512" i="9" s="1"/>
  <c r="Q1511" i="9"/>
  <c r="R1511" i="9" s="1"/>
  <c r="Q1510" i="9"/>
  <c r="R1510" i="9" s="1"/>
  <c r="Q1509" i="9"/>
  <c r="R1509" i="9" s="1"/>
  <c r="Q1508" i="9"/>
  <c r="R1508" i="9" s="1"/>
  <c r="Q1507" i="9"/>
  <c r="R1507" i="9" s="1"/>
  <c r="Q1506" i="9"/>
  <c r="R1506" i="9" s="1"/>
  <c r="Q1505" i="9"/>
  <c r="R1505" i="9" s="1"/>
  <c r="Q1504" i="9"/>
  <c r="R1504" i="9" s="1"/>
  <c r="Q1503" i="9"/>
  <c r="R1503" i="9" s="1"/>
  <c r="Q1502" i="9"/>
  <c r="R1502" i="9" s="1"/>
  <c r="Q1495" i="9"/>
  <c r="R1495" i="9" s="1"/>
  <c r="Q1494" i="9"/>
  <c r="R1494" i="9" s="1"/>
  <c r="Q1493" i="9"/>
  <c r="R1493" i="9" s="1"/>
  <c r="Q1492" i="9"/>
  <c r="R1492" i="9" s="1"/>
  <c r="Q1491" i="9"/>
  <c r="R1491" i="9" s="1"/>
  <c r="Q1490" i="9"/>
  <c r="R1490" i="9" s="1"/>
  <c r="Q1433" i="9"/>
  <c r="R1433" i="9" s="1"/>
  <c r="Q1432" i="9"/>
  <c r="R1432" i="9" s="1"/>
  <c r="Q1431" i="9"/>
  <c r="R1431" i="9" s="1"/>
  <c r="Q1430" i="9"/>
  <c r="R1430" i="9" s="1"/>
  <c r="Q1429" i="9"/>
  <c r="R1429" i="9" s="1"/>
  <c r="Q1428" i="9"/>
  <c r="R1428" i="9" s="1"/>
  <c r="Q1374" i="9"/>
  <c r="R1374" i="9" s="1"/>
  <c r="Q1373" i="9"/>
  <c r="R1373" i="9" s="1"/>
  <c r="Q1372" i="9"/>
  <c r="R1372" i="9" s="1"/>
  <c r="Q1352" i="9"/>
  <c r="R1352" i="9" s="1"/>
  <c r="Q1351" i="9"/>
  <c r="R1351" i="9" s="1"/>
  <c r="Q1350" i="9"/>
  <c r="R1350" i="9" s="1"/>
  <c r="Q1349" i="9"/>
  <c r="R1349" i="9" s="1"/>
  <c r="Q1341" i="9"/>
  <c r="R1341" i="9" s="1"/>
  <c r="Q1340" i="9"/>
  <c r="R1340" i="9" s="1"/>
  <c r="Q1333" i="9"/>
  <c r="R1333" i="9" s="1"/>
  <c r="Q1332" i="9"/>
  <c r="R1332" i="9" s="1"/>
  <c r="Q1325" i="9"/>
  <c r="R1325" i="9" s="1"/>
  <c r="Q1324" i="9"/>
  <c r="R1324" i="9" s="1"/>
  <c r="Q1308" i="9"/>
  <c r="R1308" i="9" s="1"/>
  <c r="Q1305" i="9"/>
  <c r="R1305" i="9" s="1"/>
  <c r="Q1297" i="9"/>
  <c r="R1297" i="9" s="1"/>
  <c r="Q1290" i="9"/>
  <c r="R1290" i="9" s="1"/>
  <c r="Q1289" i="9"/>
  <c r="R1289" i="9" s="1"/>
  <c r="Q1285" i="9"/>
  <c r="R1285" i="9" s="1"/>
  <c r="Q1260" i="9"/>
  <c r="R1260" i="9" s="1"/>
  <c r="Q1259" i="9"/>
  <c r="R1259" i="9" s="1"/>
  <c r="Q1245" i="9"/>
  <c r="R1245" i="9" s="1"/>
  <c r="Q1244" i="9"/>
  <c r="R1244" i="9" s="1"/>
  <c r="Q1243" i="9"/>
  <c r="R1243" i="9" s="1"/>
  <c r="Q1242" i="9"/>
  <c r="R1242" i="9" s="1"/>
  <c r="Q1241" i="9"/>
  <c r="R1241" i="9" s="1"/>
  <c r="Q1240" i="9"/>
  <c r="R1240" i="9" s="1"/>
  <c r="Q1239" i="9"/>
  <c r="R1239" i="9" s="1"/>
  <c r="Q1238" i="9"/>
  <c r="R1238" i="9" s="1"/>
  <c r="Q1199" i="9"/>
  <c r="R1199" i="9" s="1"/>
  <c r="Q1198" i="9"/>
  <c r="R1198" i="9" s="1"/>
  <c r="Q1197" i="9"/>
  <c r="R1197" i="9" s="1"/>
  <c r="Q1196" i="9"/>
  <c r="R1196" i="9" s="1"/>
  <c r="Q1195" i="9"/>
  <c r="R1195" i="9" s="1"/>
  <c r="Q1194" i="9"/>
  <c r="R1194" i="9" s="1"/>
  <c r="Q761" i="9"/>
  <c r="R761" i="9" s="1"/>
  <c r="Q760" i="9"/>
  <c r="R760" i="9" s="1"/>
  <c r="Q759" i="9"/>
  <c r="R759" i="9" s="1"/>
  <c r="Q758" i="9"/>
  <c r="R758" i="9" s="1"/>
  <c r="Q757" i="9"/>
  <c r="R757" i="9" s="1"/>
  <c r="Q756" i="9"/>
  <c r="R756" i="9" s="1"/>
  <c r="Q755" i="9"/>
  <c r="R755" i="9" s="1"/>
  <c r="Q754" i="9"/>
  <c r="R754" i="9" s="1"/>
  <c r="Q753" i="9"/>
  <c r="R753" i="9" s="1"/>
  <c r="Q752" i="9"/>
  <c r="R752" i="9" s="1"/>
  <c r="Q751" i="9"/>
  <c r="R751" i="9" s="1"/>
  <c r="Q750" i="9"/>
  <c r="R750" i="9" s="1"/>
  <c r="Q743" i="9"/>
  <c r="R743" i="9" s="1"/>
  <c r="Q742" i="9"/>
  <c r="R742" i="9" s="1"/>
  <c r="Q741" i="9"/>
  <c r="R741" i="9" s="1"/>
  <c r="Q740" i="9"/>
  <c r="R740" i="9" s="1"/>
  <c r="Q739" i="9"/>
  <c r="R739" i="9" s="1"/>
  <c r="Q738" i="9"/>
  <c r="R738" i="9" s="1"/>
  <c r="Q737" i="9"/>
  <c r="R737" i="9" s="1"/>
  <c r="Q736" i="9"/>
  <c r="R736" i="9" s="1"/>
  <c r="Q735" i="9"/>
  <c r="R735" i="9" s="1"/>
  <c r="Q734" i="9"/>
  <c r="R734" i="9" s="1"/>
  <c r="Q733" i="9"/>
  <c r="R733" i="9" s="1"/>
  <c r="Q732" i="9"/>
  <c r="R732" i="9" s="1"/>
  <c r="Q731" i="9"/>
  <c r="R731" i="9" s="1"/>
  <c r="Q730" i="9"/>
  <c r="R730" i="9" s="1"/>
  <c r="Q729" i="9"/>
  <c r="R729" i="9" s="1"/>
  <c r="Q728" i="9"/>
  <c r="R728" i="9" s="1"/>
  <c r="Q727" i="9"/>
  <c r="R727" i="9" s="1"/>
  <c r="Q726" i="9"/>
  <c r="R726" i="9" s="1"/>
  <c r="Q725" i="9"/>
  <c r="R725" i="9" s="1"/>
  <c r="Q724" i="9"/>
  <c r="R724" i="9" s="1"/>
  <c r="Q723" i="9"/>
  <c r="R723" i="9" s="1"/>
  <c r="Q722" i="9"/>
  <c r="R722" i="9" s="1"/>
  <c r="Q721" i="9"/>
  <c r="R721" i="9" s="1"/>
  <c r="Q720" i="9"/>
  <c r="R720" i="9" s="1"/>
  <c r="Q713" i="9"/>
  <c r="R713" i="9" s="1"/>
  <c r="Q712" i="9"/>
  <c r="R712" i="9" s="1"/>
  <c r="Q711" i="9"/>
  <c r="R711" i="9" s="1"/>
  <c r="Q710" i="9"/>
  <c r="R710" i="9" s="1"/>
  <c r="Q709" i="9"/>
  <c r="R709" i="9" s="1"/>
  <c r="Q708" i="9"/>
  <c r="R708" i="9" s="1"/>
  <c r="Q707" i="9"/>
  <c r="R707" i="9" s="1"/>
  <c r="Q706" i="9"/>
  <c r="R706" i="9" s="1"/>
  <c r="Q705" i="9"/>
  <c r="R705" i="9" s="1"/>
  <c r="Q704" i="9"/>
  <c r="R704" i="9" s="1"/>
  <c r="Q703" i="9"/>
  <c r="R703" i="9" s="1"/>
  <c r="Q702" i="9"/>
  <c r="R702" i="9" s="1"/>
  <c r="Q701" i="9"/>
  <c r="R701" i="9" s="1"/>
  <c r="Q700" i="9"/>
  <c r="R700" i="9" s="1"/>
  <c r="Q699" i="9"/>
  <c r="R699" i="9" s="1"/>
  <c r="Q698" i="9"/>
  <c r="R698" i="9" s="1"/>
  <c r="Q697" i="9"/>
  <c r="R697" i="9" s="1"/>
  <c r="Q696" i="9"/>
  <c r="R696" i="9" s="1"/>
  <c r="Q695" i="9"/>
  <c r="R695" i="9" s="1"/>
  <c r="Q694" i="9"/>
  <c r="R694" i="9" s="1"/>
  <c r="Q693" i="9"/>
  <c r="R693" i="9" s="1"/>
  <c r="Q692" i="9"/>
  <c r="R692" i="9" s="1"/>
  <c r="Q691" i="9"/>
  <c r="R691" i="9" s="1"/>
  <c r="Q690" i="9"/>
  <c r="R690" i="9" s="1"/>
  <c r="Q689" i="9"/>
  <c r="R689" i="9" s="1"/>
  <c r="Q688" i="9"/>
  <c r="R688" i="9" s="1"/>
  <c r="Q687" i="9"/>
  <c r="R687" i="9" s="1"/>
  <c r="Q686" i="9"/>
  <c r="R686" i="9" s="1"/>
  <c r="Q685" i="9"/>
  <c r="R685" i="9" s="1"/>
  <c r="Q684" i="9"/>
  <c r="R684" i="9" s="1"/>
  <c r="Q683" i="9"/>
  <c r="R683" i="9" s="1"/>
  <c r="Q682" i="9"/>
  <c r="R682" i="9" s="1"/>
  <c r="Q681" i="9"/>
  <c r="R681" i="9" s="1"/>
  <c r="Q680" i="9"/>
  <c r="R680" i="9" s="1"/>
  <c r="Q679" i="9"/>
  <c r="R679" i="9" s="1"/>
  <c r="Q678" i="9"/>
  <c r="R678" i="9" s="1"/>
  <c r="Q677" i="9"/>
  <c r="R677" i="9" s="1"/>
  <c r="Q676" i="9"/>
  <c r="R676" i="9" s="1"/>
  <c r="Q675" i="9"/>
  <c r="R675" i="9" s="1"/>
  <c r="Q674" i="9"/>
  <c r="R674" i="9" s="1"/>
  <c r="Q673" i="9"/>
  <c r="R673" i="9" s="1"/>
  <c r="Q672" i="9"/>
  <c r="R672" i="9" s="1"/>
  <c r="Q671" i="9"/>
  <c r="R671" i="9" s="1"/>
  <c r="Q670" i="9"/>
  <c r="R670" i="9" s="1"/>
  <c r="Q669" i="9"/>
  <c r="R669" i="9" s="1"/>
  <c r="Q668" i="9"/>
  <c r="R668" i="9" s="1"/>
  <c r="Q667" i="9"/>
  <c r="R667" i="9" s="1"/>
  <c r="Q666" i="9"/>
  <c r="R666" i="9" s="1"/>
  <c r="Q665" i="9"/>
  <c r="R665" i="9" s="1"/>
  <c r="Q664" i="9"/>
  <c r="R664" i="9" s="1"/>
  <c r="Q663" i="9"/>
  <c r="R663" i="9" s="1"/>
  <c r="Q662" i="9"/>
  <c r="R662" i="9" s="1"/>
  <c r="Q661" i="9"/>
  <c r="R661" i="9" s="1"/>
  <c r="Q660" i="9"/>
  <c r="R660" i="9" s="1"/>
  <c r="Q659" i="9"/>
  <c r="R659" i="9" s="1"/>
  <c r="Q658" i="9"/>
  <c r="R658" i="9" s="1"/>
  <c r="Q657" i="9"/>
  <c r="R657" i="9" s="1"/>
  <c r="Q656" i="9"/>
  <c r="R656" i="9" s="1"/>
  <c r="Q655" i="9"/>
  <c r="R655" i="9" s="1"/>
  <c r="Q654" i="9"/>
  <c r="R654" i="9" s="1"/>
  <c r="Q653" i="9"/>
  <c r="R653" i="9" s="1"/>
  <c r="Q652" i="9"/>
  <c r="R652" i="9" s="1"/>
  <c r="Q651" i="9"/>
  <c r="R651" i="9" s="1"/>
  <c r="Q650" i="9"/>
  <c r="R650" i="9" s="1"/>
  <c r="Q649" i="9"/>
  <c r="R649" i="9" s="1"/>
  <c r="Q648" i="9"/>
  <c r="R648" i="9" s="1"/>
  <c r="Q647" i="9"/>
  <c r="R647" i="9" s="1"/>
  <c r="Q646" i="9"/>
  <c r="R646" i="9" s="1"/>
  <c r="Q645" i="9"/>
  <c r="R645" i="9" s="1"/>
  <c r="Q644" i="9"/>
  <c r="R644" i="9" s="1"/>
  <c r="Q643" i="9"/>
  <c r="R643" i="9" s="1"/>
  <c r="Q642" i="9"/>
  <c r="R642" i="9" s="1"/>
  <c r="Q641" i="9"/>
  <c r="R641" i="9" s="1"/>
  <c r="Q640" i="9"/>
  <c r="R640" i="9" s="1"/>
  <c r="Q639" i="9"/>
  <c r="R639" i="9" s="1"/>
  <c r="Q638" i="9"/>
  <c r="R638" i="9" s="1"/>
  <c r="Q637" i="9"/>
  <c r="R637" i="9" s="1"/>
  <c r="Q636" i="9"/>
  <c r="R636" i="9" s="1"/>
  <c r="Q635" i="9"/>
  <c r="R635" i="9" s="1"/>
  <c r="Q634" i="9"/>
  <c r="R634" i="9" s="1"/>
  <c r="Q633" i="9"/>
  <c r="R633" i="9" s="1"/>
  <c r="Q632" i="9"/>
  <c r="R632" i="9" s="1"/>
  <c r="Q631" i="9"/>
  <c r="R631" i="9" s="1"/>
  <c r="Q630" i="9"/>
  <c r="R630" i="9" s="1"/>
  <c r="Q629" i="9"/>
  <c r="R629" i="9" s="1"/>
  <c r="Q618" i="9"/>
  <c r="R618" i="9" s="1"/>
  <c r="Q617" i="9"/>
  <c r="R617" i="9" s="1"/>
  <c r="Q616" i="9"/>
  <c r="R616" i="9" s="1"/>
  <c r="Q615" i="9"/>
  <c r="R615" i="9" s="1"/>
  <c r="Q614" i="9"/>
  <c r="R614" i="9" s="1"/>
  <c r="Q613" i="9"/>
  <c r="R613" i="9" s="1"/>
  <c r="Q612" i="9"/>
  <c r="R612" i="9" s="1"/>
  <c r="Q611" i="9"/>
  <c r="R611" i="9" s="1"/>
  <c r="Q610" i="9"/>
  <c r="R610" i="9" s="1"/>
  <c r="Q609" i="9"/>
  <c r="R609" i="9" s="1"/>
  <c r="Q608" i="9"/>
  <c r="R608" i="9" s="1"/>
  <c r="Q607" i="9"/>
  <c r="R607" i="9" s="1"/>
  <c r="Q546" i="9"/>
  <c r="R546" i="9" s="1"/>
  <c r="Q545" i="9"/>
  <c r="R545" i="9" s="1"/>
  <c r="Q544" i="9"/>
  <c r="R544" i="9" s="1"/>
  <c r="Q543" i="9"/>
  <c r="R543" i="9" s="1"/>
  <c r="Q542" i="9"/>
  <c r="R542" i="9" s="1"/>
  <c r="Q541" i="9"/>
  <c r="R541" i="9" s="1"/>
  <c r="Q540" i="9"/>
  <c r="R540" i="9" s="1"/>
  <c r="Q539" i="9"/>
  <c r="R539" i="9" s="1"/>
  <c r="Q538" i="9"/>
  <c r="R538" i="9" s="1"/>
  <c r="Q537" i="9"/>
  <c r="R537" i="9" s="1"/>
  <c r="Q536" i="9"/>
  <c r="R536" i="9" s="1"/>
  <c r="Q535" i="9"/>
  <c r="R535" i="9" s="1"/>
  <c r="Q462" i="9"/>
  <c r="R462" i="9" s="1"/>
  <c r="Q461" i="9"/>
  <c r="R461" i="9" s="1"/>
  <c r="Q460" i="9"/>
  <c r="R460" i="9" s="1"/>
  <c r="Q459" i="9"/>
  <c r="R459" i="9" s="1"/>
  <c r="Q458" i="9"/>
  <c r="R458" i="9" s="1"/>
  <c r="Q457" i="9"/>
  <c r="R457" i="9" s="1"/>
  <c r="Q456" i="9"/>
  <c r="R456" i="9" s="1"/>
  <c r="Q455" i="9"/>
  <c r="R455" i="9" s="1"/>
  <c r="Q454" i="9"/>
  <c r="R454" i="9" s="1"/>
  <c r="Q453" i="9"/>
  <c r="R453" i="9" s="1"/>
  <c r="Q452" i="9"/>
  <c r="R452" i="9" s="1"/>
  <c r="Q451" i="9"/>
  <c r="R451" i="9" s="1"/>
  <c r="Q450" i="9"/>
  <c r="R450" i="9" s="1"/>
  <c r="Q449" i="9"/>
  <c r="R449" i="9" s="1"/>
  <c r="Q448" i="9"/>
  <c r="R448" i="9" s="1"/>
  <c r="Q447" i="9"/>
  <c r="R447" i="9" s="1"/>
  <c r="Q446" i="9"/>
  <c r="R446" i="9" s="1"/>
  <c r="Q445" i="9"/>
  <c r="R445" i="9" s="1"/>
  <c r="Q444" i="9"/>
  <c r="R444" i="9" s="1"/>
  <c r="Q443" i="9"/>
  <c r="R443" i="9" s="1"/>
  <c r="Q442" i="9"/>
  <c r="R442" i="9" s="1"/>
  <c r="Q441" i="9"/>
  <c r="R441" i="9" s="1"/>
  <c r="Q440" i="9"/>
  <c r="R440" i="9" s="1"/>
  <c r="Q439" i="9"/>
  <c r="R439" i="9" s="1"/>
  <c r="Q438" i="9"/>
  <c r="R438" i="9" s="1"/>
  <c r="Q437" i="9"/>
  <c r="R437" i="9" s="1"/>
  <c r="Q436" i="9"/>
  <c r="R436" i="9" s="1"/>
  <c r="Q435" i="9"/>
  <c r="R435" i="9" s="1"/>
  <c r="Q434" i="9"/>
  <c r="R434" i="9" s="1"/>
  <c r="Q433" i="9"/>
  <c r="R433" i="9" s="1"/>
  <c r="Q432" i="9"/>
  <c r="R432" i="9" s="1"/>
  <c r="Q431" i="9"/>
  <c r="R431" i="9" s="1"/>
  <c r="Q430" i="9"/>
  <c r="R430" i="9" s="1"/>
  <c r="Q429" i="9"/>
  <c r="R429" i="9" s="1"/>
  <c r="Q428" i="9"/>
  <c r="R428" i="9" s="1"/>
  <c r="Q427" i="9"/>
  <c r="R427" i="9" s="1"/>
  <c r="Q426" i="9"/>
  <c r="R426" i="9" s="1"/>
  <c r="Q425" i="9"/>
  <c r="R425" i="9" s="1"/>
  <c r="Q424" i="9"/>
  <c r="R424" i="9" s="1"/>
  <c r="Q423" i="9"/>
  <c r="R423" i="9" s="1"/>
  <c r="Q422" i="9"/>
  <c r="R422" i="9" s="1"/>
  <c r="Q421" i="9"/>
  <c r="R421" i="9" s="1"/>
  <c r="Q420" i="9"/>
  <c r="R420" i="9" s="1"/>
  <c r="Q419" i="9"/>
  <c r="R419" i="9" s="1"/>
  <c r="Q418" i="9"/>
  <c r="R418" i="9" s="1"/>
  <c r="Q417" i="9"/>
  <c r="R417" i="9" s="1"/>
  <c r="Q416" i="9"/>
  <c r="R416" i="9" s="1"/>
  <c r="Q415" i="9"/>
  <c r="R415" i="9" s="1"/>
  <c r="Q404" i="9"/>
  <c r="R404" i="9" s="1"/>
  <c r="Q403" i="9"/>
  <c r="R403" i="9" s="1"/>
  <c r="Q402" i="9"/>
  <c r="R402" i="9" s="1"/>
  <c r="Q401" i="9"/>
  <c r="R401" i="9" s="1"/>
  <c r="Q400" i="9"/>
  <c r="R400" i="9" s="1"/>
  <c r="Q399" i="9"/>
  <c r="R399" i="9" s="1"/>
  <c r="Q388" i="9"/>
  <c r="R388" i="9" s="1"/>
  <c r="Q387" i="9"/>
  <c r="R387" i="9" s="1"/>
  <c r="Q386" i="9"/>
  <c r="R386" i="9" s="1"/>
  <c r="Q385" i="9"/>
  <c r="R385" i="9" s="1"/>
  <c r="Q384" i="9"/>
  <c r="R384" i="9" s="1"/>
  <c r="Q383" i="9"/>
  <c r="R383" i="9" s="1"/>
  <c r="Q382" i="9"/>
  <c r="R382" i="9" s="1"/>
  <c r="Q381" i="9"/>
  <c r="R381" i="9" s="1"/>
  <c r="Q380" i="9"/>
  <c r="R380" i="9" s="1"/>
  <c r="Q379" i="9"/>
  <c r="R379" i="9" s="1"/>
  <c r="Q378" i="9"/>
  <c r="R378" i="9" s="1"/>
  <c r="Q377" i="9"/>
  <c r="R377" i="9" s="1"/>
  <c r="Q345" i="9"/>
  <c r="R345" i="9" s="1"/>
  <c r="Q344" i="9"/>
  <c r="R344" i="9" s="1"/>
  <c r="Q343" i="9"/>
  <c r="R343" i="9" s="1"/>
  <c r="Q342" i="9"/>
  <c r="R342" i="9" s="1"/>
  <c r="Q341" i="9"/>
  <c r="R341" i="9" s="1"/>
  <c r="Q340" i="9"/>
  <c r="R340" i="9" s="1"/>
  <c r="Q339" i="9"/>
  <c r="R339" i="9" s="1"/>
  <c r="Q338" i="9"/>
  <c r="R338" i="9" s="1"/>
  <c r="Q337" i="9"/>
  <c r="R337" i="9" s="1"/>
  <c r="Q336" i="9"/>
  <c r="R336" i="9" s="1"/>
  <c r="Q335" i="9"/>
  <c r="R335" i="9" s="1"/>
  <c r="Q334" i="9"/>
  <c r="R334" i="9" s="1"/>
  <c r="Q266" i="9"/>
  <c r="R266" i="9" s="1"/>
  <c r="Q265" i="9"/>
  <c r="R265" i="9" s="1"/>
  <c r="Q264" i="9"/>
  <c r="R264" i="9" s="1"/>
  <c r="Q263" i="9"/>
  <c r="R263" i="9" s="1"/>
  <c r="Q262" i="9"/>
  <c r="R262" i="9" s="1"/>
  <c r="Q261" i="9"/>
  <c r="R261" i="9" s="1"/>
  <c r="Q260" i="9"/>
  <c r="R260" i="9" s="1"/>
  <c r="Q259" i="9"/>
  <c r="R259" i="9" s="1"/>
  <c r="Q258" i="9"/>
  <c r="R258" i="9" s="1"/>
  <c r="Q257" i="9"/>
  <c r="R257" i="9" s="1"/>
  <c r="Q256" i="9"/>
  <c r="R256" i="9" s="1"/>
  <c r="Q255" i="9"/>
  <c r="R255" i="9" s="1"/>
  <c r="Q2298" i="9"/>
  <c r="R2298" i="9" s="1"/>
  <c r="Q2297" i="9"/>
  <c r="R2297" i="9" s="1"/>
  <c r="Q2296" i="9"/>
  <c r="R2296" i="9" s="1"/>
  <c r="Q2295" i="9"/>
  <c r="R2295" i="9" s="1"/>
  <c r="Q2294" i="9"/>
  <c r="R2294" i="9" s="1"/>
  <c r="Q2293" i="9"/>
  <c r="R2293" i="9" s="1"/>
  <c r="Q2292" i="9"/>
  <c r="R2292" i="9" s="1"/>
  <c r="Q2291" i="9"/>
  <c r="R2291" i="9" s="1"/>
  <c r="Q2290" i="9"/>
  <c r="R2290" i="9" s="1"/>
  <c r="Q2289" i="9"/>
  <c r="R2289" i="9" s="1"/>
  <c r="Q2287" i="9"/>
  <c r="R2287" i="9" s="1"/>
  <c r="Q2286" i="9"/>
  <c r="R2286" i="9" s="1"/>
  <c r="Q2285" i="9"/>
  <c r="R2285" i="9" s="1"/>
  <c r="Q2284" i="9"/>
  <c r="R2284" i="9" s="1"/>
  <c r="Q2283" i="9"/>
  <c r="R2283" i="9" s="1"/>
  <c r="Q2282" i="9"/>
  <c r="R2282" i="9" s="1"/>
  <c r="Q2281" i="9"/>
  <c r="R2281" i="9" s="1"/>
  <c r="Q2280" i="9"/>
  <c r="R2280" i="9" s="1"/>
  <c r="Q2279" i="9"/>
  <c r="R2279" i="9" s="1"/>
  <c r="Q2278" i="9"/>
  <c r="R2278" i="9" s="1"/>
  <c r="Q2277" i="9"/>
  <c r="R2277" i="9" s="1"/>
  <c r="Q2276" i="9"/>
  <c r="R2276" i="9" s="1"/>
  <c r="Q2275" i="9"/>
  <c r="R2275" i="9" s="1"/>
  <c r="Q2274" i="9"/>
  <c r="R2274" i="9" s="1"/>
  <c r="Q2273" i="9"/>
  <c r="R2273" i="9" s="1"/>
  <c r="Q2236" i="9"/>
  <c r="R2236" i="9" s="1"/>
  <c r="Q2235" i="9"/>
  <c r="R2235" i="9" s="1"/>
  <c r="Q2234" i="9"/>
  <c r="R2234" i="9" s="1"/>
  <c r="Q2233" i="9"/>
  <c r="R2233" i="9" s="1"/>
  <c r="Q2232" i="9"/>
  <c r="R2232" i="9" s="1"/>
  <c r="Q2231" i="9"/>
  <c r="R2231" i="9" s="1"/>
  <c r="Q2230" i="9"/>
  <c r="R2230" i="9" s="1"/>
  <c r="Q2229" i="9"/>
  <c r="R2229" i="9" s="1"/>
  <c r="Q2228" i="9"/>
  <c r="R2228" i="9" s="1"/>
  <c r="Q2227" i="9"/>
  <c r="R2227" i="9" s="1"/>
  <c r="Q2226" i="9"/>
  <c r="R2226" i="9" s="1"/>
  <c r="Q2225" i="9"/>
  <c r="R2225" i="9" s="1"/>
  <c r="Q2224" i="9"/>
  <c r="R2224" i="9" s="1"/>
  <c r="Q2223" i="9"/>
  <c r="R2223" i="9" s="1"/>
  <c r="Q2222" i="9"/>
  <c r="R2222" i="9" s="1"/>
  <c r="Q2221" i="9"/>
  <c r="R2221" i="9" s="1"/>
  <c r="Q2220" i="9"/>
  <c r="R2220" i="9" s="1"/>
  <c r="Q2219" i="9"/>
  <c r="R2219" i="9" s="1"/>
  <c r="Q2218" i="9"/>
  <c r="R2218" i="9" s="1"/>
  <c r="Q2217" i="9"/>
  <c r="R2217" i="9" s="1"/>
  <c r="Q2216" i="9"/>
  <c r="R2216" i="9" s="1"/>
  <c r="Q2215" i="9"/>
  <c r="R2215" i="9" s="1"/>
  <c r="Q2214" i="9"/>
  <c r="R2214" i="9" s="1"/>
  <c r="Q2213" i="9"/>
  <c r="R2213" i="9" s="1"/>
  <c r="R2131" i="9"/>
  <c r="Q2130" i="9"/>
  <c r="R2130" i="9" s="1"/>
  <c r="Q2129" i="9"/>
  <c r="R2129" i="9" s="1"/>
  <c r="Q2128" i="9"/>
  <c r="R2128" i="9" s="1"/>
  <c r="Q2127" i="9"/>
  <c r="R2127" i="9" s="1"/>
  <c r="Q2126" i="9"/>
  <c r="R2126" i="9" s="1"/>
  <c r="Q2125" i="9"/>
  <c r="R2125" i="9" s="1"/>
  <c r="Q2124" i="9"/>
  <c r="R2124" i="9" s="1"/>
  <c r="Q2123" i="9"/>
  <c r="R2123" i="9" s="1"/>
  <c r="Q2122" i="9"/>
  <c r="R2122" i="9" s="1"/>
  <c r="Q2121" i="9"/>
  <c r="R2121" i="9" s="1"/>
  <c r="Q2120" i="9"/>
  <c r="R2120" i="9" s="1"/>
  <c r="Q2119" i="9"/>
  <c r="R2119" i="9" s="1"/>
  <c r="Q2118" i="9"/>
  <c r="R2118" i="9" s="1"/>
  <c r="Q2117" i="9"/>
  <c r="R2117" i="9" s="1"/>
  <c r="Q2116" i="9"/>
  <c r="R2116" i="9" s="1"/>
  <c r="Q2115" i="9"/>
  <c r="R2115" i="9" s="1"/>
  <c r="Q2114" i="9"/>
  <c r="R2114" i="9" s="1"/>
  <c r="Q2113" i="9"/>
  <c r="R2113" i="9" s="1"/>
  <c r="Q2112" i="9"/>
  <c r="R2112" i="9" s="1"/>
  <c r="Q2111" i="9"/>
  <c r="R2111" i="9" s="1"/>
  <c r="Q2110" i="9"/>
  <c r="R2110" i="9" s="1"/>
  <c r="Q2109" i="9"/>
  <c r="R2109" i="9" s="1"/>
  <c r="Q2108" i="9"/>
  <c r="R2108" i="9" s="1"/>
  <c r="Q2107" i="9"/>
  <c r="R2107" i="9" s="1"/>
  <c r="Q2106" i="9"/>
  <c r="R2106" i="9" s="1"/>
  <c r="Q2105" i="9"/>
  <c r="R2105" i="9" s="1"/>
  <c r="Q2104" i="9"/>
  <c r="R2104" i="9" s="1"/>
  <c r="Q2103" i="9"/>
  <c r="R2103" i="9" s="1"/>
  <c r="Q2102" i="9"/>
  <c r="R2102" i="9" s="1"/>
  <c r="Q2101" i="9"/>
  <c r="R2101" i="9" s="1"/>
  <c r="Q2100" i="9"/>
  <c r="R2100" i="9" s="1"/>
  <c r="Q2099" i="9"/>
  <c r="R2099" i="9" s="1"/>
  <c r="Q2098" i="9"/>
  <c r="R2098" i="9" s="1"/>
  <c r="Q2097" i="9"/>
  <c r="R2097" i="9" s="1"/>
  <c r="Q2096" i="9"/>
  <c r="R2096" i="9" s="1"/>
  <c r="Q2095" i="9"/>
  <c r="R2095" i="9" s="1"/>
  <c r="Q2094" i="9"/>
  <c r="R2094" i="9" s="1"/>
  <c r="Q2093" i="9"/>
  <c r="R2093" i="9" s="1"/>
  <c r="Q2092" i="9"/>
  <c r="R2092" i="9" s="1"/>
  <c r="Q2091" i="9"/>
  <c r="R2091" i="9" s="1"/>
  <c r="Q2090" i="9"/>
  <c r="R2090" i="9" s="1"/>
  <c r="Q2089" i="9"/>
  <c r="R2089" i="9" s="1"/>
  <c r="Q2088" i="9"/>
  <c r="R2088" i="9" s="1"/>
  <c r="Q2087" i="9"/>
  <c r="R2087" i="9" s="1"/>
  <c r="Q2086" i="9"/>
  <c r="R2086" i="9" s="1"/>
  <c r="Q2085" i="9"/>
  <c r="R2085" i="9" s="1"/>
  <c r="Q2084" i="9"/>
  <c r="R2084" i="9" s="1"/>
  <c r="Q2083" i="9"/>
  <c r="R2083" i="9" s="1"/>
  <c r="Q2082" i="9"/>
  <c r="R2082" i="9" s="1"/>
  <c r="Q2081" i="9"/>
  <c r="R2081" i="9" s="1"/>
  <c r="Q2080" i="9"/>
  <c r="R2080" i="9" s="1"/>
  <c r="Q2079" i="9"/>
  <c r="R2079" i="9" s="1"/>
  <c r="Q2078" i="9"/>
  <c r="R2078" i="9" s="1"/>
  <c r="Q2077" i="9"/>
  <c r="R2077" i="9" s="1"/>
  <c r="Q2076" i="9"/>
  <c r="R2076" i="9" s="1"/>
  <c r="Q2075" i="9"/>
  <c r="R2075" i="9" s="1"/>
  <c r="Q2074" i="9"/>
  <c r="R2074" i="9" s="1"/>
  <c r="Q2073" i="9"/>
  <c r="R2073" i="9" s="1"/>
  <c r="Q2072" i="9"/>
  <c r="R2072" i="9" s="1"/>
  <c r="Q2071" i="9"/>
  <c r="R2071" i="9" s="1"/>
  <c r="Q2070" i="9"/>
  <c r="R2070" i="9" s="1"/>
  <c r="Q2069" i="9"/>
  <c r="R2069" i="9" s="1"/>
  <c r="Q2068" i="9"/>
  <c r="R2068" i="9" s="1"/>
  <c r="Q2067" i="9"/>
  <c r="R2067" i="9" s="1"/>
  <c r="Q2066" i="9"/>
  <c r="R2066" i="9" s="1"/>
  <c r="Q2065" i="9"/>
  <c r="R2065" i="9" s="1"/>
  <c r="Q2064" i="9"/>
  <c r="R2064" i="9" s="1"/>
  <c r="Q2063" i="9"/>
  <c r="R2063" i="9" s="1"/>
  <c r="Q2062" i="9"/>
  <c r="R2062" i="9" s="1"/>
  <c r="Q2061" i="9"/>
  <c r="R2061" i="9" s="1"/>
  <c r="Q2060" i="9"/>
  <c r="R2060" i="9" s="1"/>
  <c r="Q2059" i="9"/>
  <c r="R2059" i="9" s="1"/>
  <c r="Q2058" i="9"/>
  <c r="R2058" i="9" s="1"/>
  <c r="Q2057" i="9"/>
  <c r="R2057" i="9" s="1"/>
  <c r="Q2056" i="9"/>
  <c r="R2056" i="9" s="1"/>
  <c r="Q2055" i="9"/>
  <c r="R2055" i="9" s="1"/>
  <c r="Q2054" i="9"/>
  <c r="R2054" i="9" s="1"/>
  <c r="Q2053" i="9"/>
  <c r="R2053" i="9" s="1"/>
  <c r="Q2052" i="9"/>
  <c r="R2052" i="9" s="1"/>
  <c r="Q2051" i="9"/>
  <c r="R2051" i="9" s="1"/>
  <c r="Q2050" i="9"/>
  <c r="R2050" i="9" s="1"/>
  <c r="Q2049" i="9"/>
  <c r="R2049" i="9" s="1"/>
  <c r="Q2048" i="9"/>
  <c r="R2048" i="9" s="1"/>
  <c r="Q2047" i="9"/>
  <c r="R2047" i="9" s="1"/>
  <c r="Q2046" i="9"/>
  <c r="R2046" i="9" s="1"/>
  <c r="Q2045" i="9"/>
  <c r="R2045" i="9" s="1"/>
  <c r="Q2044" i="9"/>
  <c r="R2044" i="9" s="1"/>
  <c r="Q2043" i="9"/>
  <c r="R2043" i="9" s="1"/>
  <c r="Q2042" i="9"/>
  <c r="R2042" i="9" s="1"/>
  <c r="Q2041" i="9"/>
  <c r="R2041" i="9" s="1"/>
  <c r="Q2040" i="9"/>
  <c r="R2040" i="9" s="1"/>
  <c r="Q2039" i="9"/>
  <c r="R2039" i="9" s="1"/>
  <c r="Q2038" i="9"/>
  <c r="R2038" i="9" s="1"/>
  <c r="Q2037" i="9"/>
  <c r="R2037" i="9" s="1"/>
  <c r="Q2036" i="9"/>
  <c r="R2036" i="9" s="1"/>
  <c r="Q2035" i="9"/>
  <c r="R2035" i="9" s="1"/>
  <c r="Q2034" i="9"/>
  <c r="R2034" i="9" s="1"/>
  <c r="Q2033" i="9"/>
  <c r="R2033" i="9" s="1"/>
  <c r="Q2032" i="9"/>
  <c r="R2032" i="9" s="1"/>
  <c r="Q2031" i="9"/>
  <c r="R2031" i="9" s="1"/>
  <c r="Q2030" i="9"/>
  <c r="R2030" i="9" s="1"/>
  <c r="Q2029" i="9"/>
  <c r="R2029" i="9" s="1"/>
  <c r="Q2028" i="9"/>
  <c r="R2028" i="9" s="1"/>
  <c r="Q2027" i="9"/>
  <c r="R2027" i="9" s="1"/>
  <c r="Q2026" i="9"/>
  <c r="R2026" i="9" s="1"/>
  <c r="Q2025" i="9"/>
  <c r="R2025" i="9" s="1"/>
  <c r="Q2024" i="9"/>
  <c r="R2024" i="9" s="1"/>
  <c r="Q2023" i="9"/>
  <c r="R2023" i="9" s="1"/>
  <c r="Q2022" i="9"/>
  <c r="R2022" i="9" s="1"/>
  <c r="Q2021" i="9"/>
  <c r="R2021" i="9" s="1"/>
  <c r="Q2020" i="9"/>
  <c r="R2020" i="9" s="1"/>
  <c r="Q2019" i="9"/>
  <c r="R2019" i="9" s="1"/>
  <c r="Q2018" i="9"/>
  <c r="R2018" i="9" s="1"/>
  <c r="Q2017" i="9"/>
  <c r="R2017" i="9" s="1"/>
  <c r="Q2016" i="9"/>
  <c r="R2016" i="9" s="1"/>
  <c r="Q2015" i="9"/>
  <c r="R2015" i="9" s="1"/>
  <c r="Q2014" i="9"/>
  <c r="R2014" i="9" s="1"/>
  <c r="Q2013" i="9"/>
  <c r="R2013" i="9" s="1"/>
  <c r="Q2012" i="9"/>
  <c r="R2012" i="9" s="1"/>
  <c r="Q2011" i="9"/>
  <c r="R2011" i="9" s="1"/>
  <c r="Q2010" i="9"/>
  <c r="R2010" i="9" s="1"/>
  <c r="Q2009" i="9"/>
  <c r="R2009" i="9" s="1"/>
  <c r="Q2008" i="9"/>
  <c r="R2008" i="9" s="1"/>
  <c r="Q2007" i="9"/>
  <c r="R2007" i="9" s="1"/>
  <c r="Q2006" i="9"/>
  <c r="R2006" i="9" s="1"/>
  <c r="Q2005" i="9"/>
  <c r="R2005" i="9" s="1"/>
  <c r="Q2004" i="9"/>
  <c r="R2004" i="9" s="1"/>
  <c r="Q2003" i="9"/>
  <c r="R2003" i="9" s="1"/>
  <c r="Q2002" i="9"/>
  <c r="R2002" i="9" s="1"/>
  <c r="Q2001" i="9"/>
  <c r="R2001" i="9" s="1"/>
  <c r="Q2000" i="9"/>
  <c r="R2000" i="9" s="1"/>
  <c r="Q1999" i="9"/>
  <c r="R1999" i="9" s="1"/>
  <c r="Q1998" i="9"/>
  <c r="R1998" i="9" s="1"/>
  <c r="Q1997" i="9"/>
  <c r="R1997" i="9" s="1"/>
  <c r="Q1996" i="9"/>
  <c r="R1996" i="9" s="1"/>
  <c r="Q1995" i="9"/>
  <c r="R1995" i="9" s="1"/>
  <c r="Q1994" i="9"/>
  <c r="R1994" i="9" s="1"/>
  <c r="Q1993" i="9"/>
  <c r="R1993" i="9" s="1"/>
  <c r="Q1992" i="9"/>
  <c r="R1992" i="9" s="1"/>
  <c r="Q1991" i="9"/>
  <c r="R1991" i="9" s="1"/>
  <c r="Q1990" i="9"/>
  <c r="R1990" i="9" s="1"/>
  <c r="Q1989" i="9"/>
  <c r="R1989" i="9" s="1"/>
  <c r="Q1988" i="9"/>
  <c r="R1988" i="9" s="1"/>
  <c r="Q1987" i="9"/>
  <c r="R1987" i="9" s="1"/>
  <c r="Q1986" i="9"/>
  <c r="R1986" i="9" s="1"/>
  <c r="Q1985" i="9"/>
  <c r="R1985" i="9" s="1"/>
  <c r="Q1984" i="9"/>
  <c r="R1984" i="9" s="1"/>
  <c r="Q1983" i="9"/>
  <c r="R1983" i="9" s="1"/>
  <c r="Q1982" i="9"/>
  <c r="R1982" i="9" s="1"/>
  <c r="Q1981" i="9"/>
  <c r="R1981" i="9" s="1"/>
  <c r="Q1980" i="9"/>
  <c r="R1980" i="9" s="1"/>
  <c r="Q1979" i="9"/>
  <c r="R1979" i="9" s="1"/>
  <c r="Q1978" i="9"/>
  <c r="R1978" i="9" s="1"/>
  <c r="Q1977" i="9"/>
  <c r="R1977" i="9" s="1"/>
  <c r="Q1976" i="9"/>
  <c r="R1976" i="9" s="1"/>
  <c r="Q1975" i="9"/>
  <c r="R1975" i="9" s="1"/>
  <c r="Q1974" i="9"/>
  <c r="R1974" i="9" s="1"/>
  <c r="Q1973" i="9"/>
  <c r="R1973" i="9" s="1"/>
  <c r="Q1972" i="9"/>
  <c r="R1972" i="9" s="1"/>
  <c r="Q1971" i="9"/>
  <c r="R1971" i="9" s="1"/>
  <c r="Q1970" i="9"/>
  <c r="R1970" i="9" s="1"/>
  <c r="Q1969" i="9"/>
  <c r="R1969" i="9" s="1"/>
  <c r="Q1968" i="9"/>
  <c r="R1968" i="9" s="1"/>
  <c r="Q1967" i="9"/>
  <c r="R1967" i="9" s="1"/>
  <c r="Q1966" i="9"/>
  <c r="R1966" i="9" s="1"/>
  <c r="Q1965" i="9"/>
  <c r="R1965" i="9" s="1"/>
  <c r="Q1964" i="9"/>
  <c r="R1964" i="9" s="1"/>
  <c r="Q1963" i="9"/>
  <c r="R1963" i="9" s="1"/>
  <c r="Q1962" i="9"/>
  <c r="R1962" i="9" s="1"/>
  <c r="Q1961" i="9"/>
  <c r="R1961" i="9" s="1"/>
  <c r="Q1960" i="9"/>
  <c r="R1960" i="9" s="1"/>
  <c r="Q1959" i="9"/>
  <c r="R1959" i="9" s="1"/>
  <c r="Q1958" i="9"/>
  <c r="R1958" i="9" s="1"/>
  <c r="Q1957" i="9"/>
  <c r="R1957" i="9" s="1"/>
  <c r="Q1956" i="9"/>
  <c r="R1956" i="9" s="1"/>
  <c r="Q1955" i="9"/>
  <c r="R1955" i="9" s="1"/>
  <c r="Q1954" i="9"/>
  <c r="R1954" i="9" s="1"/>
  <c r="Q1953" i="9"/>
  <c r="R1953" i="9" s="1"/>
  <c r="Q1952" i="9"/>
  <c r="R1952" i="9" s="1"/>
  <c r="Q1951" i="9"/>
  <c r="R1951" i="9" s="1"/>
  <c r="Q1950" i="9"/>
  <c r="R1950" i="9" s="1"/>
  <c r="Q1949" i="9"/>
  <c r="R1949" i="9" s="1"/>
  <c r="Q1948" i="9"/>
  <c r="R1948" i="9" s="1"/>
  <c r="Q1947" i="9"/>
  <c r="R1947" i="9" s="1"/>
  <c r="Q1946" i="9"/>
  <c r="R1946" i="9" s="1"/>
  <c r="Q1945" i="9"/>
  <c r="R1945" i="9" s="1"/>
  <c r="Q1944" i="9"/>
  <c r="R1944" i="9" s="1"/>
  <c r="Q1943" i="9"/>
  <c r="R1943" i="9" s="1"/>
  <c r="Q1942" i="9"/>
  <c r="R1942" i="9" s="1"/>
  <c r="Q1941" i="9"/>
  <c r="R1941" i="9" s="1"/>
  <c r="Q1940" i="9"/>
  <c r="R1940" i="9" s="1"/>
  <c r="Q1939" i="9"/>
  <c r="R1939" i="9" s="1"/>
  <c r="Q1938" i="9"/>
  <c r="R1938" i="9" s="1"/>
  <c r="Q1937" i="9"/>
  <c r="R1937" i="9" s="1"/>
  <c r="Q1936" i="9"/>
  <c r="R1936" i="9" s="1"/>
  <c r="Q1935" i="9"/>
  <c r="R1935" i="9" s="1"/>
  <c r="Q1934" i="9"/>
  <c r="R1934" i="9" s="1"/>
  <c r="Q1933" i="9"/>
  <c r="R1933" i="9" s="1"/>
  <c r="Q1932" i="9"/>
  <c r="R1932" i="9" s="1"/>
  <c r="Q1931" i="9"/>
  <c r="R1931" i="9" s="1"/>
  <c r="Q1930" i="9"/>
  <c r="R1930" i="9" s="1"/>
  <c r="Q1929" i="9"/>
  <c r="R1929" i="9" s="1"/>
  <c r="Q1928" i="9"/>
  <c r="R1928" i="9" s="1"/>
  <c r="Q1927" i="9"/>
  <c r="R1927" i="9" s="1"/>
  <c r="Q1926" i="9"/>
  <c r="R1926" i="9" s="1"/>
  <c r="Q1925" i="9"/>
  <c r="R1925" i="9" s="1"/>
  <c r="Q1924" i="9"/>
  <c r="R1924" i="9" s="1"/>
  <c r="Q1923" i="9"/>
  <c r="R1923" i="9" s="1"/>
  <c r="Q1922" i="9"/>
  <c r="R1922" i="9" s="1"/>
  <c r="Q1921" i="9"/>
  <c r="R1921" i="9" s="1"/>
  <c r="Q1920" i="9"/>
  <c r="R1920" i="9" s="1"/>
  <c r="Q1919" i="9"/>
  <c r="R1919" i="9" s="1"/>
  <c r="Q1918" i="9"/>
  <c r="R1918" i="9" s="1"/>
  <c r="Q1917" i="9"/>
  <c r="R1917" i="9" s="1"/>
  <c r="Q1916" i="9"/>
  <c r="R1916" i="9" s="1"/>
  <c r="Q1915" i="9"/>
  <c r="R1915" i="9" s="1"/>
  <c r="Q1914" i="9"/>
  <c r="R1914" i="9" s="1"/>
  <c r="Q1913" i="9"/>
  <c r="R1913" i="9" s="1"/>
  <c r="Q1912" i="9"/>
  <c r="R1912" i="9" s="1"/>
  <c r="Q1911" i="9"/>
  <c r="R1911" i="9" s="1"/>
  <c r="Q1910" i="9"/>
  <c r="R1910" i="9" s="1"/>
  <c r="Q1909" i="9"/>
  <c r="R1909" i="9" s="1"/>
  <c r="Q1908" i="9"/>
  <c r="R1908" i="9" s="1"/>
  <c r="Q1907" i="9"/>
  <c r="R1907" i="9" s="1"/>
  <c r="Q1906" i="9"/>
  <c r="R1906" i="9" s="1"/>
  <c r="Q1905" i="9"/>
  <c r="R1905" i="9" s="1"/>
  <c r="Q1904" i="9"/>
  <c r="R1904" i="9" s="1"/>
  <c r="Q1903" i="9"/>
  <c r="R1903" i="9" s="1"/>
  <c r="Q1902" i="9"/>
  <c r="R1902" i="9" s="1"/>
  <c r="Q1901" i="9"/>
  <c r="R1901" i="9" s="1"/>
  <c r="Q1900" i="9"/>
  <c r="R1900" i="9" s="1"/>
  <c r="Q1899" i="9"/>
  <c r="R1899" i="9" s="1"/>
  <c r="Q1898" i="9"/>
  <c r="R1898" i="9" s="1"/>
  <c r="Q1897" i="9"/>
  <c r="R1897" i="9" s="1"/>
  <c r="Q1896" i="9"/>
  <c r="R1896" i="9" s="1"/>
  <c r="Q1895" i="9"/>
  <c r="R1895" i="9" s="1"/>
  <c r="Q1894" i="9"/>
  <c r="R1894" i="9" s="1"/>
  <c r="Q1840" i="9"/>
  <c r="R1840" i="9" s="1"/>
  <c r="Q1839" i="9"/>
  <c r="R1839" i="9" s="1"/>
  <c r="Q1838" i="9"/>
  <c r="R1838" i="9" s="1"/>
  <c r="Q1837" i="9"/>
  <c r="R1837" i="9" s="1"/>
  <c r="Q1836" i="9"/>
  <c r="R1836" i="9" s="1"/>
  <c r="Q1835" i="9"/>
  <c r="R1835" i="9" s="1"/>
  <c r="Q1834" i="9"/>
  <c r="R1834" i="9" s="1"/>
  <c r="Q1833" i="9"/>
  <c r="R1833" i="9" s="1"/>
  <c r="Q1832" i="9"/>
  <c r="R1832" i="9" s="1"/>
  <c r="Q1831" i="9"/>
  <c r="R1831" i="9" s="1"/>
  <c r="Q1830" i="9"/>
  <c r="R1830" i="9" s="1"/>
  <c r="Q1829" i="9"/>
  <c r="R1829" i="9" s="1"/>
  <c r="Q1828" i="9"/>
  <c r="R1828" i="9" s="1"/>
  <c r="Q1827" i="9"/>
  <c r="R1827" i="9" s="1"/>
  <c r="Q1826" i="9"/>
  <c r="R1826" i="9" s="1"/>
  <c r="Q1814" i="9"/>
  <c r="R1814" i="9" s="1"/>
  <c r="Q1809" i="9"/>
  <c r="R1809" i="9" s="1"/>
  <c r="Q1808" i="9"/>
  <c r="R1808" i="9" s="1"/>
  <c r="Q1807" i="9"/>
  <c r="R1807" i="9" s="1"/>
  <c r="Q1806" i="9"/>
  <c r="R1806" i="9" s="1"/>
  <c r="Q1805" i="9"/>
  <c r="R1805" i="9" s="1"/>
  <c r="Q1804" i="9"/>
  <c r="R1804" i="9" s="1"/>
  <c r="Q1803" i="9"/>
  <c r="R1803" i="9" s="1"/>
  <c r="Q1802" i="9"/>
  <c r="R1802" i="9" s="1"/>
  <c r="Q1801" i="9"/>
  <c r="R1801" i="9" s="1"/>
  <c r="Q1800" i="9"/>
  <c r="R1800" i="9" s="1"/>
  <c r="Q1799" i="9"/>
  <c r="R1799" i="9" s="1"/>
  <c r="Q1798" i="9"/>
  <c r="R1798" i="9" s="1"/>
  <c r="Q1797" i="9"/>
  <c r="R1797" i="9" s="1"/>
  <c r="Q1796" i="9"/>
  <c r="R1796" i="9" s="1"/>
  <c r="Q1795" i="9"/>
  <c r="R1795" i="9" s="1"/>
  <c r="Q1776" i="9"/>
  <c r="R1776" i="9" s="1"/>
  <c r="Q1775" i="9"/>
  <c r="R1775" i="9" s="1"/>
  <c r="Q1774" i="9"/>
  <c r="R1774" i="9" s="1"/>
  <c r="Q1773" i="9"/>
  <c r="R1773" i="9" s="1"/>
  <c r="Q1772" i="9"/>
  <c r="R1772" i="9" s="1"/>
  <c r="Q1771" i="9"/>
  <c r="R1771" i="9" s="1"/>
  <c r="Q1770" i="9"/>
  <c r="R1770" i="9" s="1"/>
  <c r="Q1769" i="9"/>
  <c r="R1769" i="9" s="1"/>
  <c r="Q1768" i="9"/>
  <c r="R1768" i="9" s="1"/>
  <c r="Q1767" i="9"/>
  <c r="R1767" i="9" s="1"/>
  <c r="Q1676" i="9"/>
  <c r="R1676" i="9" s="1"/>
  <c r="Q1675" i="9"/>
  <c r="R1675" i="9" s="1"/>
  <c r="Q1674" i="9"/>
  <c r="R1674" i="9" s="1"/>
  <c r="Q1673" i="9"/>
  <c r="R1673" i="9" s="1"/>
  <c r="Q1672" i="9"/>
  <c r="R1672" i="9" s="1"/>
  <c r="Q1671" i="9"/>
  <c r="R1671" i="9" s="1"/>
  <c r="Q1670" i="9"/>
  <c r="R1670" i="9" s="1"/>
  <c r="Q1669" i="9"/>
  <c r="R1669" i="9" s="1"/>
  <c r="Q1633" i="9"/>
  <c r="R1633" i="9" s="1"/>
  <c r="Q1632" i="9"/>
  <c r="R1632" i="9" s="1"/>
  <c r="Q1631" i="9"/>
  <c r="R1631" i="9" s="1"/>
  <c r="Q1630" i="9"/>
  <c r="R1630" i="9" s="1"/>
  <c r="Q1629" i="9"/>
  <c r="R1629" i="9" s="1"/>
  <c r="Q1628" i="9"/>
  <c r="R1628" i="9" s="1"/>
  <c r="Q1627" i="9"/>
  <c r="R1627" i="9" s="1"/>
  <c r="Q1626" i="9"/>
  <c r="R1626" i="9" s="1"/>
  <c r="Q1625" i="9"/>
  <c r="R1625" i="9" s="1"/>
  <c r="Q1624" i="9"/>
  <c r="R1624" i="9" s="1"/>
  <c r="Q1593" i="9"/>
  <c r="R1593" i="9" s="1"/>
  <c r="Q1592" i="9"/>
  <c r="R1592" i="9" s="1"/>
  <c r="Q1591" i="9"/>
  <c r="R1591" i="9" s="1"/>
  <c r="Q1590" i="9"/>
  <c r="R1590" i="9" s="1"/>
  <c r="Q1589" i="9"/>
  <c r="R1589" i="9" s="1"/>
  <c r="Q1588" i="9"/>
  <c r="R1588" i="9" s="1"/>
  <c r="Q1587" i="9"/>
  <c r="R1587" i="9" s="1"/>
  <c r="Q1586" i="9"/>
  <c r="R1586" i="9" s="1"/>
  <c r="Q1585" i="9"/>
  <c r="R1585" i="9" s="1"/>
  <c r="Q1584" i="9"/>
  <c r="R1584" i="9" s="1"/>
  <c r="Q1583" i="9"/>
  <c r="R1583" i="9" s="1"/>
  <c r="Q1582" i="9"/>
  <c r="R1582" i="9" s="1"/>
  <c r="Q1581" i="9"/>
  <c r="R1581" i="9" s="1"/>
  <c r="Q1580" i="9"/>
  <c r="R1580" i="9" s="1"/>
  <c r="Q1579" i="9"/>
  <c r="R1579" i="9" s="1"/>
  <c r="Q1578" i="9"/>
  <c r="R1578" i="9" s="1"/>
  <c r="Q1577" i="9"/>
  <c r="R1577" i="9" s="1"/>
  <c r="Q1576" i="9"/>
  <c r="R1576" i="9" s="1"/>
  <c r="Q1575" i="9"/>
  <c r="R1575" i="9" s="1"/>
  <c r="Q1574" i="9"/>
  <c r="R1574" i="9" s="1"/>
  <c r="Q1556" i="9"/>
  <c r="R1556" i="9" s="1"/>
  <c r="Q1555" i="9"/>
  <c r="R1555" i="9" s="1"/>
  <c r="Q1554" i="9"/>
  <c r="R1554" i="9" s="1"/>
  <c r="Q1553" i="9"/>
  <c r="R1553" i="9" s="1"/>
  <c r="Q1552" i="9"/>
  <c r="R1552" i="9" s="1"/>
  <c r="Q1551" i="9"/>
  <c r="R1551" i="9" s="1"/>
  <c r="Q1550" i="9"/>
  <c r="R1550" i="9" s="1"/>
  <c r="Q1549" i="9"/>
  <c r="R1549" i="9" s="1"/>
  <c r="Q1548" i="9"/>
  <c r="R1548" i="9" s="1"/>
  <c r="Q1547" i="9"/>
  <c r="R1547" i="9" s="1"/>
  <c r="Q1546" i="9"/>
  <c r="R1546" i="9" s="1"/>
  <c r="Q1545" i="9"/>
  <c r="R1545" i="9" s="1"/>
  <c r="Q1544" i="9"/>
  <c r="R1544" i="9" s="1"/>
  <c r="Q1543" i="9"/>
  <c r="R1543" i="9" s="1"/>
  <c r="Q1542" i="9"/>
  <c r="R1542" i="9" s="1"/>
  <c r="Q1541" i="9"/>
  <c r="R1541" i="9" s="1"/>
  <c r="Q1540" i="9"/>
  <c r="R1540" i="9" s="1"/>
  <c r="Q1539" i="9"/>
  <c r="R1539" i="9" s="1"/>
  <c r="Q1538" i="9"/>
  <c r="R1538" i="9" s="1"/>
  <c r="Q1537" i="9"/>
  <c r="R1537" i="9" s="1"/>
  <c r="Q1483" i="9"/>
  <c r="R1483" i="9" s="1"/>
  <c r="Q1482" i="9"/>
  <c r="R1482" i="9" s="1"/>
  <c r="Q1481" i="9"/>
  <c r="R1481" i="9" s="1"/>
  <c r="Q1480" i="9"/>
  <c r="R1480" i="9" s="1"/>
  <c r="Q1479" i="9"/>
  <c r="R1479" i="9" s="1"/>
  <c r="Q1478" i="9"/>
  <c r="R1478" i="9" s="1"/>
  <c r="Q1477" i="9"/>
  <c r="R1477" i="9" s="1"/>
  <c r="Q1476" i="9"/>
  <c r="R1476" i="9" s="1"/>
  <c r="Q1475" i="9"/>
  <c r="R1475" i="9" s="1"/>
  <c r="Q1474" i="9"/>
  <c r="R1474" i="9" s="1"/>
  <c r="Q1473" i="9"/>
  <c r="R1473" i="9" s="1"/>
  <c r="Q1472" i="9"/>
  <c r="R1472" i="9" s="1"/>
  <c r="Q1471" i="9"/>
  <c r="R1471" i="9" s="1"/>
  <c r="Q1470" i="9"/>
  <c r="R1470" i="9" s="1"/>
  <c r="Q1469" i="9"/>
  <c r="R1469" i="9" s="1"/>
  <c r="Q1427" i="9"/>
  <c r="R1427" i="9" s="1"/>
  <c r="Q1426" i="9"/>
  <c r="R1426" i="9" s="1"/>
  <c r="Q1425" i="9"/>
  <c r="R1425" i="9" s="1"/>
  <c r="Q1424" i="9"/>
  <c r="R1424" i="9" s="1"/>
  <c r="Q1423" i="9"/>
  <c r="R1423" i="9" s="1"/>
  <c r="Q1422" i="9"/>
  <c r="R1422" i="9" s="1"/>
  <c r="Q1421" i="9"/>
  <c r="R1421" i="9" s="1"/>
  <c r="Q1420" i="9"/>
  <c r="R1420" i="9" s="1"/>
  <c r="Q1419" i="9"/>
  <c r="R1419" i="9" s="1"/>
  <c r="Q1418" i="9"/>
  <c r="R1418" i="9" s="1"/>
  <c r="Q1417" i="9"/>
  <c r="R1417" i="9" s="1"/>
  <c r="Q1416" i="9"/>
  <c r="R1416" i="9" s="1"/>
  <c r="Q1415" i="9"/>
  <c r="R1415" i="9" s="1"/>
  <c r="Q1414" i="9"/>
  <c r="R1414" i="9" s="1"/>
  <c r="Q1413" i="9"/>
  <c r="R1413" i="9" s="1"/>
  <c r="Q1377" i="9"/>
  <c r="R1377" i="9" s="1"/>
  <c r="Q1376" i="9"/>
  <c r="R1376" i="9" s="1"/>
  <c r="Q1375" i="9"/>
  <c r="R1375" i="9" s="1"/>
  <c r="Q1371" i="9"/>
  <c r="R1371" i="9" s="1"/>
  <c r="Q1370" i="9"/>
  <c r="R1370" i="9" s="1"/>
  <c r="Q1369" i="9"/>
  <c r="R1369" i="9" s="1"/>
  <c r="Q1368" i="9"/>
  <c r="R1368" i="9" s="1"/>
  <c r="Q1367" i="9"/>
  <c r="R1367" i="9" s="1"/>
  <c r="Q1366" i="9"/>
  <c r="R1366" i="9" s="1"/>
  <c r="Q1365" i="9"/>
  <c r="R1365" i="9" s="1"/>
  <c r="Q1364" i="9"/>
  <c r="R1364" i="9" s="1"/>
  <c r="Q1363" i="9"/>
  <c r="R1363" i="9" s="1"/>
  <c r="Q1362" i="9"/>
  <c r="R1362" i="9" s="1"/>
  <c r="Q1361" i="9"/>
  <c r="R1361" i="9" s="1"/>
  <c r="Q1360" i="9"/>
  <c r="R1360" i="9" s="1"/>
  <c r="Q1356" i="9"/>
  <c r="R1356" i="9" s="1"/>
  <c r="Q1355" i="9"/>
  <c r="R1355" i="9" s="1"/>
  <c r="Q1354" i="9"/>
  <c r="R1354" i="9" s="1"/>
  <c r="Q1353" i="9"/>
  <c r="R1353" i="9" s="1"/>
  <c r="Q1344" i="9"/>
  <c r="R1344" i="9" s="1"/>
  <c r="Q1343" i="9"/>
  <c r="R1343" i="9" s="1"/>
  <c r="Q1342" i="9"/>
  <c r="R1342" i="9" s="1"/>
  <c r="Q1338" i="9"/>
  <c r="R1338" i="9" s="1"/>
  <c r="Q1335" i="9"/>
  <c r="R1335" i="9" s="1"/>
  <c r="Q1334" i="9"/>
  <c r="R1334" i="9" s="1"/>
  <c r="Q1329" i="9"/>
  <c r="R1329" i="9" s="1"/>
  <c r="Q1328" i="9"/>
  <c r="R1328" i="9" s="1"/>
  <c r="Q1327" i="9"/>
  <c r="R1327" i="9" s="1"/>
  <c r="Q1326" i="9"/>
  <c r="R1326" i="9" s="1"/>
  <c r="Q1317" i="9"/>
  <c r="R1317" i="9" s="1"/>
  <c r="Q1316" i="9"/>
  <c r="R1316" i="9" s="1"/>
  <c r="Q1315" i="9"/>
  <c r="R1315" i="9" s="1"/>
  <c r="Q1314" i="9"/>
  <c r="R1314" i="9" s="1"/>
  <c r="Q1313" i="9"/>
  <c r="R1313" i="9" s="1"/>
  <c r="Q1311" i="9"/>
  <c r="R1311" i="9" s="1"/>
  <c r="Q1310" i="9"/>
  <c r="R1310" i="9" s="1"/>
  <c r="Q1309" i="9"/>
  <c r="R1309" i="9" s="1"/>
  <c r="Q1307" i="9"/>
  <c r="R1307" i="9" s="1"/>
  <c r="Q1302" i="9"/>
  <c r="R1302" i="9" s="1"/>
  <c r="Q1301" i="9"/>
  <c r="R1301" i="9" s="1"/>
  <c r="Q1295" i="9"/>
  <c r="R1295" i="9" s="1"/>
  <c r="Q1294" i="9"/>
  <c r="R1294" i="9" s="1"/>
  <c r="Q1284" i="9"/>
  <c r="R1284" i="9" s="1"/>
  <c r="Q1283" i="9"/>
  <c r="R1283" i="9" s="1"/>
  <c r="Q1282" i="9"/>
  <c r="R1282" i="9" s="1"/>
  <c r="Q1281" i="9"/>
  <c r="R1281" i="9" s="1"/>
  <c r="Q1280" i="9"/>
  <c r="R1280" i="9" s="1"/>
  <c r="Q1279" i="9"/>
  <c r="R1279" i="9" s="1"/>
  <c r="Q1278" i="9"/>
  <c r="R1278" i="9" s="1"/>
  <c r="Q1277" i="9"/>
  <c r="R1277" i="9" s="1"/>
  <c r="Q1257" i="9"/>
  <c r="R1257" i="9" s="1"/>
  <c r="Q1256" i="9"/>
  <c r="R1256" i="9" s="1"/>
  <c r="Q1255" i="9"/>
  <c r="R1255" i="9" s="1"/>
  <c r="Q1254" i="9"/>
  <c r="R1254" i="9" s="1"/>
  <c r="Q1233" i="9"/>
  <c r="R1233" i="9" s="1"/>
  <c r="Q1232" i="9"/>
  <c r="R1232" i="9" s="1"/>
  <c r="Q1231" i="9"/>
  <c r="R1231" i="9" s="1"/>
  <c r="Q1230" i="9"/>
  <c r="R1230" i="9" s="1"/>
  <c r="Q1225" i="9"/>
  <c r="R1225" i="9" s="1"/>
  <c r="Q1224" i="9"/>
  <c r="R1224" i="9" s="1"/>
  <c r="Q1223" i="9"/>
  <c r="R1223" i="9" s="1"/>
  <c r="Q1222" i="9"/>
  <c r="R1222" i="9" s="1"/>
  <c r="Q1221" i="9"/>
  <c r="R1221" i="9" s="1"/>
  <c r="Q1220" i="9"/>
  <c r="R1220" i="9" s="1"/>
  <c r="Q1219" i="9"/>
  <c r="R1219" i="9" s="1"/>
  <c r="Q1218" i="9"/>
  <c r="R1218" i="9" s="1"/>
  <c r="Q1146" i="9"/>
  <c r="R1146" i="9" s="1"/>
  <c r="Q1145" i="9"/>
  <c r="R1145" i="9" s="1"/>
  <c r="Q1144" i="9"/>
  <c r="R1144" i="9" s="1"/>
  <c r="Q1143" i="9"/>
  <c r="R1143" i="9" s="1"/>
  <c r="Q1142" i="9"/>
  <c r="R1142" i="9" s="1"/>
  <c r="Q1141" i="9"/>
  <c r="R1141" i="9" s="1"/>
  <c r="Q1140" i="9"/>
  <c r="R1140" i="9" s="1"/>
  <c r="Q1139" i="9"/>
  <c r="R1139" i="9" s="1"/>
  <c r="Q1138" i="9"/>
  <c r="R1138" i="9" s="1"/>
  <c r="Q1137" i="9"/>
  <c r="R1137" i="9" s="1"/>
  <c r="Q1136" i="9"/>
  <c r="R1136" i="9" s="1"/>
  <c r="Q1135" i="9"/>
  <c r="R1135" i="9" s="1"/>
  <c r="Q1134" i="9"/>
  <c r="R1134" i="9" s="1"/>
  <c r="Q1133" i="9"/>
  <c r="R1133" i="9" s="1"/>
  <c r="Q1132" i="9"/>
  <c r="R1132" i="9" s="1"/>
  <c r="Q1131" i="9"/>
  <c r="R1131" i="9" s="1"/>
  <c r="Q1130" i="9"/>
  <c r="R1130" i="9" s="1"/>
  <c r="Q1129" i="9"/>
  <c r="R1129" i="9" s="1"/>
  <c r="Q1128" i="9"/>
  <c r="R1128" i="9" s="1"/>
  <c r="Q1127" i="9"/>
  <c r="R1127" i="9" s="1"/>
  <c r="Q1126" i="9"/>
  <c r="R1126" i="9" s="1"/>
  <c r="Q1125" i="9"/>
  <c r="R1125" i="9" s="1"/>
  <c r="Q1124" i="9"/>
  <c r="R1124" i="9" s="1"/>
  <c r="Q1123" i="9"/>
  <c r="R1123" i="9" s="1"/>
  <c r="Q1086" i="9"/>
  <c r="R1086" i="9" s="1"/>
  <c r="Q1085" i="9"/>
  <c r="R1085" i="9" s="1"/>
  <c r="Q1084" i="9"/>
  <c r="R1084" i="9" s="1"/>
  <c r="Q1083" i="9"/>
  <c r="R1083" i="9" s="1"/>
  <c r="Q1082" i="9"/>
  <c r="R1082" i="9" s="1"/>
  <c r="Q1081" i="9"/>
  <c r="R1081" i="9" s="1"/>
  <c r="Q1080" i="9"/>
  <c r="R1080" i="9" s="1"/>
  <c r="Q1079" i="9"/>
  <c r="R1079" i="9" s="1"/>
  <c r="Q1078" i="9"/>
  <c r="R1078" i="9" s="1"/>
  <c r="Q1077" i="9"/>
  <c r="R1077" i="9" s="1"/>
  <c r="Q1076" i="9"/>
  <c r="R1076" i="9" s="1"/>
  <c r="Q1075" i="9"/>
  <c r="R1075" i="9" s="1"/>
  <c r="Q1074" i="9"/>
  <c r="R1074" i="9" s="1"/>
  <c r="Q1073" i="9"/>
  <c r="R1073" i="9" s="1"/>
  <c r="Q1072" i="9"/>
  <c r="R1072" i="9" s="1"/>
  <c r="Q1071" i="9"/>
  <c r="R1071" i="9" s="1"/>
  <c r="Q1070" i="9"/>
  <c r="R1070" i="9" s="1"/>
  <c r="Q1069" i="9"/>
  <c r="R1069" i="9" s="1"/>
  <c r="Q1068" i="9"/>
  <c r="R1068" i="9" s="1"/>
  <c r="Q1067" i="9"/>
  <c r="R1067" i="9" s="1"/>
  <c r="Q1066" i="9"/>
  <c r="R1066" i="9" s="1"/>
  <c r="Q1065" i="9"/>
  <c r="R1065" i="9" s="1"/>
  <c r="Q1064" i="9"/>
  <c r="R1064" i="9" s="1"/>
  <c r="Q1063" i="9"/>
  <c r="R1063" i="9" s="1"/>
  <c r="Q1062" i="9"/>
  <c r="R1062" i="9" s="1"/>
  <c r="Q1061" i="9"/>
  <c r="R1061" i="9" s="1"/>
  <c r="Q1060" i="9"/>
  <c r="R1060" i="9" s="1"/>
  <c r="Q1059" i="9"/>
  <c r="R1059" i="9" s="1"/>
  <c r="Q1058" i="9"/>
  <c r="R1058" i="9" s="1"/>
  <c r="Q1057" i="9"/>
  <c r="R1057" i="9" s="1"/>
  <c r="Q1056" i="9"/>
  <c r="R1056" i="9" s="1"/>
  <c r="Q1055" i="9"/>
  <c r="R1055" i="9" s="1"/>
  <c r="Q1054" i="9"/>
  <c r="R1054" i="9" s="1"/>
  <c r="Q1053" i="9"/>
  <c r="R1053" i="9" s="1"/>
  <c r="Q1052" i="9"/>
  <c r="R1052" i="9" s="1"/>
  <c r="Q1051" i="9"/>
  <c r="R1051" i="9" s="1"/>
  <c r="Q782" i="9"/>
  <c r="R782" i="9" s="1"/>
  <c r="Q781" i="9"/>
  <c r="R781" i="9" s="1"/>
  <c r="Q780" i="9"/>
  <c r="R780" i="9" s="1"/>
  <c r="Q779" i="9"/>
  <c r="R779" i="9" s="1"/>
  <c r="Q778" i="9"/>
  <c r="R778" i="9" s="1"/>
  <c r="Q777" i="9"/>
  <c r="R777" i="9" s="1"/>
  <c r="Q534" i="9"/>
  <c r="R534" i="9" s="1"/>
  <c r="Q533" i="9"/>
  <c r="R533" i="9" s="1"/>
  <c r="Q532" i="9"/>
  <c r="R532" i="9" s="1"/>
  <c r="Q531" i="9"/>
  <c r="R531" i="9" s="1"/>
  <c r="Q530" i="9"/>
  <c r="R530" i="9" s="1"/>
  <c r="Q529" i="9"/>
  <c r="R529" i="9" s="1"/>
  <c r="Q528" i="9"/>
  <c r="R528" i="9" s="1"/>
  <c r="Q527" i="9"/>
  <c r="R527" i="9" s="1"/>
  <c r="Q526" i="9"/>
  <c r="R526" i="9" s="1"/>
  <c r="Q525" i="9"/>
  <c r="R525" i="9" s="1"/>
  <c r="Q524" i="9"/>
  <c r="R524" i="9" s="1"/>
  <c r="Q523" i="9"/>
  <c r="R523" i="9" s="1"/>
  <c r="Q522" i="9"/>
  <c r="R522" i="9" s="1"/>
  <c r="Q521" i="9"/>
  <c r="R521" i="9" s="1"/>
  <c r="Q520" i="9"/>
  <c r="R520" i="9" s="1"/>
  <c r="Q519" i="9"/>
  <c r="R519" i="9" s="1"/>
  <c r="Q518" i="9"/>
  <c r="R518" i="9" s="1"/>
  <c r="Q517" i="9"/>
  <c r="R517" i="9" s="1"/>
  <c r="Q516" i="9"/>
  <c r="R516" i="9" s="1"/>
  <c r="Q515" i="9"/>
  <c r="R515" i="9" s="1"/>
  <c r="Q514" i="9"/>
  <c r="R514" i="9" s="1"/>
  <c r="Q513" i="9"/>
  <c r="R513" i="9" s="1"/>
  <c r="Q512" i="9"/>
  <c r="R512" i="9" s="1"/>
  <c r="Q511" i="9"/>
  <c r="R511" i="9" s="1"/>
  <c r="Q510" i="9"/>
  <c r="R510" i="9" s="1"/>
  <c r="Q509" i="9"/>
  <c r="R509" i="9" s="1"/>
  <c r="Q508" i="9"/>
  <c r="R508" i="9" s="1"/>
  <c r="Q507" i="9"/>
  <c r="R507" i="9" s="1"/>
  <c r="Q506" i="9"/>
  <c r="R506" i="9" s="1"/>
  <c r="Q505" i="9"/>
  <c r="R505" i="9" s="1"/>
  <c r="Q504" i="9"/>
  <c r="R504" i="9" s="1"/>
  <c r="Q503" i="9"/>
  <c r="R503" i="9" s="1"/>
  <c r="Q502" i="9"/>
  <c r="R502" i="9" s="1"/>
  <c r="Q501" i="9"/>
  <c r="R501" i="9" s="1"/>
  <c r="Q500" i="9"/>
  <c r="R500" i="9" s="1"/>
  <c r="Q499" i="9"/>
  <c r="R499" i="9" s="1"/>
  <c r="Q498" i="9"/>
  <c r="R498" i="9" s="1"/>
  <c r="Q497" i="9"/>
  <c r="R497" i="9" s="1"/>
  <c r="Q496" i="9"/>
  <c r="R496" i="9" s="1"/>
  <c r="Q495" i="9"/>
  <c r="R495" i="9" s="1"/>
  <c r="Q494" i="9"/>
  <c r="R494" i="9" s="1"/>
  <c r="Q493" i="9"/>
  <c r="R493" i="9" s="1"/>
  <c r="Q492" i="9"/>
  <c r="R492" i="9" s="1"/>
  <c r="Q491" i="9"/>
  <c r="R491" i="9" s="1"/>
  <c r="Q490" i="9"/>
  <c r="R490" i="9" s="1"/>
  <c r="Q489" i="9"/>
  <c r="R489" i="9" s="1"/>
  <c r="Q488" i="9"/>
  <c r="R488" i="9" s="1"/>
  <c r="Q487" i="9"/>
  <c r="R487" i="9" s="1"/>
  <c r="Q486" i="9"/>
  <c r="R486" i="9" s="1"/>
  <c r="Q485" i="9"/>
  <c r="R485" i="9" s="1"/>
  <c r="Q484" i="9"/>
  <c r="R484" i="9" s="1"/>
  <c r="Q483" i="9"/>
  <c r="R483" i="9" s="1"/>
  <c r="Q482" i="9"/>
  <c r="R482" i="9" s="1"/>
  <c r="Q481" i="9"/>
  <c r="R481" i="9" s="1"/>
  <c r="Q480" i="9"/>
  <c r="R480" i="9" s="1"/>
  <c r="Q479" i="9"/>
  <c r="R479" i="9" s="1"/>
  <c r="Q409" i="9"/>
  <c r="R409" i="9" s="1"/>
  <c r="Q408" i="9"/>
  <c r="R408" i="9" s="1"/>
  <c r="Q407" i="9"/>
  <c r="R407" i="9" s="1"/>
  <c r="Q406" i="9"/>
  <c r="R406" i="9" s="1"/>
  <c r="Q405" i="9"/>
  <c r="R405" i="9" s="1"/>
  <c r="Q398" i="9"/>
  <c r="R398" i="9" s="1"/>
  <c r="Q397" i="9"/>
  <c r="R397" i="9" s="1"/>
  <c r="Q396" i="9"/>
  <c r="R396" i="9" s="1"/>
  <c r="Q395" i="9"/>
  <c r="R395" i="9" s="1"/>
  <c r="Q394" i="9"/>
  <c r="R394" i="9" s="1"/>
  <c r="Q370" i="9"/>
  <c r="R370" i="9" s="1"/>
  <c r="Q369" i="9"/>
  <c r="R369" i="9" s="1"/>
  <c r="Q368" i="9"/>
  <c r="R368" i="9" s="1"/>
  <c r="Q367" i="9"/>
  <c r="R367" i="9" s="1"/>
  <c r="Q366" i="9"/>
  <c r="R366" i="9" s="1"/>
  <c r="Q365" i="9"/>
  <c r="R365" i="9" s="1"/>
  <c r="Q364" i="9"/>
  <c r="R364" i="9" s="1"/>
  <c r="Q363" i="9"/>
  <c r="R363" i="9" s="1"/>
  <c r="Q362" i="9"/>
  <c r="R362" i="9" s="1"/>
  <c r="Q361" i="9"/>
  <c r="R361" i="9" s="1"/>
  <c r="Q355" i="9"/>
  <c r="R355" i="9" s="1"/>
  <c r="Q354" i="9"/>
  <c r="R354" i="9" s="1"/>
  <c r="Q353" i="9"/>
  <c r="R353" i="9" s="1"/>
  <c r="Q352" i="9"/>
  <c r="R352" i="9" s="1"/>
  <c r="Q351" i="9"/>
  <c r="R351" i="9" s="1"/>
  <c r="Q350" i="9"/>
  <c r="R350" i="9" s="1"/>
  <c r="Q349" i="9"/>
  <c r="R349" i="9" s="1"/>
  <c r="Q348" i="9"/>
  <c r="R348" i="9" s="1"/>
  <c r="Q347" i="9"/>
  <c r="R347" i="9" s="1"/>
  <c r="Q346" i="9"/>
  <c r="R346" i="9" s="1"/>
  <c r="Q322" i="9"/>
  <c r="R322" i="9" s="1"/>
  <c r="Q321" i="9"/>
  <c r="R321" i="9" s="1"/>
  <c r="Q320" i="9"/>
  <c r="R320" i="9" s="1"/>
  <c r="Q319" i="9"/>
  <c r="R319" i="9" s="1"/>
  <c r="Q318" i="9"/>
  <c r="R318" i="9" s="1"/>
  <c r="Q312" i="9"/>
  <c r="R312" i="9" s="1"/>
  <c r="Q311" i="9"/>
  <c r="R311" i="9" s="1"/>
  <c r="Q310" i="9"/>
  <c r="R310" i="9" s="1"/>
  <c r="Q309" i="9"/>
  <c r="R309" i="9" s="1"/>
  <c r="Q308" i="9"/>
  <c r="R308" i="9" s="1"/>
  <c r="Q307" i="9"/>
  <c r="R307" i="9" s="1"/>
  <c r="Q306" i="9"/>
  <c r="R306" i="9" s="1"/>
  <c r="Q305" i="9"/>
  <c r="R305" i="9" s="1"/>
  <c r="Q304" i="9"/>
  <c r="R304" i="9" s="1"/>
  <c r="Q303" i="9"/>
  <c r="R303" i="9" s="1"/>
  <c r="Q297" i="9"/>
  <c r="R297" i="9" s="1"/>
  <c r="Q296" i="9"/>
  <c r="R296" i="9" s="1"/>
  <c r="Q295" i="9"/>
  <c r="R295" i="9" s="1"/>
  <c r="Q294" i="9"/>
  <c r="R294" i="9" s="1"/>
  <c r="Q293" i="9"/>
  <c r="R293" i="9" s="1"/>
  <c r="Q292" i="9"/>
  <c r="R292" i="9" s="1"/>
  <c r="Q291" i="9"/>
  <c r="R291" i="9" s="1"/>
  <c r="Q290" i="9"/>
  <c r="R290" i="9" s="1"/>
  <c r="Q289" i="9"/>
  <c r="R289" i="9" s="1"/>
  <c r="Q288" i="9"/>
  <c r="R288" i="9" s="1"/>
  <c r="Q287" i="9"/>
  <c r="R287" i="9" s="1"/>
  <c r="Q286" i="9"/>
  <c r="R286" i="9" s="1"/>
  <c r="Q285" i="9"/>
  <c r="R285" i="9" s="1"/>
  <c r="Q284" i="9"/>
  <c r="R284" i="9" s="1"/>
  <c r="Q283" i="9"/>
  <c r="R283" i="9" s="1"/>
  <c r="Q276" i="9"/>
  <c r="R276" i="9" s="1"/>
  <c r="Q275" i="9"/>
  <c r="R275" i="9" s="1"/>
  <c r="Q274" i="9"/>
  <c r="R274" i="9" s="1"/>
  <c r="Q273" i="9"/>
  <c r="R273" i="9" s="1"/>
  <c r="Q272" i="9"/>
  <c r="R272" i="9" s="1"/>
  <c r="Q271" i="9"/>
  <c r="R271" i="9" s="1"/>
  <c r="Q270" i="9"/>
  <c r="R270" i="9" s="1"/>
  <c r="Q269" i="9"/>
  <c r="R269" i="9" s="1"/>
  <c r="Q268" i="9"/>
  <c r="R268" i="9" s="1"/>
  <c r="Q267" i="9"/>
  <c r="R267" i="9" s="1"/>
  <c r="Q243" i="9"/>
  <c r="R243" i="9" s="1"/>
  <c r="Q242" i="9"/>
  <c r="R242" i="9" s="1"/>
  <c r="Q241" i="9"/>
  <c r="R241" i="9" s="1"/>
  <c r="Q240" i="9"/>
  <c r="R240" i="9" s="1"/>
  <c r="Q239" i="9"/>
  <c r="R239" i="9" s="1"/>
  <c r="Q233" i="9"/>
  <c r="R233" i="9" s="1"/>
  <c r="Q232" i="9"/>
  <c r="R232" i="9" s="1"/>
  <c r="Q231" i="9"/>
  <c r="R231" i="9" s="1"/>
  <c r="Q230" i="9"/>
  <c r="R230" i="9" s="1"/>
  <c r="Q229" i="9"/>
  <c r="R229" i="9" s="1"/>
  <c r="Q218" i="9"/>
  <c r="R218" i="9" s="1"/>
  <c r="Q217" i="9"/>
  <c r="R217" i="9" s="1"/>
  <c r="Q216" i="9"/>
  <c r="R216" i="9" s="1"/>
  <c r="Q215" i="9"/>
  <c r="R215" i="9" s="1"/>
  <c r="Q214" i="9"/>
  <c r="R214" i="9" s="1"/>
  <c r="Q213" i="9"/>
  <c r="R213" i="9" s="1"/>
  <c r="Q212" i="9"/>
  <c r="R212" i="9" s="1"/>
  <c r="Q211" i="9"/>
  <c r="R211" i="9" s="1"/>
  <c r="Q210" i="9"/>
  <c r="R210" i="9" s="1"/>
  <c r="Q209" i="9"/>
  <c r="R209" i="9" s="1"/>
  <c r="Q198" i="9"/>
  <c r="R198" i="9" s="1"/>
  <c r="Q197" i="9"/>
  <c r="R197" i="9" s="1"/>
  <c r="Q196" i="9"/>
  <c r="R196" i="9" s="1"/>
  <c r="Q195" i="9"/>
  <c r="R195" i="9" s="1"/>
  <c r="Q194" i="9"/>
  <c r="R194" i="9" s="1"/>
  <c r="Q79" i="9"/>
  <c r="R79" i="9" s="1"/>
  <c r="Q78" i="9"/>
  <c r="R78" i="9" s="1"/>
  <c r="Q77" i="9"/>
  <c r="R77" i="9" s="1"/>
  <c r="Q76" i="9"/>
  <c r="R76" i="9" s="1"/>
  <c r="Q75" i="9"/>
  <c r="R75" i="9" s="1"/>
  <c r="Q74" i="9"/>
  <c r="R74" i="9" s="1"/>
  <c r="Q73" i="9"/>
  <c r="R73" i="9" s="1"/>
  <c r="Q72" i="9"/>
  <c r="R72" i="9" s="1"/>
  <c r="Q71" i="9"/>
  <c r="R71" i="9" s="1"/>
  <c r="Q70" i="9"/>
  <c r="R70" i="9" s="1"/>
  <c r="Q69" i="9"/>
  <c r="R69" i="9" s="1"/>
  <c r="Q68" i="9"/>
  <c r="R68" i="9" s="1"/>
  <c r="Q67" i="9"/>
  <c r="R67" i="9" s="1"/>
  <c r="Q66" i="9"/>
  <c r="R66" i="9" s="1"/>
  <c r="Q65" i="9"/>
  <c r="R65" i="9" s="1"/>
  <c r="Q64" i="9"/>
  <c r="R64" i="9" s="1"/>
  <c r="Q63" i="9"/>
  <c r="R63" i="9" s="1"/>
  <c r="Q62" i="9"/>
  <c r="R62" i="9" s="1"/>
  <c r="Q61" i="9"/>
  <c r="R61" i="9" s="1"/>
  <c r="Q60" i="9"/>
  <c r="R60" i="9" s="1"/>
  <c r="Q49" i="9"/>
  <c r="R49" i="9" s="1"/>
  <c r="Q48" i="9"/>
  <c r="R48" i="9" s="1"/>
  <c r="Q47" i="9"/>
  <c r="R47" i="9" s="1"/>
  <c r="Q46" i="9"/>
  <c r="R46" i="9" s="1"/>
  <c r="Q45" i="9"/>
  <c r="R45" i="9" s="1"/>
  <c r="Q44" i="9"/>
  <c r="R44" i="9" s="1"/>
  <c r="Q43" i="9"/>
  <c r="R43" i="9" s="1"/>
  <c r="Q42" i="9"/>
  <c r="R42" i="9" s="1"/>
  <c r="Q41" i="9"/>
  <c r="R41" i="9" s="1"/>
  <c r="Q40" i="9"/>
  <c r="R40" i="9" s="1"/>
  <c r="Q24" i="9"/>
  <c r="R24" i="9" s="1"/>
  <c r="Q23" i="9"/>
  <c r="R23" i="9" s="1"/>
  <c r="Q22" i="9"/>
  <c r="R22" i="9" s="1"/>
  <c r="Q21" i="9"/>
  <c r="R21" i="9" s="1"/>
  <c r="Q20" i="9"/>
  <c r="R20" i="9" s="1"/>
  <c r="Q14" i="9"/>
  <c r="R14" i="9" s="1"/>
  <c r="Q13" i="9"/>
  <c r="R13" i="9" s="1"/>
  <c r="Q12" i="9"/>
  <c r="R12" i="9" s="1"/>
  <c r="Q11" i="9"/>
  <c r="R11" i="9" s="1"/>
  <c r="Q10" i="9"/>
  <c r="R5" i="9" l="1"/>
  <c r="Q2375" i="9"/>
  <c r="R10" i="9"/>
  <c r="R2375" i="9" l="1"/>
  <c r="W4" i="9" s="1"/>
  <c r="W5" i="9" s="1" a="1"/>
  <c r="W5" i="9" s="1"/>
  <c r="B37" i="8" s="1"/>
  <c r="W8" i="5"/>
  <c r="W7" i="5"/>
  <c r="W11" i="5" s="1"/>
  <c r="B36" i="8" s="1"/>
  <c r="N8" i="5"/>
  <c r="N9" i="5"/>
  <c r="N7" i="5"/>
  <c r="V354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8" i="4"/>
  <c r="W139" i="4"/>
  <c r="W140" i="4"/>
  <c r="W141" i="4"/>
  <c r="W142" i="4"/>
  <c r="W143" i="4"/>
  <c r="W144" i="4"/>
  <c r="W145" i="4"/>
  <c r="W146" i="4"/>
  <c r="W147" i="4"/>
  <c r="W148" i="4"/>
  <c r="W149" i="4"/>
  <c r="W150" i="4"/>
  <c r="W151" i="4"/>
  <c r="W152" i="4"/>
  <c r="W153" i="4"/>
  <c r="W154" i="4"/>
  <c r="W155" i="4"/>
  <c r="W156" i="4"/>
  <c r="W157" i="4"/>
  <c r="W158" i="4"/>
  <c r="W159" i="4"/>
  <c r="W160" i="4"/>
  <c r="W161" i="4"/>
  <c r="W162" i="4"/>
  <c r="W163" i="4"/>
  <c r="W164" i="4"/>
  <c r="W165" i="4"/>
  <c r="W166" i="4"/>
  <c r="W167" i="4"/>
  <c r="W168" i="4"/>
  <c r="W169" i="4"/>
  <c r="W170" i="4"/>
  <c r="W171" i="4"/>
  <c r="W172" i="4"/>
  <c r="W173" i="4"/>
  <c r="W174" i="4"/>
  <c r="W175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W270" i="4"/>
  <c r="W271" i="4"/>
  <c r="W272" i="4"/>
  <c r="W273" i="4"/>
  <c r="W274" i="4"/>
  <c r="W275" i="4"/>
  <c r="W276" i="4"/>
  <c r="W277" i="4"/>
  <c r="W278" i="4"/>
  <c r="W279" i="4"/>
  <c r="W280" i="4"/>
  <c r="W281" i="4"/>
  <c r="W282" i="4"/>
  <c r="W283" i="4"/>
  <c r="W284" i="4"/>
  <c r="W285" i="4"/>
  <c r="W286" i="4"/>
  <c r="W287" i="4"/>
  <c r="W288" i="4"/>
  <c r="W289" i="4"/>
  <c r="W290" i="4"/>
  <c r="W291" i="4"/>
  <c r="W292" i="4"/>
  <c r="W293" i="4"/>
  <c r="W294" i="4"/>
  <c r="W295" i="4"/>
  <c r="W296" i="4"/>
  <c r="W297" i="4"/>
  <c r="W298" i="4"/>
  <c r="W299" i="4"/>
  <c r="W300" i="4"/>
  <c r="W301" i="4"/>
  <c r="W302" i="4"/>
  <c r="W303" i="4"/>
  <c r="W304" i="4"/>
  <c r="W305" i="4"/>
  <c r="W306" i="4"/>
  <c r="W307" i="4"/>
  <c r="W308" i="4"/>
  <c r="W309" i="4"/>
  <c r="W310" i="4"/>
  <c r="W311" i="4"/>
  <c r="W312" i="4"/>
  <c r="W313" i="4"/>
  <c r="W314" i="4"/>
  <c r="W315" i="4"/>
  <c r="W316" i="4"/>
  <c r="W317" i="4"/>
  <c r="W318" i="4"/>
  <c r="W319" i="4"/>
  <c r="W320" i="4"/>
  <c r="W321" i="4"/>
  <c r="W322" i="4"/>
  <c r="W323" i="4"/>
  <c r="W324" i="4"/>
  <c r="W325" i="4"/>
  <c r="W326" i="4"/>
  <c r="W327" i="4"/>
  <c r="W328" i="4"/>
  <c r="W329" i="4"/>
  <c r="W330" i="4"/>
  <c r="W331" i="4"/>
  <c r="W332" i="4"/>
  <c r="W333" i="4"/>
  <c r="W334" i="4"/>
  <c r="W335" i="4"/>
  <c r="W336" i="4"/>
  <c r="W337" i="4"/>
  <c r="W338" i="4"/>
  <c r="W339" i="4"/>
  <c r="W340" i="4"/>
  <c r="W341" i="4"/>
  <c r="W342" i="4"/>
  <c r="W343" i="4"/>
  <c r="W344" i="4"/>
  <c r="W345" i="4"/>
  <c r="W346" i="4"/>
  <c r="W347" i="4"/>
  <c r="W348" i="4"/>
  <c r="W349" i="4"/>
  <c r="W350" i="4"/>
  <c r="W351" i="4"/>
  <c r="W352" i="4"/>
  <c r="W353" i="4"/>
  <c r="W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313" i="4"/>
  <c r="N314" i="4"/>
  <c r="N315" i="4"/>
  <c r="N316" i="4"/>
  <c r="N317" i="4"/>
  <c r="N318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7" i="4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" i="3"/>
  <c r="W253" i="2"/>
  <c r="V253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7" i="2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7" i="1"/>
  <c r="Q7" i="5"/>
  <c r="R8" i="5"/>
  <c r="Q8" i="5" s="1"/>
  <c r="R9" i="5"/>
  <c r="Q9" i="5" s="1"/>
  <c r="P9" i="5"/>
  <c r="R7" i="4"/>
  <c r="Q7" i="4" s="1"/>
  <c r="P7" i="4"/>
  <c r="R8" i="4"/>
  <c r="Q8" i="4" s="1"/>
  <c r="P8" i="4"/>
  <c r="R9" i="4"/>
  <c r="Q9" i="4" s="1"/>
  <c r="P9" i="4"/>
  <c r="R10" i="4"/>
  <c r="Q10" i="4" s="1"/>
  <c r="P10" i="4"/>
  <c r="R11" i="4"/>
  <c r="Q11" i="4" s="1"/>
  <c r="P11" i="4"/>
  <c r="R12" i="4"/>
  <c r="Q12" i="4" s="1"/>
  <c r="P12" i="4"/>
  <c r="R13" i="4"/>
  <c r="Q13" i="4" s="1"/>
  <c r="P13" i="4"/>
  <c r="R14" i="4"/>
  <c r="Q14" i="4" s="1"/>
  <c r="P14" i="4"/>
  <c r="R15" i="4"/>
  <c r="Q15" i="4" s="1"/>
  <c r="P15" i="4"/>
  <c r="R16" i="4"/>
  <c r="Q16" i="4" s="1"/>
  <c r="P16" i="4"/>
  <c r="R17" i="4"/>
  <c r="Q17" i="4" s="1"/>
  <c r="P17" i="4"/>
  <c r="R18" i="4"/>
  <c r="Q18" i="4" s="1"/>
  <c r="P18" i="4"/>
  <c r="R19" i="4"/>
  <c r="Q19" i="4" s="1"/>
  <c r="P19" i="4"/>
  <c r="R20" i="4"/>
  <c r="Q20" i="4" s="1"/>
  <c r="P20" i="4"/>
  <c r="R21" i="4"/>
  <c r="Q21" i="4" s="1"/>
  <c r="P21" i="4"/>
  <c r="R22" i="4"/>
  <c r="Q22" i="4" s="1"/>
  <c r="P22" i="4"/>
  <c r="R23" i="4"/>
  <c r="Q23" i="4" s="1"/>
  <c r="P23" i="4"/>
  <c r="R24" i="4"/>
  <c r="Q24" i="4" s="1"/>
  <c r="P24" i="4"/>
  <c r="R25" i="4"/>
  <c r="Q25" i="4" s="1"/>
  <c r="P25" i="4"/>
  <c r="R26" i="4"/>
  <c r="Q26" i="4" s="1"/>
  <c r="P26" i="4"/>
  <c r="R27" i="4"/>
  <c r="Q27" i="4" s="1"/>
  <c r="P27" i="4"/>
  <c r="R28" i="4"/>
  <c r="Q28" i="4" s="1"/>
  <c r="P28" i="4"/>
  <c r="R29" i="4"/>
  <c r="Q29" i="4" s="1"/>
  <c r="P29" i="4"/>
  <c r="R30" i="4"/>
  <c r="Q30" i="4" s="1"/>
  <c r="P30" i="4"/>
  <c r="R31" i="4"/>
  <c r="Q31" i="4" s="1"/>
  <c r="P31" i="4"/>
  <c r="R32" i="4"/>
  <c r="Q32" i="4" s="1"/>
  <c r="P32" i="4"/>
  <c r="R33" i="4"/>
  <c r="Q33" i="4" s="1"/>
  <c r="P33" i="4"/>
  <c r="R34" i="4"/>
  <c r="Q34" i="4" s="1"/>
  <c r="P34" i="4"/>
  <c r="R35" i="4"/>
  <c r="Q35" i="4" s="1"/>
  <c r="P35" i="4"/>
  <c r="R36" i="4"/>
  <c r="Q36" i="4" s="1"/>
  <c r="P36" i="4"/>
  <c r="R37" i="4"/>
  <c r="Q37" i="4" s="1"/>
  <c r="P37" i="4"/>
  <c r="R38" i="4"/>
  <c r="Q38" i="4" s="1"/>
  <c r="P38" i="4"/>
  <c r="R39" i="4"/>
  <c r="Q39" i="4" s="1"/>
  <c r="P39" i="4"/>
  <c r="R40" i="4"/>
  <c r="Q40" i="4" s="1"/>
  <c r="P40" i="4"/>
  <c r="R41" i="4"/>
  <c r="Q41" i="4" s="1"/>
  <c r="P41" i="4"/>
  <c r="R42" i="4"/>
  <c r="Q42" i="4" s="1"/>
  <c r="P42" i="4"/>
  <c r="R43" i="4"/>
  <c r="Q43" i="4" s="1"/>
  <c r="P43" i="4"/>
  <c r="R44" i="4"/>
  <c r="Q44" i="4" s="1"/>
  <c r="P44" i="4"/>
  <c r="R45" i="4"/>
  <c r="Q45" i="4" s="1"/>
  <c r="P45" i="4"/>
  <c r="R46" i="4"/>
  <c r="Q46" i="4" s="1"/>
  <c r="P46" i="4"/>
  <c r="R47" i="4"/>
  <c r="Q47" i="4" s="1"/>
  <c r="P47" i="4"/>
  <c r="R48" i="4"/>
  <c r="Q48" i="4" s="1"/>
  <c r="P48" i="4"/>
  <c r="R49" i="4"/>
  <c r="Q49" i="4" s="1"/>
  <c r="P49" i="4"/>
  <c r="R50" i="4"/>
  <c r="Q50" i="4" s="1"/>
  <c r="P50" i="4"/>
  <c r="R51" i="4"/>
  <c r="Q51" i="4" s="1"/>
  <c r="P51" i="4"/>
  <c r="R52" i="4"/>
  <c r="Q52" i="4" s="1"/>
  <c r="P52" i="4"/>
  <c r="R53" i="4"/>
  <c r="Q53" i="4" s="1"/>
  <c r="P53" i="4"/>
  <c r="R54" i="4"/>
  <c r="Q54" i="4" s="1"/>
  <c r="P54" i="4"/>
  <c r="R55" i="4"/>
  <c r="Q55" i="4" s="1"/>
  <c r="P55" i="4"/>
  <c r="R56" i="4"/>
  <c r="Q56" i="4" s="1"/>
  <c r="P56" i="4"/>
  <c r="R57" i="4"/>
  <c r="Q57" i="4" s="1"/>
  <c r="P57" i="4"/>
  <c r="R58" i="4"/>
  <c r="Q58" i="4" s="1"/>
  <c r="P58" i="4"/>
  <c r="R59" i="4"/>
  <c r="Q59" i="4" s="1"/>
  <c r="P59" i="4"/>
  <c r="R60" i="4"/>
  <c r="Q60" i="4" s="1"/>
  <c r="P60" i="4"/>
  <c r="R61" i="4"/>
  <c r="Q61" i="4" s="1"/>
  <c r="P61" i="4"/>
  <c r="R62" i="4"/>
  <c r="Q62" i="4" s="1"/>
  <c r="P62" i="4"/>
  <c r="R63" i="4"/>
  <c r="Q63" i="4" s="1"/>
  <c r="P63" i="4"/>
  <c r="R64" i="4"/>
  <c r="Q64" i="4" s="1"/>
  <c r="P64" i="4"/>
  <c r="R65" i="4"/>
  <c r="Q65" i="4" s="1"/>
  <c r="P65" i="4"/>
  <c r="R66" i="4"/>
  <c r="Q66" i="4" s="1"/>
  <c r="P66" i="4"/>
  <c r="R67" i="4"/>
  <c r="Q67" i="4" s="1"/>
  <c r="P67" i="4"/>
  <c r="R68" i="4"/>
  <c r="Q68" i="4" s="1"/>
  <c r="P68" i="4"/>
  <c r="R69" i="4"/>
  <c r="Q69" i="4" s="1"/>
  <c r="P69" i="4"/>
  <c r="R70" i="4"/>
  <c r="Q70" i="4" s="1"/>
  <c r="P70" i="4"/>
  <c r="R71" i="4"/>
  <c r="Q71" i="4" s="1"/>
  <c r="P71" i="4"/>
  <c r="R72" i="4"/>
  <c r="Q72" i="4" s="1"/>
  <c r="P72" i="4"/>
  <c r="R73" i="4"/>
  <c r="Q73" i="4" s="1"/>
  <c r="P73" i="4"/>
  <c r="R74" i="4"/>
  <c r="Q74" i="4" s="1"/>
  <c r="P74" i="4"/>
  <c r="R75" i="4"/>
  <c r="Q75" i="4" s="1"/>
  <c r="P75" i="4"/>
  <c r="R76" i="4"/>
  <c r="Q76" i="4" s="1"/>
  <c r="P76" i="4"/>
  <c r="R77" i="4"/>
  <c r="Q77" i="4" s="1"/>
  <c r="P77" i="4"/>
  <c r="R78" i="4"/>
  <c r="Q78" i="4" s="1"/>
  <c r="P78" i="4"/>
  <c r="R79" i="4"/>
  <c r="Q79" i="4" s="1"/>
  <c r="P79" i="4"/>
  <c r="R80" i="4"/>
  <c r="Q80" i="4" s="1"/>
  <c r="P80" i="4"/>
  <c r="R81" i="4"/>
  <c r="Q81" i="4" s="1"/>
  <c r="P81" i="4"/>
  <c r="R82" i="4"/>
  <c r="Q82" i="4" s="1"/>
  <c r="P82" i="4"/>
  <c r="R83" i="4"/>
  <c r="Q83" i="4" s="1"/>
  <c r="P83" i="4"/>
  <c r="R84" i="4"/>
  <c r="Q84" i="4" s="1"/>
  <c r="P84" i="4"/>
  <c r="R85" i="4"/>
  <c r="Q85" i="4" s="1"/>
  <c r="P85" i="4"/>
  <c r="R86" i="4"/>
  <c r="Q86" i="4" s="1"/>
  <c r="P86" i="4"/>
  <c r="R87" i="4"/>
  <c r="Q87" i="4" s="1"/>
  <c r="P87" i="4"/>
  <c r="R88" i="4"/>
  <c r="Q88" i="4" s="1"/>
  <c r="P88" i="4"/>
  <c r="R89" i="4"/>
  <c r="Q89" i="4" s="1"/>
  <c r="P89" i="4"/>
  <c r="R90" i="4"/>
  <c r="Q90" i="4" s="1"/>
  <c r="P90" i="4"/>
  <c r="R91" i="4"/>
  <c r="Q91" i="4" s="1"/>
  <c r="P91" i="4"/>
  <c r="R92" i="4"/>
  <c r="Q92" i="4" s="1"/>
  <c r="P92" i="4"/>
  <c r="R93" i="4"/>
  <c r="Q93" i="4" s="1"/>
  <c r="P93" i="4"/>
  <c r="R94" i="4"/>
  <c r="Q94" i="4" s="1"/>
  <c r="P94" i="4"/>
  <c r="R95" i="4"/>
  <c r="Q95" i="4" s="1"/>
  <c r="P95" i="4"/>
  <c r="R96" i="4"/>
  <c r="Q96" i="4" s="1"/>
  <c r="P96" i="4"/>
  <c r="R97" i="4"/>
  <c r="Q97" i="4" s="1"/>
  <c r="P97" i="4"/>
  <c r="R98" i="4"/>
  <c r="Q98" i="4" s="1"/>
  <c r="P98" i="4"/>
  <c r="R99" i="4"/>
  <c r="Q99" i="4" s="1"/>
  <c r="P99" i="4"/>
  <c r="R100" i="4"/>
  <c r="Q100" i="4" s="1"/>
  <c r="P100" i="4"/>
  <c r="R101" i="4"/>
  <c r="Q101" i="4" s="1"/>
  <c r="P101" i="4"/>
  <c r="R102" i="4"/>
  <c r="Q102" i="4" s="1"/>
  <c r="P102" i="4"/>
  <c r="R103" i="4"/>
  <c r="Q103" i="4" s="1"/>
  <c r="P103" i="4"/>
  <c r="R104" i="4"/>
  <c r="Q104" i="4" s="1"/>
  <c r="P104" i="4"/>
  <c r="R105" i="4"/>
  <c r="Q105" i="4" s="1"/>
  <c r="P105" i="4"/>
  <c r="R106" i="4"/>
  <c r="Q106" i="4" s="1"/>
  <c r="P106" i="4"/>
  <c r="R107" i="4"/>
  <c r="Q107" i="4" s="1"/>
  <c r="P107" i="4"/>
  <c r="R108" i="4"/>
  <c r="Q108" i="4" s="1"/>
  <c r="P108" i="4"/>
  <c r="R109" i="4"/>
  <c r="Q109" i="4" s="1"/>
  <c r="P109" i="4"/>
  <c r="R110" i="4"/>
  <c r="Q110" i="4" s="1"/>
  <c r="P110" i="4"/>
  <c r="R111" i="4"/>
  <c r="Q111" i="4" s="1"/>
  <c r="P111" i="4"/>
  <c r="R112" i="4"/>
  <c r="Q112" i="4" s="1"/>
  <c r="P112" i="4"/>
  <c r="R113" i="4"/>
  <c r="Q113" i="4" s="1"/>
  <c r="P113" i="4"/>
  <c r="R114" i="4"/>
  <c r="Q114" i="4" s="1"/>
  <c r="P114" i="4"/>
  <c r="R115" i="4"/>
  <c r="Q115" i="4" s="1"/>
  <c r="P115" i="4"/>
  <c r="R116" i="4"/>
  <c r="Q116" i="4" s="1"/>
  <c r="P116" i="4"/>
  <c r="R117" i="4"/>
  <c r="Q117" i="4" s="1"/>
  <c r="P117" i="4"/>
  <c r="R118" i="4"/>
  <c r="Q118" i="4" s="1"/>
  <c r="P118" i="4"/>
  <c r="R119" i="4"/>
  <c r="Q119" i="4" s="1"/>
  <c r="P119" i="4"/>
  <c r="R120" i="4"/>
  <c r="Q120" i="4" s="1"/>
  <c r="P120" i="4"/>
  <c r="R121" i="4"/>
  <c r="Q121" i="4" s="1"/>
  <c r="P121" i="4"/>
  <c r="R122" i="4"/>
  <c r="Q122" i="4" s="1"/>
  <c r="P122" i="4"/>
  <c r="R123" i="4"/>
  <c r="Q123" i="4" s="1"/>
  <c r="P123" i="4"/>
  <c r="R124" i="4"/>
  <c r="Q124" i="4" s="1"/>
  <c r="P124" i="4"/>
  <c r="R125" i="4"/>
  <c r="Q125" i="4" s="1"/>
  <c r="P125" i="4"/>
  <c r="R126" i="4"/>
  <c r="Q126" i="4" s="1"/>
  <c r="P126" i="4"/>
  <c r="R127" i="4"/>
  <c r="Q127" i="4" s="1"/>
  <c r="P127" i="4"/>
  <c r="R128" i="4"/>
  <c r="Q128" i="4" s="1"/>
  <c r="P128" i="4"/>
  <c r="R129" i="4"/>
  <c r="Q129" i="4" s="1"/>
  <c r="P129" i="4"/>
  <c r="R130" i="4"/>
  <c r="Q130" i="4" s="1"/>
  <c r="P130" i="4"/>
  <c r="R131" i="4"/>
  <c r="Q131" i="4" s="1"/>
  <c r="P131" i="4"/>
  <c r="R132" i="4"/>
  <c r="Q132" i="4" s="1"/>
  <c r="P132" i="4"/>
  <c r="R133" i="4"/>
  <c r="Q133" i="4" s="1"/>
  <c r="P133" i="4"/>
  <c r="R134" i="4"/>
  <c r="Q134" i="4" s="1"/>
  <c r="P134" i="4"/>
  <c r="R135" i="4"/>
  <c r="Q135" i="4" s="1"/>
  <c r="P135" i="4"/>
  <c r="R136" i="4"/>
  <c r="Q136" i="4" s="1"/>
  <c r="P136" i="4"/>
  <c r="R137" i="4"/>
  <c r="Q137" i="4" s="1"/>
  <c r="P137" i="4"/>
  <c r="R138" i="4"/>
  <c r="Q138" i="4" s="1"/>
  <c r="P138" i="4"/>
  <c r="R139" i="4"/>
  <c r="Q139" i="4" s="1"/>
  <c r="P139" i="4"/>
  <c r="R140" i="4"/>
  <c r="Q140" i="4" s="1"/>
  <c r="P140" i="4"/>
  <c r="R141" i="4"/>
  <c r="Q141" i="4" s="1"/>
  <c r="P141" i="4"/>
  <c r="R142" i="4"/>
  <c r="Q142" i="4" s="1"/>
  <c r="P142" i="4"/>
  <c r="R143" i="4"/>
  <c r="Q143" i="4" s="1"/>
  <c r="P143" i="4"/>
  <c r="R144" i="4"/>
  <c r="Q144" i="4" s="1"/>
  <c r="P144" i="4"/>
  <c r="R145" i="4"/>
  <c r="Q145" i="4" s="1"/>
  <c r="P145" i="4"/>
  <c r="R146" i="4"/>
  <c r="Q146" i="4" s="1"/>
  <c r="P146" i="4"/>
  <c r="R147" i="4"/>
  <c r="Q147" i="4" s="1"/>
  <c r="P147" i="4"/>
  <c r="R148" i="4"/>
  <c r="Q148" i="4" s="1"/>
  <c r="P148" i="4"/>
  <c r="R149" i="4"/>
  <c r="Q149" i="4" s="1"/>
  <c r="P149" i="4"/>
  <c r="R150" i="4"/>
  <c r="Q150" i="4" s="1"/>
  <c r="P150" i="4"/>
  <c r="R151" i="4"/>
  <c r="Q151" i="4" s="1"/>
  <c r="P151" i="4"/>
  <c r="R152" i="4"/>
  <c r="Q152" i="4" s="1"/>
  <c r="P152" i="4"/>
  <c r="R153" i="4"/>
  <c r="Q153" i="4" s="1"/>
  <c r="P153" i="4"/>
  <c r="R154" i="4"/>
  <c r="Q154" i="4" s="1"/>
  <c r="P154" i="4"/>
  <c r="R155" i="4"/>
  <c r="Q155" i="4" s="1"/>
  <c r="P155" i="4"/>
  <c r="R156" i="4"/>
  <c r="Q156" i="4" s="1"/>
  <c r="P156" i="4"/>
  <c r="R157" i="4"/>
  <c r="Q157" i="4" s="1"/>
  <c r="P157" i="4"/>
  <c r="R158" i="4"/>
  <c r="Q158" i="4" s="1"/>
  <c r="P158" i="4"/>
  <c r="R159" i="4"/>
  <c r="Q159" i="4" s="1"/>
  <c r="P159" i="4"/>
  <c r="R160" i="4"/>
  <c r="Q160" i="4" s="1"/>
  <c r="P160" i="4"/>
  <c r="R161" i="4"/>
  <c r="Q161" i="4" s="1"/>
  <c r="P161" i="4"/>
  <c r="R162" i="4"/>
  <c r="Q162" i="4" s="1"/>
  <c r="P162" i="4"/>
  <c r="R163" i="4"/>
  <c r="Q163" i="4" s="1"/>
  <c r="P163" i="4"/>
  <c r="R164" i="4"/>
  <c r="Q164" i="4" s="1"/>
  <c r="P164" i="4"/>
  <c r="R165" i="4"/>
  <c r="Q165" i="4" s="1"/>
  <c r="P165" i="4"/>
  <c r="R166" i="4"/>
  <c r="Q166" i="4" s="1"/>
  <c r="P166" i="4"/>
  <c r="R167" i="4"/>
  <c r="Q167" i="4" s="1"/>
  <c r="P167" i="4"/>
  <c r="R168" i="4"/>
  <c r="Q168" i="4" s="1"/>
  <c r="P168" i="4"/>
  <c r="R169" i="4"/>
  <c r="Q169" i="4" s="1"/>
  <c r="P169" i="4"/>
  <c r="R170" i="4"/>
  <c r="Q170" i="4" s="1"/>
  <c r="P170" i="4"/>
  <c r="R171" i="4"/>
  <c r="Q171" i="4" s="1"/>
  <c r="P171" i="4"/>
  <c r="R172" i="4"/>
  <c r="Q172" i="4" s="1"/>
  <c r="P172" i="4"/>
  <c r="R173" i="4"/>
  <c r="Q173" i="4" s="1"/>
  <c r="P173" i="4"/>
  <c r="R174" i="4"/>
  <c r="Q174" i="4" s="1"/>
  <c r="P174" i="4"/>
  <c r="R175" i="4"/>
  <c r="Q175" i="4" s="1"/>
  <c r="P175" i="4"/>
  <c r="R176" i="4"/>
  <c r="Q176" i="4" s="1"/>
  <c r="P176" i="4"/>
  <c r="R177" i="4"/>
  <c r="Q177" i="4" s="1"/>
  <c r="P177" i="4"/>
  <c r="R178" i="4"/>
  <c r="Q178" i="4" s="1"/>
  <c r="P178" i="4"/>
  <c r="R179" i="4"/>
  <c r="Q179" i="4" s="1"/>
  <c r="P179" i="4"/>
  <c r="R180" i="4"/>
  <c r="Q180" i="4" s="1"/>
  <c r="P180" i="4"/>
  <c r="R181" i="4"/>
  <c r="Q181" i="4" s="1"/>
  <c r="P181" i="4"/>
  <c r="R182" i="4"/>
  <c r="Q182" i="4" s="1"/>
  <c r="P182" i="4"/>
  <c r="R183" i="4"/>
  <c r="Q183" i="4" s="1"/>
  <c r="P183" i="4"/>
  <c r="R184" i="4"/>
  <c r="Q184" i="4" s="1"/>
  <c r="P184" i="4"/>
  <c r="R185" i="4"/>
  <c r="Q185" i="4" s="1"/>
  <c r="P185" i="4"/>
  <c r="R186" i="4"/>
  <c r="Q186" i="4" s="1"/>
  <c r="P186" i="4"/>
  <c r="R187" i="4"/>
  <c r="Q187" i="4" s="1"/>
  <c r="P187" i="4"/>
  <c r="R188" i="4"/>
  <c r="Q188" i="4" s="1"/>
  <c r="P188" i="4"/>
  <c r="R189" i="4"/>
  <c r="Q189" i="4" s="1"/>
  <c r="P189" i="4"/>
  <c r="R190" i="4"/>
  <c r="Q190" i="4" s="1"/>
  <c r="P190" i="4"/>
  <c r="R191" i="4"/>
  <c r="Q191" i="4" s="1"/>
  <c r="P191" i="4"/>
  <c r="R192" i="4"/>
  <c r="Q192" i="4" s="1"/>
  <c r="P192" i="4"/>
  <c r="R193" i="4"/>
  <c r="Q193" i="4" s="1"/>
  <c r="P193" i="4"/>
  <c r="R194" i="4"/>
  <c r="Q194" i="4" s="1"/>
  <c r="P194" i="4"/>
  <c r="R195" i="4"/>
  <c r="Q195" i="4" s="1"/>
  <c r="P195" i="4"/>
  <c r="R196" i="4"/>
  <c r="Q196" i="4" s="1"/>
  <c r="P196" i="4"/>
  <c r="R197" i="4"/>
  <c r="Q197" i="4" s="1"/>
  <c r="P197" i="4"/>
  <c r="R198" i="4"/>
  <c r="Q198" i="4" s="1"/>
  <c r="P198" i="4"/>
  <c r="R199" i="4"/>
  <c r="Q199" i="4" s="1"/>
  <c r="P199" i="4"/>
  <c r="R200" i="4"/>
  <c r="Q200" i="4" s="1"/>
  <c r="P200" i="4"/>
  <c r="R201" i="4"/>
  <c r="Q201" i="4" s="1"/>
  <c r="P201" i="4"/>
  <c r="R202" i="4"/>
  <c r="Q202" i="4" s="1"/>
  <c r="P202" i="4"/>
  <c r="R203" i="4"/>
  <c r="Q203" i="4" s="1"/>
  <c r="P203" i="4"/>
  <c r="R204" i="4"/>
  <c r="Q204" i="4" s="1"/>
  <c r="P204" i="4"/>
  <c r="R205" i="4"/>
  <c r="Q205" i="4" s="1"/>
  <c r="P205" i="4"/>
  <c r="R206" i="4"/>
  <c r="Q206" i="4" s="1"/>
  <c r="P206" i="4"/>
  <c r="R207" i="4"/>
  <c r="Q207" i="4" s="1"/>
  <c r="P207" i="4"/>
  <c r="R208" i="4"/>
  <c r="Q208" i="4" s="1"/>
  <c r="P208" i="4"/>
  <c r="R209" i="4"/>
  <c r="Q209" i="4" s="1"/>
  <c r="P209" i="4"/>
  <c r="R210" i="4"/>
  <c r="Q210" i="4" s="1"/>
  <c r="P210" i="4"/>
  <c r="R211" i="4"/>
  <c r="Q211" i="4" s="1"/>
  <c r="P211" i="4"/>
  <c r="R212" i="4"/>
  <c r="Q212" i="4" s="1"/>
  <c r="P212" i="4"/>
  <c r="R213" i="4"/>
  <c r="Q213" i="4" s="1"/>
  <c r="P213" i="4"/>
  <c r="R214" i="4"/>
  <c r="Q214" i="4" s="1"/>
  <c r="P214" i="4"/>
  <c r="R215" i="4"/>
  <c r="Q215" i="4" s="1"/>
  <c r="P215" i="4"/>
  <c r="R216" i="4"/>
  <c r="Q216" i="4" s="1"/>
  <c r="P216" i="4"/>
  <c r="R217" i="4"/>
  <c r="Q217" i="4" s="1"/>
  <c r="P217" i="4"/>
  <c r="R218" i="4"/>
  <c r="Q218" i="4" s="1"/>
  <c r="P218" i="4"/>
  <c r="R219" i="4"/>
  <c r="Q219" i="4" s="1"/>
  <c r="P219" i="4"/>
  <c r="R220" i="4"/>
  <c r="Q220" i="4" s="1"/>
  <c r="P220" i="4"/>
  <c r="R221" i="4"/>
  <c r="Q221" i="4" s="1"/>
  <c r="P221" i="4"/>
  <c r="R222" i="4"/>
  <c r="Q222" i="4" s="1"/>
  <c r="P222" i="4"/>
  <c r="R223" i="4"/>
  <c r="Q223" i="4" s="1"/>
  <c r="P223" i="4"/>
  <c r="R224" i="4"/>
  <c r="Q224" i="4" s="1"/>
  <c r="P224" i="4"/>
  <c r="R225" i="4"/>
  <c r="Q225" i="4" s="1"/>
  <c r="P225" i="4"/>
  <c r="R226" i="4"/>
  <c r="Q226" i="4" s="1"/>
  <c r="P226" i="4"/>
  <c r="R227" i="4"/>
  <c r="Q227" i="4" s="1"/>
  <c r="P227" i="4"/>
  <c r="R228" i="4"/>
  <c r="Q228" i="4" s="1"/>
  <c r="P228" i="4"/>
  <c r="R229" i="4"/>
  <c r="Q229" i="4" s="1"/>
  <c r="P229" i="4"/>
  <c r="R230" i="4"/>
  <c r="Q230" i="4" s="1"/>
  <c r="P230" i="4"/>
  <c r="R231" i="4"/>
  <c r="Q231" i="4" s="1"/>
  <c r="P231" i="4"/>
  <c r="R232" i="4"/>
  <c r="Q232" i="4" s="1"/>
  <c r="P232" i="4"/>
  <c r="R233" i="4"/>
  <c r="Q233" i="4" s="1"/>
  <c r="P233" i="4"/>
  <c r="R234" i="4"/>
  <c r="Q234" i="4" s="1"/>
  <c r="P234" i="4"/>
  <c r="R235" i="4"/>
  <c r="Q235" i="4" s="1"/>
  <c r="P235" i="4"/>
  <c r="R236" i="4"/>
  <c r="Q236" i="4" s="1"/>
  <c r="P236" i="4"/>
  <c r="R237" i="4"/>
  <c r="Q237" i="4" s="1"/>
  <c r="P237" i="4"/>
  <c r="R238" i="4"/>
  <c r="Q238" i="4" s="1"/>
  <c r="P238" i="4"/>
  <c r="R239" i="4"/>
  <c r="Q239" i="4" s="1"/>
  <c r="P239" i="4"/>
  <c r="R240" i="4"/>
  <c r="Q240" i="4" s="1"/>
  <c r="P240" i="4"/>
  <c r="R241" i="4"/>
  <c r="Q241" i="4" s="1"/>
  <c r="P241" i="4"/>
  <c r="R242" i="4"/>
  <c r="Q242" i="4" s="1"/>
  <c r="P242" i="4"/>
  <c r="R243" i="4"/>
  <c r="Q243" i="4" s="1"/>
  <c r="P243" i="4"/>
  <c r="R244" i="4"/>
  <c r="Q244" i="4" s="1"/>
  <c r="P244" i="4"/>
  <c r="R245" i="4"/>
  <c r="Q245" i="4" s="1"/>
  <c r="P245" i="4"/>
  <c r="R246" i="4"/>
  <c r="Q246" i="4" s="1"/>
  <c r="P246" i="4"/>
  <c r="R247" i="4"/>
  <c r="Q247" i="4" s="1"/>
  <c r="P247" i="4"/>
  <c r="R248" i="4"/>
  <c r="Q248" i="4" s="1"/>
  <c r="P248" i="4"/>
  <c r="R249" i="4"/>
  <c r="Q249" i="4" s="1"/>
  <c r="P249" i="4"/>
  <c r="R250" i="4"/>
  <c r="Q250" i="4" s="1"/>
  <c r="P250" i="4"/>
  <c r="R251" i="4"/>
  <c r="Q251" i="4" s="1"/>
  <c r="P251" i="4"/>
  <c r="R252" i="4"/>
  <c r="Q252" i="4" s="1"/>
  <c r="P252" i="4"/>
  <c r="R253" i="4"/>
  <c r="Q253" i="4" s="1"/>
  <c r="P253" i="4"/>
  <c r="R254" i="4"/>
  <c r="Q254" i="4" s="1"/>
  <c r="P254" i="4"/>
  <c r="R255" i="4"/>
  <c r="Q255" i="4" s="1"/>
  <c r="P255" i="4"/>
  <c r="R256" i="4"/>
  <c r="Q256" i="4" s="1"/>
  <c r="P256" i="4"/>
  <c r="R257" i="4"/>
  <c r="Q257" i="4" s="1"/>
  <c r="P257" i="4"/>
  <c r="R258" i="4"/>
  <c r="Q258" i="4" s="1"/>
  <c r="P258" i="4"/>
  <c r="R259" i="4"/>
  <c r="Q259" i="4" s="1"/>
  <c r="P259" i="4"/>
  <c r="R260" i="4"/>
  <c r="Q260" i="4" s="1"/>
  <c r="P260" i="4"/>
  <c r="R261" i="4"/>
  <c r="Q261" i="4" s="1"/>
  <c r="P261" i="4"/>
  <c r="R262" i="4"/>
  <c r="Q262" i="4" s="1"/>
  <c r="P262" i="4"/>
  <c r="R263" i="4"/>
  <c r="Q263" i="4" s="1"/>
  <c r="P263" i="4"/>
  <c r="R264" i="4"/>
  <c r="Q264" i="4" s="1"/>
  <c r="P264" i="4"/>
  <c r="R265" i="4"/>
  <c r="Q265" i="4" s="1"/>
  <c r="P265" i="4"/>
  <c r="R266" i="4"/>
  <c r="Q266" i="4" s="1"/>
  <c r="P266" i="4"/>
  <c r="R267" i="4"/>
  <c r="Q267" i="4" s="1"/>
  <c r="P267" i="4"/>
  <c r="R268" i="4"/>
  <c r="Q268" i="4" s="1"/>
  <c r="P268" i="4"/>
  <c r="R269" i="4"/>
  <c r="Q269" i="4" s="1"/>
  <c r="P269" i="4"/>
  <c r="R270" i="4"/>
  <c r="Q270" i="4" s="1"/>
  <c r="P270" i="4"/>
  <c r="R271" i="4"/>
  <c r="Q271" i="4" s="1"/>
  <c r="P271" i="4"/>
  <c r="R272" i="4"/>
  <c r="Q272" i="4" s="1"/>
  <c r="P272" i="4"/>
  <c r="R273" i="4"/>
  <c r="Q273" i="4" s="1"/>
  <c r="P273" i="4"/>
  <c r="R274" i="4"/>
  <c r="Q274" i="4" s="1"/>
  <c r="P274" i="4"/>
  <c r="R275" i="4"/>
  <c r="Q275" i="4" s="1"/>
  <c r="P275" i="4"/>
  <c r="R276" i="4"/>
  <c r="Q276" i="4" s="1"/>
  <c r="P276" i="4"/>
  <c r="R277" i="4"/>
  <c r="Q277" i="4" s="1"/>
  <c r="P277" i="4"/>
  <c r="R278" i="4"/>
  <c r="Q278" i="4" s="1"/>
  <c r="P278" i="4"/>
  <c r="R279" i="4"/>
  <c r="Q279" i="4" s="1"/>
  <c r="P279" i="4"/>
  <c r="R280" i="4"/>
  <c r="Q280" i="4" s="1"/>
  <c r="P280" i="4"/>
  <c r="R281" i="4"/>
  <c r="Q281" i="4" s="1"/>
  <c r="P281" i="4"/>
  <c r="R282" i="4"/>
  <c r="Q282" i="4" s="1"/>
  <c r="P282" i="4"/>
  <c r="R283" i="4"/>
  <c r="Q283" i="4" s="1"/>
  <c r="P283" i="4"/>
  <c r="R284" i="4"/>
  <c r="Q284" i="4" s="1"/>
  <c r="P284" i="4"/>
  <c r="R285" i="4"/>
  <c r="Q285" i="4" s="1"/>
  <c r="P285" i="4"/>
  <c r="R286" i="4"/>
  <c r="Q286" i="4" s="1"/>
  <c r="P286" i="4"/>
  <c r="R287" i="4"/>
  <c r="Q287" i="4" s="1"/>
  <c r="P287" i="4"/>
  <c r="R288" i="4"/>
  <c r="Q288" i="4" s="1"/>
  <c r="P288" i="4"/>
  <c r="R289" i="4"/>
  <c r="Q289" i="4" s="1"/>
  <c r="P289" i="4"/>
  <c r="R290" i="4"/>
  <c r="Q290" i="4" s="1"/>
  <c r="P290" i="4"/>
  <c r="R291" i="4"/>
  <c r="Q291" i="4" s="1"/>
  <c r="P291" i="4"/>
  <c r="R292" i="4"/>
  <c r="Q292" i="4" s="1"/>
  <c r="P292" i="4"/>
  <c r="R293" i="4"/>
  <c r="Q293" i="4" s="1"/>
  <c r="P293" i="4"/>
  <c r="R294" i="4"/>
  <c r="Q294" i="4" s="1"/>
  <c r="P294" i="4"/>
  <c r="R295" i="4"/>
  <c r="Q295" i="4" s="1"/>
  <c r="P295" i="4"/>
  <c r="R296" i="4"/>
  <c r="Q296" i="4" s="1"/>
  <c r="P296" i="4"/>
  <c r="R297" i="4"/>
  <c r="Q297" i="4" s="1"/>
  <c r="P297" i="4"/>
  <c r="R298" i="4"/>
  <c r="Q298" i="4" s="1"/>
  <c r="P298" i="4"/>
  <c r="R299" i="4"/>
  <c r="Q299" i="4" s="1"/>
  <c r="P299" i="4"/>
  <c r="R300" i="4"/>
  <c r="Q300" i="4" s="1"/>
  <c r="P300" i="4"/>
  <c r="R301" i="4"/>
  <c r="Q301" i="4" s="1"/>
  <c r="P301" i="4"/>
  <c r="R302" i="4"/>
  <c r="Q302" i="4" s="1"/>
  <c r="P302" i="4"/>
  <c r="R303" i="4"/>
  <c r="Q303" i="4" s="1"/>
  <c r="P303" i="4"/>
  <c r="R304" i="4"/>
  <c r="Q304" i="4" s="1"/>
  <c r="P304" i="4"/>
  <c r="R305" i="4"/>
  <c r="Q305" i="4" s="1"/>
  <c r="P305" i="4"/>
  <c r="R306" i="4"/>
  <c r="Q306" i="4" s="1"/>
  <c r="P306" i="4"/>
  <c r="R307" i="4"/>
  <c r="Q307" i="4" s="1"/>
  <c r="P307" i="4"/>
  <c r="R308" i="4"/>
  <c r="Q308" i="4" s="1"/>
  <c r="P308" i="4"/>
  <c r="R309" i="4"/>
  <c r="Q309" i="4" s="1"/>
  <c r="P309" i="4"/>
  <c r="R310" i="4"/>
  <c r="Q310" i="4" s="1"/>
  <c r="P310" i="4"/>
  <c r="R311" i="4"/>
  <c r="Q311" i="4" s="1"/>
  <c r="P311" i="4"/>
  <c r="R312" i="4"/>
  <c r="Q312" i="4" s="1"/>
  <c r="P312" i="4"/>
  <c r="R313" i="4"/>
  <c r="Q313" i="4" s="1"/>
  <c r="P313" i="4"/>
  <c r="R314" i="4"/>
  <c r="Q314" i="4" s="1"/>
  <c r="P314" i="4"/>
  <c r="R315" i="4"/>
  <c r="Q315" i="4" s="1"/>
  <c r="P315" i="4"/>
  <c r="R316" i="4"/>
  <c r="Q316" i="4" s="1"/>
  <c r="P316" i="4"/>
  <c r="R317" i="4"/>
  <c r="Q317" i="4" s="1"/>
  <c r="P317" i="4"/>
  <c r="R318" i="4"/>
  <c r="Q318" i="4" s="1"/>
  <c r="P318" i="4"/>
  <c r="R319" i="4"/>
  <c r="Q319" i="4" s="1"/>
  <c r="P319" i="4"/>
  <c r="R320" i="4"/>
  <c r="Q320" i="4" s="1"/>
  <c r="P320" i="4"/>
  <c r="R321" i="4"/>
  <c r="Q321" i="4" s="1"/>
  <c r="P321" i="4"/>
  <c r="R322" i="4"/>
  <c r="Q322" i="4" s="1"/>
  <c r="P322" i="4"/>
  <c r="R323" i="4"/>
  <c r="Q323" i="4" s="1"/>
  <c r="P323" i="4"/>
  <c r="R324" i="4"/>
  <c r="Q324" i="4" s="1"/>
  <c r="P324" i="4"/>
  <c r="R325" i="4"/>
  <c r="Q325" i="4" s="1"/>
  <c r="P325" i="4"/>
  <c r="R326" i="4"/>
  <c r="Q326" i="4" s="1"/>
  <c r="P326" i="4"/>
  <c r="R327" i="4"/>
  <c r="Q327" i="4" s="1"/>
  <c r="P327" i="4"/>
  <c r="R328" i="4"/>
  <c r="Q328" i="4" s="1"/>
  <c r="P328" i="4"/>
  <c r="R329" i="4"/>
  <c r="Q329" i="4" s="1"/>
  <c r="P329" i="4"/>
  <c r="R330" i="4"/>
  <c r="Q330" i="4" s="1"/>
  <c r="P330" i="4"/>
  <c r="R331" i="4"/>
  <c r="Q331" i="4" s="1"/>
  <c r="P331" i="4"/>
  <c r="R332" i="4"/>
  <c r="Q332" i="4" s="1"/>
  <c r="P332" i="4"/>
  <c r="R333" i="4"/>
  <c r="Q333" i="4" s="1"/>
  <c r="P333" i="4"/>
  <c r="R334" i="4"/>
  <c r="Q334" i="4" s="1"/>
  <c r="P334" i="4"/>
  <c r="R335" i="4"/>
  <c r="Q335" i="4" s="1"/>
  <c r="P335" i="4"/>
  <c r="R336" i="4"/>
  <c r="Q336" i="4" s="1"/>
  <c r="P336" i="4"/>
  <c r="R337" i="4"/>
  <c r="Q337" i="4" s="1"/>
  <c r="P337" i="4"/>
  <c r="R338" i="4"/>
  <c r="Q338" i="4" s="1"/>
  <c r="P338" i="4"/>
  <c r="R339" i="4"/>
  <c r="Q339" i="4" s="1"/>
  <c r="P339" i="4"/>
  <c r="R340" i="4"/>
  <c r="Q340" i="4" s="1"/>
  <c r="P340" i="4"/>
  <c r="R341" i="4"/>
  <c r="Q341" i="4" s="1"/>
  <c r="P341" i="4"/>
  <c r="R342" i="4"/>
  <c r="Q342" i="4" s="1"/>
  <c r="P342" i="4"/>
  <c r="R343" i="4"/>
  <c r="Q343" i="4" s="1"/>
  <c r="P343" i="4"/>
  <c r="R344" i="4"/>
  <c r="Q344" i="4" s="1"/>
  <c r="P344" i="4"/>
  <c r="R345" i="4"/>
  <c r="Q345" i="4" s="1"/>
  <c r="P345" i="4"/>
  <c r="R346" i="4"/>
  <c r="Q346" i="4" s="1"/>
  <c r="P346" i="4"/>
  <c r="R347" i="4"/>
  <c r="Q347" i="4" s="1"/>
  <c r="P347" i="4"/>
  <c r="R348" i="4"/>
  <c r="Q348" i="4" s="1"/>
  <c r="P348" i="4"/>
  <c r="R349" i="4"/>
  <c r="Q349" i="4" s="1"/>
  <c r="P349" i="4"/>
  <c r="R350" i="4"/>
  <c r="Q350" i="4" s="1"/>
  <c r="P350" i="4"/>
  <c r="R351" i="4"/>
  <c r="Q351" i="4" s="1"/>
  <c r="P351" i="4"/>
  <c r="R352" i="4"/>
  <c r="Q352" i="4" s="1"/>
  <c r="P352" i="4"/>
  <c r="R353" i="4"/>
  <c r="Q353" i="4" s="1"/>
  <c r="P353" i="4"/>
  <c r="R7" i="3"/>
  <c r="Q7" i="3" s="1"/>
  <c r="P7" i="3"/>
  <c r="R8" i="3"/>
  <c r="Q8" i="3" s="1"/>
  <c r="P8" i="3"/>
  <c r="R9" i="3"/>
  <c r="Q9" i="3" s="1"/>
  <c r="P9" i="3"/>
  <c r="R10" i="3"/>
  <c r="Q10" i="3" s="1"/>
  <c r="P10" i="3"/>
  <c r="R11" i="3"/>
  <c r="Q11" i="3" s="1"/>
  <c r="P11" i="3"/>
  <c r="R12" i="3"/>
  <c r="Q12" i="3" s="1"/>
  <c r="P12" i="3"/>
  <c r="R13" i="3"/>
  <c r="Q13" i="3" s="1"/>
  <c r="P13" i="3"/>
  <c r="R14" i="3"/>
  <c r="Q14" i="3" s="1"/>
  <c r="P14" i="3"/>
  <c r="R15" i="3"/>
  <c r="Q15" i="3" s="1"/>
  <c r="P15" i="3"/>
  <c r="R16" i="3"/>
  <c r="Q16" i="3" s="1"/>
  <c r="P16" i="3"/>
  <c r="R17" i="3"/>
  <c r="Q17" i="3" s="1"/>
  <c r="P17" i="3"/>
  <c r="R18" i="3"/>
  <c r="Q18" i="3" s="1"/>
  <c r="P18" i="3"/>
  <c r="R19" i="3"/>
  <c r="Q19" i="3" s="1"/>
  <c r="P19" i="3"/>
  <c r="R20" i="3"/>
  <c r="Q20" i="3" s="1"/>
  <c r="P20" i="3"/>
  <c r="R21" i="3"/>
  <c r="Q21" i="3" s="1"/>
  <c r="P21" i="3"/>
  <c r="R22" i="3"/>
  <c r="Q22" i="3" s="1"/>
  <c r="P22" i="3"/>
  <c r="R23" i="3"/>
  <c r="Q23" i="3" s="1"/>
  <c r="P23" i="3"/>
  <c r="R24" i="3"/>
  <c r="Q24" i="3" s="1"/>
  <c r="P24" i="3"/>
  <c r="R25" i="3"/>
  <c r="Q25" i="3" s="1"/>
  <c r="P25" i="3"/>
  <c r="R26" i="3"/>
  <c r="Q26" i="3" s="1"/>
  <c r="P26" i="3"/>
  <c r="R27" i="3"/>
  <c r="Q27" i="3" s="1"/>
  <c r="P27" i="3"/>
  <c r="R28" i="3"/>
  <c r="Q28" i="3" s="1"/>
  <c r="P28" i="3"/>
  <c r="R29" i="3"/>
  <c r="Q29" i="3" s="1"/>
  <c r="P29" i="3"/>
  <c r="R30" i="3"/>
  <c r="Q30" i="3" s="1"/>
  <c r="P30" i="3"/>
  <c r="R31" i="3"/>
  <c r="Q31" i="3" s="1"/>
  <c r="P31" i="3"/>
  <c r="R32" i="3"/>
  <c r="Q32" i="3" s="1"/>
  <c r="P32" i="3"/>
  <c r="R33" i="3"/>
  <c r="Q33" i="3" s="1"/>
  <c r="P33" i="3"/>
  <c r="R34" i="3"/>
  <c r="Q34" i="3" s="1"/>
  <c r="P34" i="3"/>
  <c r="R35" i="3"/>
  <c r="Q35" i="3" s="1"/>
  <c r="P35" i="3"/>
  <c r="R36" i="3"/>
  <c r="Q36" i="3" s="1"/>
  <c r="P36" i="3"/>
  <c r="R37" i="3"/>
  <c r="Q37" i="3" s="1"/>
  <c r="P37" i="3"/>
  <c r="R38" i="3"/>
  <c r="Q38" i="3" s="1"/>
  <c r="P38" i="3"/>
  <c r="R39" i="3"/>
  <c r="Q39" i="3" s="1"/>
  <c r="P39" i="3"/>
  <c r="R40" i="3"/>
  <c r="Q40" i="3" s="1"/>
  <c r="P40" i="3"/>
  <c r="R41" i="3"/>
  <c r="Q41" i="3" s="1"/>
  <c r="P41" i="3"/>
  <c r="R42" i="3"/>
  <c r="Q42" i="3" s="1"/>
  <c r="P42" i="3"/>
  <c r="R43" i="3"/>
  <c r="Q43" i="3" s="1"/>
  <c r="P43" i="3"/>
  <c r="R44" i="3"/>
  <c r="Q44" i="3" s="1"/>
  <c r="P44" i="3"/>
  <c r="R45" i="3"/>
  <c r="Q45" i="3" s="1"/>
  <c r="P45" i="3"/>
  <c r="R46" i="3"/>
  <c r="Q46" i="3" s="1"/>
  <c r="P46" i="3"/>
  <c r="R47" i="3"/>
  <c r="Q47" i="3" s="1"/>
  <c r="P47" i="3"/>
  <c r="R48" i="3"/>
  <c r="Q48" i="3" s="1"/>
  <c r="P48" i="3"/>
  <c r="R49" i="3"/>
  <c r="Q49" i="3" s="1"/>
  <c r="P49" i="3"/>
  <c r="R50" i="3"/>
  <c r="Q50" i="3" s="1"/>
  <c r="P50" i="3"/>
  <c r="R51" i="3"/>
  <c r="Q51" i="3" s="1"/>
  <c r="P51" i="3"/>
  <c r="R52" i="3"/>
  <c r="Q52" i="3" s="1"/>
  <c r="P52" i="3"/>
  <c r="R53" i="3"/>
  <c r="Q53" i="3" s="1"/>
  <c r="P53" i="3"/>
  <c r="R54" i="3"/>
  <c r="Q54" i="3" s="1"/>
  <c r="P54" i="3"/>
  <c r="R55" i="3"/>
  <c r="Q55" i="3" s="1"/>
  <c r="P55" i="3"/>
  <c r="R56" i="3"/>
  <c r="Q56" i="3" s="1"/>
  <c r="P56" i="3"/>
  <c r="R57" i="3"/>
  <c r="Q57" i="3" s="1"/>
  <c r="P57" i="3"/>
  <c r="R58" i="3"/>
  <c r="Q58" i="3" s="1"/>
  <c r="P58" i="3"/>
  <c r="R59" i="3"/>
  <c r="Q59" i="3" s="1"/>
  <c r="P59" i="3"/>
  <c r="R60" i="3"/>
  <c r="Q60" i="3" s="1"/>
  <c r="P60" i="3"/>
  <c r="R61" i="3"/>
  <c r="Q61" i="3" s="1"/>
  <c r="P61" i="3"/>
  <c r="R62" i="3"/>
  <c r="Q62" i="3" s="1"/>
  <c r="P62" i="3"/>
  <c r="R63" i="3"/>
  <c r="Q63" i="3" s="1"/>
  <c r="P63" i="3"/>
  <c r="R64" i="3"/>
  <c r="Q64" i="3" s="1"/>
  <c r="P64" i="3"/>
  <c r="R65" i="3"/>
  <c r="Q65" i="3" s="1"/>
  <c r="P65" i="3"/>
  <c r="R66" i="3"/>
  <c r="Q66" i="3" s="1"/>
  <c r="P66" i="3"/>
  <c r="R67" i="3"/>
  <c r="Q67" i="3" s="1"/>
  <c r="P67" i="3"/>
  <c r="R68" i="3"/>
  <c r="Q68" i="3" s="1"/>
  <c r="P68" i="3"/>
  <c r="R69" i="3"/>
  <c r="Q69" i="3" s="1"/>
  <c r="P69" i="3"/>
  <c r="R70" i="3"/>
  <c r="Q70" i="3" s="1"/>
  <c r="P70" i="3"/>
  <c r="R71" i="3"/>
  <c r="Q71" i="3" s="1"/>
  <c r="P71" i="3"/>
  <c r="R72" i="3"/>
  <c r="Q72" i="3" s="1"/>
  <c r="P72" i="3"/>
  <c r="R73" i="3"/>
  <c r="Q73" i="3" s="1"/>
  <c r="P73" i="3"/>
  <c r="R74" i="3"/>
  <c r="Q74" i="3" s="1"/>
  <c r="P74" i="3"/>
  <c r="R75" i="3"/>
  <c r="Q75" i="3" s="1"/>
  <c r="P75" i="3"/>
  <c r="R76" i="3"/>
  <c r="Q76" i="3" s="1"/>
  <c r="P76" i="3"/>
  <c r="R77" i="3"/>
  <c r="Q77" i="3" s="1"/>
  <c r="P77" i="3"/>
  <c r="R78" i="3"/>
  <c r="Q78" i="3" s="1"/>
  <c r="P78" i="3"/>
  <c r="R79" i="3"/>
  <c r="Q79" i="3" s="1"/>
  <c r="P79" i="3"/>
  <c r="R80" i="3"/>
  <c r="Q80" i="3" s="1"/>
  <c r="P80" i="3"/>
  <c r="R81" i="3"/>
  <c r="Q81" i="3" s="1"/>
  <c r="P81" i="3"/>
  <c r="R82" i="3"/>
  <c r="Q82" i="3" s="1"/>
  <c r="P82" i="3"/>
  <c r="R83" i="3"/>
  <c r="Q83" i="3" s="1"/>
  <c r="P83" i="3"/>
  <c r="R84" i="3"/>
  <c r="Q84" i="3" s="1"/>
  <c r="P84" i="3"/>
  <c r="R85" i="3"/>
  <c r="Q85" i="3" s="1"/>
  <c r="P85" i="3"/>
  <c r="R86" i="3"/>
  <c r="Q86" i="3" s="1"/>
  <c r="P86" i="3"/>
  <c r="R87" i="3"/>
  <c r="Q87" i="3" s="1"/>
  <c r="P87" i="3"/>
  <c r="R88" i="3"/>
  <c r="Q88" i="3" s="1"/>
  <c r="P88" i="3"/>
  <c r="R89" i="3"/>
  <c r="Q89" i="3" s="1"/>
  <c r="P89" i="3"/>
  <c r="R90" i="3"/>
  <c r="Q90" i="3" s="1"/>
  <c r="P90" i="3"/>
  <c r="R91" i="3"/>
  <c r="Q91" i="3" s="1"/>
  <c r="P91" i="3"/>
  <c r="R92" i="3"/>
  <c r="Q92" i="3" s="1"/>
  <c r="P92" i="3"/>
  <c r="R93" i="3"/>
  <c r="Q93" i="3" s="1"/>
  <c r="P93" i="3"/>
  <c r="R94" i="3"/>
  <c r="Q94" i="3" s="1"/>
  <c r="P94" i="3"/>
  <c r="R95" i="3"/>
  <c r="Q95" i="3" s="1"/>
  <c r="P95" i="3"/>
  <c r="R96" i="3"/>
  <c r="Q96" i="3" s="1"/>
  <c r="P96" i="3"/>
  <c r="R97" i="3"/>
  <c r="Q97" i="3" s="1"/>
  <c r="P97" i="3"/>
  <c r="R98" i="3"/>
  <c r="Q98" i="3" s="1"/>
  <c r="P98" i="3"/>
  <c r="R99" i="3"/>
  <c r="Q99" i="3" s="1"/>
  <c r="P99" i="3"/>
  <c r="R100" i="3"/>
  <c r="Q100" i="3" s="1"/>
  <c r="P100" i="3"/>
  <c r="R101" i="3"/>
  <c r="Q101" i="3" s="1"/>
  <c r="P101" i="3"/>
  <c r="R102" i="3"/>
  <c r="Q102" i="3" s="1"/>
  <c r="P102" i="3"/>
  <c r="R103" i="3"/>
  <c r="Q103" i="3" s="1"/>
  <c r="P103" i="3"/>
  <c r="R104" i="3"/>
  <c r="Q104" i="3" s="1"/>
  <c r="P104" i="3"/>
  <c r="R105" i="3"/>
  <c r="Q105" i="3" s="1"/>
  <c r="P105" i="3"/>
  <c r="R106" i="3"/>
  <c r="Q106" i="3" s="1"/>
  <c r="P106" i="3"/>
  <c r="R107" i="3"/>
  <c r="Q107" i="3" s="1"/>
  <c r="P107" i="3"/>
  <c r="R108" i="3"/>
  <c r="Q108" i="3" s="1"/>
  <c r="P108" i="3"/>
  <c r="R109" i="3"/>
  <c r="Q109" i="3" s="1"/>
  <c r="P109" i="3"/>
  <c r="R110" i="3"/>
  <c r="Q110" i="3" s="1"/>
  <c r="P110" i="3"/>
  <c r="R111" i="3"/>
  <c r="Q111" i="3" s="1"/>
  <c r="P111" i="3"/>
  <c r="R112" i="3"/>
  <c r="Q112" i="3" s="1"/>
  <c r="P112" i="3"/>
  <c r="R113" i="3"/>
  <c r="Q113" i="3" s="1"/>
  <c r="P113" i="3"/>
  <c r="R114" i="3"/>
  <c r="Q114" i="3" s="1"/>
  <c r="P114" i="3"/>
  <c r="R115" i="3"/>
  <c r="Q115" i="3" s="1"/>
  <c r="P115" i="3"/>
  <c r="R116" i="3"/>
  <c r="Q116" i="3" s="1"/>
  <c r="P116" i="3"/>
  <c r="R117" i="3"/>
  <c r="Q117" i="3" s="1"/>
  <c r="P117" i="3"/>
  <c r="R118" i="3"/>
  <c r="Q118" i="3" s="1"/>
  <c r="P118" i="3"/>
  <c r="R119" i="3"/>
  <c r="Q119" i="3" s="1"/>
  <c r="P119" i="3"/>
  <c r="R120" i="3"/>
  <c r="Q120" i="3" s="1"/>
  <c r="P120" i="3"/>
  <c r="R121" i="3"/>
  <c r="Q121" i="3" s="1"/>
  <c r="P121" i="3"/>
  <c r="R122" i="3"/>
  <c r="Q122" i="3" s="1"/>
  <c r="P122" i="3"/>
  <c r="R123" i="3"/>
  <c r="Q123" i="3" s="1"/>
  <c r="P123" i="3"/>
  <c r="R124" i="3"/>
  <c r="Q124" i="3" s="1"/>
  <c r="P124" i="3"/>
  <c r="R125" i="3"/>
  <c r="Q125" i="3" s="1"/>
  <c r="P125" i="3"/>
  <c r="R126" i="3"/>
  <c r="Q126" i="3" s="1"/>
  <c r="P126" i="3"/>
  <c r="R127" i="3"/>
  <c r="Q127" i="3" s="1"/>
  <c r="P127" i="3"/>
  <c r="R128" i="3"/>
  <c r="Q128" i="3" s="1"/>
  <c r="P128" i="3"/>
  <c r="R129" i="3"/>
  <c r="Q129" i="3" s="1"/>
  <c r="P129" i="3"/>
  <c r="R130" i="3"/>
  <c r="Q130" i="3" s="1"/>
  <c r="P130" i="3"/>
  <c r="R131" i="3"/>
  <c r="Q131" i="3" s="1"/>
  <c r="P131" i="3"/>
  <c r="R132" i="3"/>
  <c r="Q132" i="3" s="1"/>
  <c r="P132" i="3"/>
  <c r="R133" i="3"/>
  <c r="Q133" i="3" s="1"/>
  <c r="P133" i="3"/>
  <c r="R134" i="3"/>
  <c r="Q134" i="3" s="1"/>
  <c r="P134" i="3"/>
  <c r="R135" i="3"/>
  <c r="Q135" i="3" s="1"/>
  <c r="P135" i="3"/>
  <c r="R136" i="3"/>
  <c r="Q136" i="3" s="1"/>
  <c r="P136" i="3"/>
  <c r="R137" i="3"/>
  <c r="Q137" i="3" s="1"/>
  <c r="P137" i="3"/>
  <c r="R138" i="3"/>
  <c r="Q138" i="3" s="1"/>
  <c r="P138" i="3"/>
  <c r="R139" i="3"/>
  <c r="Q139" i="3" s="1"/>
  <c r="P139" i="3"/>
  <c r="R140" i="3"/>
  <c r="Q140" i="3" s="1"/>
  <c r="P140" i="3"/>
  <c r="R141" i="3"/>
  <c r="Q141" i="3" s="1"/>
  <c r="P141" i="3"/>
  <c r="R142" i="3"/>
  <c r="Q142" i="3" s="1"/>
  <c r="P142" i="3"/>
  <c r="R143" i="3"/>
  <c r="Q143" i="3" s="1"/>
  <c r="P143" i="3"/>
  <c r="R144" i="3"/>
  <c r="Q144" i="3" s="1"/>
  <c r="P144" i="3"/>
  <c r="R145" i="3"/>
  <c r="Q145" i="3" s="1"/>
  <c r="P145" i="3"/>
  <c r="R146" i="3"/>
  <c r="Q146" i="3" s="1"/>
  <c r="P146" i="3"/>
  <c r="R147" i="3"/>
  <c r="Q147" i="3" s="1"/>
  <c r="P147" i="3"/>
  <c r="R148" i="3"/>
  <c r="Q148" i="3" s="1"/>
  <c r="P148" i="3"/>
  <c r="R149" i="3"/>
  <c r="Q149" i="3" s="1"/>
  <c r="P149" i="3"/>
  <c r="R150" i="3"/>
  <c r="Q150" i="3" s="1"/>
  <c r="P150" i="3"/>
  <c r="R151" i="3"/>
  <c r="Q151" i="3" s="1"/>
  <c r="P151" i="3"/>
  <c r="R152" i="3"/>
  <c r="Q152" i="3" s="1"/>
  <c r="P152" i="3"/>
  <c r="R153" i="3"/>
  <c r="Q153" i="3" s="1"/>
  <c r="P153" i="3"/>
  <c r="R154" i="3"/>
  <c r="Q154" i="3" s="1"/>
  <c r="P154" i="3"/>
  <c r="R155" i="3"/>
  <c r="Q155" i="3" s="1"/>
  <c r="P155" i="3"/>
  <c r="R156" i="3"/>
  <c r="Q156" i="3" s="1"/>
  <c r="P156" i="3"/>
  <c r="R157" i="3"/>
  <c r="Q157" i="3" s="1"/>
  <c r="P157" i="3"/>
  <c r="R158" i="3"/>
  <c r="Q158" i="3" s="1"/>
  <c r="P158" i="3"/>
  <c r="R159" i="3"/>
  <c r="Q159" i="3" s="1"/>
  <c r="P159" i="3"/>
  <c r="R160" i="3"/>
  <c r="Q160" i="3" s="1"/>
  <c r="P160" i="3"/>
  <c r="R161" i="3"/>
  <c r="Q161" i="3" s="1"/>
  <c r="P161" i="3"/>
  <c r="R162" i="3"/>
  <c r="Q162" i="3" s="1"/>
  <c r="P162" i="3"/>
  <c r="R163" i="3"/>
  <c r="Q163" i="3" s="1"/>
  <c r="P163" i="3"/>
  <c r="R164" i="3"/>
  <c r="Q164" i="3" s="1"/>
  <c r="P164" i="3"/>
  <c r="R165" i="3"/>
  <c r="Q165" i="3" s="1"/>
  <c r="P165" i="3"/>
  <c r="R166" i="3"/>
  <c r="Q166" i="3" s="1"/>
  <c r="P166" i="3"/>
  <c r="R167" i="3"/>
  <c r="Q167" i="3" s="1"/>
  <c r="P167" i="3"/>
  <c r="R168" i="3"/>
  <c r="Q168" i="3" s="1"/>
  <c r="P168" i="3"/>
  <c r="R169" i="3"/>
  <c r="Q169" i="3" s="1"/>
  <c r="P169" i="3"/>
  <c r="R170" i="3"/>
  <c r="Q170" i="3" s="1"/>
  <c r="P170" i="3"/>
  <c r="R171" i="3"/>
  <c r="Q171" i="3" s="1"/>
  <c r="P171" i="3"/>
  <c r="R172" i="3"/>
  <c r="Q172" i="3" s="1"/>
  <c r="P172" i="3"/>
  <c r="R173" i="3"/>
  <c r="Q173" i="3" s="1"/>
  <c r="P173" i="3"/>
  <c r="R174" i="3"/>
  <c r="Q174" i="3" s="1"/>
  <c r="P174" i="3"/>
  <c r="R175" i="3"/>
  <c r="Q175" i="3" s="1"/>
  <c r="P175" i="3"/>
  <c r="R176" i="3"/>
  <c r="Q176" i="3" s="1"/>
  <c r="P176" i="3"/>
  <c r="R177" i="3"/>
  <c r="Q177" i="3" s="1"/>
  <c r="P177" i="3"/>
  <c r="R178" i="3"/>
  <c r="Q178" i="3" s="1"/>
  <c r="P178" i="3"/>
  <c r="R179" i="3"/>
  <c r="Q179" i="3" s="1"/>
  <c r="P179" i="3"/>
  <c r="R180" i="3"/>
  <c r="Q180" i="3" s="1"/>
  <c r="P180" i="3"/>
  <c r="R181" i="3"/>
  <c r="Q181" i="3" s="1"/>
  <c r="P181" i="3"/>
  <c r="R182" i="3"/>
  <c r="Q182" i="3" s="1"/>
  <c r="P182" i="3"/>
  <c r="R183" i="3"/>
  <c r="Q183" i="3" s="1"/>
  <c r="P183" i="3"/>
  <c r="R184" i="3"/>
  <c r="Q184" i="3" s="1"/>
  <c r="P184" i="3"/>
  <c r="R185" i="3"/>
  <c r="Q185" i="3" s="1"/>
  <c r="P185" i="3"/>
  <c r="R186" i="3"/>
  <c r="Q186" i="3" s="1"/>
  <c r="P186" i="3"/>
  <c r="R187" i="3"/>
  <c r="Q187" i="3" s="1"/>
  <c r="P187" i="3"/>
  <c r="R188" i="3"/>
  <c r="Q188" i="3" s="1"/>
  <c r="P188" i="3"/>
  <c r="R189" i="3"/>
  <c r="Q189" i="3" s="1"/>
  <c r="P189" i="3"/>
  <c r="R190" i="3"/>
  <c r="Q190" i="3" s="1"/>
  <c r="P190" i="3"/>
  <c r="R191" i="3"/>
  <c r="Q191" i="3" s="1"/>
  <c r="P191" i="3"/>
  <c r="R192" i="3"/>
  <c r="Q192" i="3" s="1"/>
  <c r="P192" i="3"/>
  <c r="R193" i="3"/>
  <c r="Q193" i="3" s="1"/>
  <c r="P193" i="3"/>
  <c r="R194" i="3"/>
  <c r="Q194" i="3" s="1"/>
  <c r="P194" i="3"/>
  <c r="R195" i="3"/>
  <c r="Q195" i="3" s="1"/>
  <c r="P195" i="3"/>
  <c r="R196" i="3"/>
  <c r="Q196" i="3" s="1"/>
  <c r="P196" i="3"/>
  <c r="R197" i="3"/>
  <c r="Q197" i="3" s="1"/>
  <c r="P197" i="3"/>
  <c r="R198" i="3"/>
  <c r="Q198" i="3" s="1"/>
  <c r="P198" i="3"/>
  <c r="R199" i="3"/>
  <c r="Q199" i="3" s="1"/>
  <c r="P199" i="3"/>
  <c r="R200" i="3"/>
  <c r="Q200" i="3" s="1"/>
  <c r="P200" i="3"/>
  <c r="R201" i="3"/>
  <c r="Q201" i="3" s="1"/>
  <c r="P201" i="3"/>
  <c r="R202" i="3"/>
  <c r="Q202" i="3" s="1"/>
  <c r="P202" i="3"/>
  <c r="R203" i="3"/>
  <c r="Q203" i="3" s="1"/>
  <c r="P203" i="3"/>
  <c r="R204" i="3"/>
  <c r="Q204" i="3" s="1"/>
  <c r="P204" i="3"/>
  <c r="R205" i="3"/>
  <c r="Q205" i="3" s="1"/>
  <c r="P205" i="3"/>
  <c r="R206" i="3"/>
  <c r="Q206" i="3" s="1"/>
  <c r="P206" i="3"/>
  <c r="R207" i="3"/>
  <c r="Q207" i="3" s="1"/>
  <c r="P207" i="3"/>
  <c r="R208" i="3"/>
  <c r="Q208" i="3" s="1"/>
  <c r="P208" i="3"/>
  <c r="R209" i="3"/>
  <c r="Q209" i="3" s="1"/>
  <c r="P209" i="3"/>
  <c r="R210" i="3"/>
  <c r="Q210" i="3" s="1"/>
  <c r="P210" i="3"/>
  <c r="R211" i="3"/>
  <c r="Q211" i="3" s="1"/>
  <c r="P211" i="3"/>
  <c r="R212" i="3"/>
  <c r="Q212" i="3" s="1"/>
  <c r="P212" i="3"/>
  <c r="R213" i="3"/>
  <c r="Q213" i="3" s="1"/>
  <c r="P213" i="3"/>
  <c r="R214" i="3"/>
  <c r="Q214" i="3" s="1"/>
  <c r="P214" i="3"/>
  <c r="R215" i="3"/>
  <c r="Q215" i="3" s="1"/>
  <c r="P215" i="3"/>
  <c r="R216" i="3"/>
  <c r="Q216" i="3" s="1"/>
  <c r="P216" i="3"/>
  <c r="R217" i="3"/>
  <c r="Q217" i="3" s="1"/>
  <c r="P217" i="3"/>
  <c r="R218" i="3"/>
  <c r="Q218" i="3" s="1"/>
  <c r="P218" i="3"/>
  <c r="R219" i="3"/>
  <c r="Q219" i="3" s="1"/>
  <c r="P219" i="3"/>
  <c r="R220" i="3"/>
  <c r="Q220" i="3" s="1"/>
  <c r="P220" i="3"/>
  <c r="R221" i="3"/>
  <c r="Q221" i="3" s="1"/>
  <c r="P221" i="3"/>
  <c r="R222" i="3"/>
  <c r="Q222" i="3" s="1"/>
  <c r="P222" i="3"/>
  <c r="R223" i="3"/>
  <c r="Q223" i="3" s="1"/>
  <c r="P223" i="3"/>
  <c r="R224" i="3"/>
  <c r="Q224" i="3" s="1"/>
  <c r="P224" i="3"/>
  <c r="R225" i="3"/>
  <c r="Q225" i="3" s="1"/>
  <c r="P225" i="3"/>
  <c r="R226" i="3"/>
  <c r="Q226" i="3" s="1"/>
  <c r="P226" i="3"/>
  <c r="R227" i="3"/>
  <c r="Q227" i="3" s="1"/>
  <c r="P227" i="3"/>
  <c r="R228" i="3"/>
  <c r="Q228" i="3" s="1"/>
  <c r="P228" i="3"/>
  <c r="R229" i="3"/>
  <c r="Q229" i="3" s="1"/>
  <c r="P229" i="3"/>
  <c r="R230" i="3"/>
  <c r="Q230" i="3" s="1"/>
  <c r="P230" i="3"/>
  <c r="R231" i="3"/>
  <c r="Q231" i="3" s="1"/>
  <c r="P231" i="3"/>
  <c r="R232" i="3"/>
  <c r="Q232" i="3" s="1"/>
  <c r="P232" i="3"/>
  <c r="R233" i="3"/>
  <c r="Q233" i="3" s="1"/>
  <c r="P233" i="3"/>
  <c r="R234" i="3"/>
  <c r="Q234" i="3" s="1"/>
  <c r="P234" i="3"/>
  <c r="R235" i="3"/>
  <c r="Q235" i="3" s="1"/>
  <c r="P235" i="3"/>
  <c r="R236" i="3"/>
  <c r="Q236" i="3" s="1"/>
  <c r="P236" i="3"/>
  <c r="R237" i="3"/>
  <c r="Q237" i="3" s="1"/>
  <c r="P237" i="3"/>
  <c r="R238" i="3"/>
  <c r="Q238" i="3" s="1"/>
  <c r="P238" i="3"/>
  <c r="R239" i="3"/>
  <c r="Q239" i="3" s="1"/>
  <c r="P239" i="3"/>
  <c r="R240" i="3"/>
  <c r="Q240" i="3" s="1"/>
  <c r="P240" i="3"/>
  <c r="R241" i="3"/>
  <c r="Q241" i="3" s="1"/>
  <c r="P241" i="3"/>
  <c r="R242" i="3"/>
  <c r="Q242" i="3" s="1"/>
  <c r="P242" i="3"/>
  <c r="R243" i="3"/>
  <c r="Q243" i="3" s="1"/>
  <c r="P243" i="3"/>
  <c r="R244" i="3"/>
  <c r="Q244" i="3" s="1"/>
  <c r="P244" i="3"/>
  <c r="R245" i="3"/>
  <c r="Q245" i="3" s="1"/>
  <c r="P245" i="3"/>
  <c r="R246" i="3"/>
  <c r="Q246" i="3" s="1"/>
  <c r="P246" i="3"/>
  <c r="R247" i="3"/>
  <c r="Q247" i="3" s="1"/>
  <c r="P247" i="3"/>
  <c r="R248" i="3"/>
  <c r="Q248" i="3" s="1"/>
  <c r="P248" i="3"/>
  <c r="R249" i="3"/>
  <c r="Q249" i="3" s="1"/>
  <c r="P249" i="3"/>
  <c r="R250" i="3"/>
  <c r="Q250" i="3" s="1"/>
  <c r="P250" i="3"/>
  <c r="R251" i="3"/>
  <c r="Q251" i="3" s="1"/>
  <c r="P251" i="3"/>
  <c r="R252" i="3"/>
  <c r="Q252" i="3" s="1"/>
  <c r="P252" i="3"/>
  <c r="R253" i="3"/>
  <c r="Q253" i="3" s="1"/>
  <c r="P253" i="3"/>
  <c r="R254" i="3"/>
  <c r="Q254" i="3" s="1"/>
  <c r="P254" i="3"/>
  <c r="R255" i="3"/>
  <c r="Q255" i="3" s="1"/>
  <c r="P255" i="3"/>
  <c r="R256" i="3"/>
  <c r="Q256" i="3" s="1"/>
  <c r="P256" i="3"/>
  <c r="R257" i="3"/>
  <c r="Q257" i="3" s="1"/>
  <c r="P257" i="3"/>
  <c r="R258" i="3"/>
  <c r="Q258" i="3" s="1"/>
  <c r="P258" i="3"/>
  <c r="R259" i="3"/>
  <c r="Q259" i="3" s="1"/>
  <c r="P259" i="3"/>
  <c r="R260" i="3"/>
  <c r="Q260" i="3" s="1"/>
  <c r="P260" i="3"/>
  <c r="R261" i="3"/>
  <c r="Q261" i="3" s="1"/>
  <c r="P261" i="3"/>
  <c r="R262" i="3"/>
  <c r="Q262" i="3" s="1"/>
  <c r="P262" i="3"/>
  <c r="R263" i="3"/>
  <c r="Q263" i="3" s="1"/>
  <c r="P263" i="3"/>
  <c r="R264" i="3"/>
  <c r="Q264" i="3" s="1"/>
  <c r="P264" i="3"/>
  <c r="R265" i="3"/>
  <c r="Q265" i="3" s="1"/>
  <c r="P265" i="3"/>
  <c r="R266" i="3"/>
  <c r="Q266" i="3" s="1"/>
  <c r="P266" i="3"/>
  <c r="R267" i="3"/>
  <c r="Q267" i="3" s="1"/>
  <c r="P267" i="3"/>
  <c r="R268" i="3"/>
  <c r="Q268" i="3" s="1"/>
  <c r="P268" i="3"/>
  <c r="R269" i="3"/>
  <c r="Q269" i="3" s="1"/>
  <c r="P269" i="3"/>
  <c r="R270" i="3"/>
  <c r="Q270" i="3" s="1"/>
  <c r="P270" i="3"/>
  <c r="R271" i="3"/>
  <c r="Q271" i="3" s="1"/>
  <c r="P271" i="3"/>
  <c r="R272" i="3"/>
  <c r="Q272" i="3" s="1"/>
  <c r="P272" i="3"/>
  <c r="R273" i="3"/>
  <c r="Q273" i="3" s="1"/>
  <c r="P273" i="3"/>
  <c r="R274" i="3"/>
  <c r="Q274" i="3" s="1"/>
  <c r="P274" i="3"/>
  <c r="R275" i="3"/>
  <c r="Q275" i="3" s="1"/>
  <c r="P275" i="3"/>
  <c r="R276" i="3"/>
  <c r="Q276" i="3" s="1"/>
  <c r="P276" i="3"/>
  <c r="R277" i="3"/>
  <c r="Q277" i="3" s="1"/>
  <c r="P277" i="3"/>
  <c r="R278" i="3"/>
  <c r="Q278" i="3" s="1"/>
  <c r="P278" i="3"/>
  <c r="R279" i="3"/>
  <c r="Q279" i="3" s="1"/>
  <c r="P279" i="3"/>
  <c r="R280" i="3"/>
  <c r="Q280" i="3" s="1"/>
  <c r="P280" i="3"/>
  <c r="R281" i="3"/>
  <c r="Q281" i="3" s="1"/>
  <c r="P281" i="3"/>
  <c r="R282" i="3"/>
  <c r="Q282" i="3" s="1"/>
  <c r="P282" i="3"/>
  <c r="R283" i="3"/>
  <c r="Q283" i="3" s="1"/>
  <c r="P283" i="3"/>
  <c r="R284" i="3"/>
  <c r="Q284" i="3" s="1"/>
  <c r="P284" i="3"/>
  <c r="R285" i="3"/>
  <c r="Q285" i="3" s="1"/>
  <c r="P285" i="3"/>
  <c r="R286" i="3"/>
  <c r="Q286" i="3" s="1"/>
  <c r="P286" i="3"/>
  <c r="R287" i="3"/>
  <c r="Q287" i="3" s="1"/>
  <c r="P287" i="3"/>
  <c r="R288" i="3"/>
  <c r="Q288" i="3" s="1"/>
  <c r="P288" i="3"/>
  <c r="R289" i="3"/>
  <c r="Q289" i="3" s="1"/>
  <c r="P289" i="3"/>
  <c r="R290" i="3"/>
  <c r="Q290" i="3" s="1"/>
  <c r="P290" i="3"/>
  <c r="R291" i="3"/>
  <c r="Q291" i="3" s="1"/>
  <c r="P291" i="3"/>
  <c r="R292" i="3"/>
  <c r="Q292" i="3" s="1"/>
  <c r="P292" i="3"/>
  <c r="R293" i="3"/>
  <c r="Q293" i="3" s="1"/>
  <c r="P293" i="3"/>
  <c r="R294" i="3"/>
  <c r="Q294" i="3" s="1"/>
  <c r="P294" i="3"/>
  <c r="R295" i="3"/>
  <c r="Q295" i="3" s="1"/>
  <c r="P295" i="3"/>
  <c r="R296" i="3"/>
  <c r="Q296" i="3" s="1"/>
  <c r="P296" i="3"/>
  <c r="R297" i="3"/>
  <c r="Q297" i="3" s="1"/>
  <c r="P297" i="3"/>
  <c r="R298" i="3"/>
  <c r="Q298" i="3" s="1"/>
  <c r="P298" i="3"/>
  <c r="R299" i="3"/>
  <c r="Q299" i="3" s="1"/>
  <c r="P299" i="3"/>
  <c r="R300" i="3"/>
  <c r="Q300" i="3" s="1"/>
  <c r="P300" i="3"/>
  <c r="R301" i="3"/>
  <c r="Q301" i="3" s="1"/>
  <c r="P301" i="3"/>
  <c r="R302" i="3"/>
  <c r="Q302" i="3" s="1"/>
  <c r="P302" i="3"/>
  <c r="R303" i="3"/>
  <c r="Q303" i="3" s="1"/>
  <c r="P303" i="3"/>
  <c r="R304" i="3"/>
  <c r="Q304" i="3" s="1"/>
  <c r="P304" i="3"/>
  <c r="R305" i="3"/>
  <c r="Q305" i="3" s="1"/>
  <c r="P305" i="3"/>
  <c r="R306" i="3"/>
  <c r="Q306" i="3" s="1"/>
  <c r="P306" i="3"/>
  <c r="R307" i="3"/>
  <c r="Q307" i="3" s="1"/>
  <c r="P307" i="3"/>
  <c r="R308" i="3"/>
  <c r="Q308" i="3" s="1"/>
  <c r="P308" i="3"/>
  <c r="R309" i="3"/>
  <c r="Q309" i="3" s="1"/>
  <c r="P309" i="3"/>
  <c r="R310" i="3"/>
  <c r="Q310" i="3" s="1"/>
  <c r="P310" i="3"/>
  <c r="R311" i="3"/>
  <c r="Q311" i="3" s="1"/>
  <c r="P311" i="3"/>
  <c r="R312" i="3"/>
  <c r="Q312" i="3" s="1"/>
  <c r="P312" i="3"/>
  <c r="R313" i="3"/>
  <c r="Q313" i="3" s="1"/>
  <c r="P313" i="3"/>
  <c r="R314" i="3"/>
  <c r="Q314" i="3" s="1"/>
  <c r="P314" i="3"/>
  <c r="R315" i="3"/>
  <c r="Q315" i="3" s="1"/>
  <c r="P315" i="3"/>
  <c r="R316" i="3"/>
  <c r="Q316" i="3" s="1"/>
  <c r="P316" i="3"/>
  <c r="R317" i="3"/>
  <c r="Q317" i="3" s="1"/>
  <c r="P317" i="3"/>
  <c r="R318" i="3"/>
  <c r="Q318" i="3" s="1"/>
  <c r="P318" i="3"/>
  <c r="R319" i="3"/>
  <c r="Q319" i="3" s="1"/>
  <c r="P319" i="3"/>
  <c r="R320" i="3"/>
  <c r="Q320" i="3" s="1"/>
  <c r="P320" i="3"/>
  <c r="R321" i="3"/>
  <c r="Q321" i="3" s="1"/>
  <c r="P321" i="3"/>
  <c r="R322" i="3"/>
  <c r="Q322" i="3" s="1"/>
  <c r="P322" i="3"/>
  <c r="R323" i="3"/>
  <c r="Q323" i="3" s="1"/>
  <c r="P323" i="3"/>
  <c r="R324" i="3"/>
  <c r="Q324" i="3" s="1"/>
  <c r="P324" i="3"/>
  <c r="R325" i="3"/>
  <c r="Q325" i="3" s="1"/>
  <c r="P325" i="3"/>
  <c r="R326" i="3"/>
  <c r="Q326" i="3" s="1"/>
  <c r="P326" i="3"/>
  <c r="R327" i="3"/>
  <c r="Q327" i="3" s="1"/>
  <c r="P327" i="3"/>
  <c r="R328" i="3"/>
  <c r="Q328" i="3" s="1"/>
  <c r="P328" i="3"/>
  <c r="R329" i="3"/>
  <c r="Q329" i="3" s="1"/>
  <c r="P329" i="3"/>
  <c r="R330" i="3"/>
  <c r="Q330" i="3" s="1"/>
  <c r="P330" i="3"/>
  <c r="R331" i="3"/>
  <c r="Q331" i="3" s="1"/>
  <c r="P331" i="3"/>
  <c r="R332" i="3"/>
  <c r="Q332" i="3" s="1"/>
  <c r="P332" i="3"/>
  <c r="R333" i="3"/>
  <c r="Q333" i="3" s="1"/>
  <c r="P333" i="3"/>
  <c r="R334" i="3"/>
  <c r="Q334" i="3" s="1"/>
  <c r="P334" i="3"/>
  <c r="R335" i="3"/>
  <c r="Q335" i="3" s="1"/>
  <c r="P335" i="3"/>
  <c r="R336" i="3"/>
  <c r="Q336" i="3" s="1"/>
  <c r="P336" i="3"/>
  <c r="R337" i="3"/>
  <c r="Q337" i="3" s="1"/>
  <c r="P337" i="3"/>
  <c r="R338" i="3"/>
  <c r="Q338" i="3" s="1"/>
  <c r="P338" i="3"/>
  <c r="R339" i="3"/>
  <c r="Q339" i="3" s="1"/>
  <c r="P339" i="3"/>
  <c r="R340" i="3"/>
  <c r="Q340" i="3" s="1"/>
  <c r="P340" i="3"/>
  <c r="R341" i="3"/>
  <c r="Q341" i="3" s="1"/>
  <c r="P341" i="3"/>
  <c r="R342" i="3"/>
  <c r="Q342" i="3" s="1"/>
  <c r="P342" i="3"/>
  <c r="R343" i="3"/>
  <c r="Q343" i="3" s="1"/>
  <c r="P343" i="3"/>
  <c r="R344" i="3"/>
  <c r="Q344" i="3" s="1"/>
  <c r="P344" i="3"/>
  <c r="R345" i="3"/>
  <c r="Q345" i="3" s="1"/>
  <c r="P345" i="3"/>
  <c r="R346" i="3"/>
  <c r="Q346" i="3" s="1"/>
  <c r="P346" i="3"/>
  <c r="R347" i="3"/>
  <c r="Q347" i="3" s="1"/>
  <c r="P347" i="3"/>
  <c r="R348" i="3"/>
  <c r="Q348" i="3" s="1"/>
  <c r="P348" i="3"/>
  <c r="R349" i="3"/>
  <c r="Q349" i="3" s="1"/>
  <c r="P349" i="3"/>
  <c r="R350" i="3"/>
  <c r="Q350" i="3" s="1"/>
  <c r="P350" i="3"/>
  <c r="R351" i="3"/>
  <c r="Q351" i="3" s="1"/>
  <c r="P351" i="3"/>
  <c r="R352" i="3"/>
  <c r="Q352" i="3" s="1"/>
  <c r="P352" i="3"/>
  <c r="R353" i="3"/>
  <c r="Q353" i="3" s="1"/>
  <c r="P353" i="3"/>
  <c r="R354" i="3"/>
  <c r="Q354" i="3" s="1"/>
  <c r="P354" i="3"/>
  <c r="R355" i="3"/>
  <c r="Q355" i="3" s="1"/>
  <c r="P355" i="3"/>
  <c r="R356" i="3"/>
  <c r="Q356" i="3" s="1"/>
  <c r="P356" i="3"/>
  <c r="R357" i="3"/>
  <c r="Q357" i="3" s="1"/>
  <c r="P357" i="3"/>
  <c r="R358" i="3"/>
  <c r="Q358" i="3" s="1"/>
  <c r="P358" i="3"/>
  <c r="R359" i="3"/>
  <c r="Q359" i="3" s="1"/>
  <c r="P359" i="3"/>
  <c r="R360" i="3"/>
  <c r="Q360" i="3" s="1"/>
  <c r="P360" i="3"/>
  <c r="R361" i="3"/>
  <c r="Q361" i="3" s="1"/>
  <c r="P361" i="3"/>
  <c r="R362" i="3"/>
  <c r="Q362" i="3" s="1"/>
  <c r="P362" i="3"/>
  <c r="R363" i="3"/>
  <c r="Q363" i="3" s="1"/>
  <c r="P363" i="3"/>
  <c r="R364" i="3"/>
  <c r="Q364" i="3" s="1"/>
  <c r="P364" i="3"/>
  <c r="R365" i="3"/>
  <c r="Q365" i="3" s="1"/>
  <c r="P365" i="3"/>
  <c r="R366" i="3"/>
  <c r="Q366" i="3" s="1"/>
  <c r="P366" i="3"/>
  <c r="R367" i="3"/>
  <c r="Q367" i="3" s="1"/>
  <c r="P367" i="3"/>
  <c r="R368" i="3"/>
  <c r="Q368" i="3" s="1"/>
  <c r="P368" i="3"/>
  <c r="R369" i="3"/>
  <c r="Q369" i="3" s="1"/>
  <c r="P369" i="3"/>
  <c r="R370" i="3"/>
  <c r="Q370" i="3" s="1"/>
  <c r="P370" i="3"/>
  <c r="R371" i="3"/>
  <c r="Q371" i="3" s="1"/>
  <c r="P371" i="3"/>
  <c r="R372" i="3"/>
  <c r="Q372" i="3" s="1"/>
  <c r="P372" i="3"/>
  <c r="R373" i="3"/>
  <c r="Q373" i="3" s="1"/>
  <c r="P373" i="3"/>
  <c r="R374" i="3"/>
  <c r="Q374" i="3" s="1"/>
  <c r="P374" i="3"/>
  <c r="R375" i="3"/>
  <c r="Q375" i="3" s="1"/>
  <c r="P375" i="3"/>
  <c r="R376" i="3"/>
  <c r="Q376" i="3" s="1"/>
  <c r="P376" i="3"/>
  <c r="R377" i="3"/>
  <c r="Q377" i="3" s="1"/>
  <c r="P377" i="3"/>
  <c r="R378" i="3"/>
  <c r="Q378" i="3" s="1"/>
  <c r="P378" i="3"/>
  <c r="R379" i="3"/>
  <c r="Q379" i="3" s="1"/>
  <c r="P379" i="3"/>
  <c r="R380" i="3"/>
  <c r="Q380" i="3" s="1"/>
  <c r="P380" i="3"/>
  <c r="R381" i="3"/>
  <c r="Q381" i="3" s="1"/>
  <c r="P381" i="3"/>
  <c r="R382" i="3"/>
  <c r="Q382" i="3" s="1"/>
  <c r="P382" i="3"/>
  <c r="R383" i="3"/>
  <c r="Q383" i="3" s="1"/>
  <c r="P383" i="3"/>
  <c r="R384" i="3"/>
  <c r="Q384" i="3" s="1"/>
  <c r="P384" i="3"/>
  <c r="R385" i="3"/>
  <c r="Q385" i="3" s="1"/>
  <c r="P385" i="3"/>
  <c r="R386" i="3"/>
  <c r="Q386" i="3" s="1"/>
  <c r="P386" i="3"/>
  <c r="R387" i="3"/>
  <c r="Q387" i="3" s="1"/>
  <c r="P387" i="3"/>
  <c r="R388" i="3"/>
  <c r="Q388" i="3" s="1"/>
  <c r="P388" i="3"/>
  <c r="R389" i="3"/>
  <c r="Q389" i="3" s="1"/>
  <c r="P389" i="3"/>
  <c r="R390" i="3"/>
  <c r="Q390" i="3" s="1"/>
  <c r="P390" i="3"/>
  <c r="R391" i="3"/>
  <c r="Q391" i="3" s="1"/>
  <c r="P391" i="3"/>
  <c r="R392" i="3"/>
  <c r="Q392" i="3" s="1"/>
  <c r="P392" i="3"/>
  <c r="R393" i="3"/>
  <c r="Q393" i="3" s="1"/>
  <c r="P393" i="3"/>
  <c r="R394" i="3"/>
  <c r="Q394" i="3" s="1"/>
  <c r="P394" i="3"/>
  <c r="R395" i="3"/>
  <c r="Q395" i="3" s="1"/>
  <c r="P395" i="3"/>
  <c r="R396" i="3"/>
  <c r="Q396" i="3" s="1"/>
  <c r="P396" i="3"/>
  <c r="R397" i="3"/>
  <c r="Q397" i="3" s="1"/>
  <c r="P397" i="3"/>
  <c r="R398" i="3"/>
  <c r="Q398" i="3" s="1"/>
  <c r="P398" i="3"/>
  <c r="R399" i="3"/>
  <c r="Q399" i="3" s="1"/>
  <c r="P399" i="3"/>
  <c r="R400" i="3"/>
  <c r="Q400" i="3" s="1"/>
  <c r="P400" i="3"/>
  <c r="R401" i="3"/>
  <c r="Q401" i="3" s="1"/>
  <c r="P401" i="3"/>
  <c r="R402" i="3"/>
  <c r="Q402" i="3" s="1"/>
  <c r="P402" i="3"/>
  <c r="R403" i="3"/>
  <c r="Q403" i="3" s="1"/>
  <c r="P403" i="3"/>
  <c r="R404" i="3"/>
  <c r="Q404" i="3" s="1"/>
  <c r="P404" i="3"/>
  <c r="R405" i="3"/>
  <c r="Q405" i="3" s="1"/>
  <c r="P405" i="3"/>
  <c r="R406" i="3"/>
  <c r="Q406" i="3" s="1"/>
  <c r="P406" i="3"/>
  <c r="R407" i="3"/>
  <c r="Q407" i="3" s="1"/>
  <c r="P407" i="3"/>
  <c r="R408" i="3"/>
  <c r="Q408" i="3" s="1"/>
  <c r="P408" i="3"/>
  <c r="R409" i="3"/>
  <c r="Q409" i="3" s="1"/>
  <c r="P409" i="3"/>
  <c r="R410" i="3"/>
  <c r="Q410" i="3" s="1"/>
  <c r="P410" i="3"/>
  <c r="R411" i="3"/>
  <c r="Q411" i="3" s="1"/>
  <c r="P411" i="3"/>
  <c r="R412" i="3"/>
  <c r="Q412" i="3" s="1"/>
  <c r="P412" i="3"/>
  <c r="R413" i="3"/>
  <c r="Q413" i="3" s="1"/>
  <c r="P413" i="3"/>
  <c r="R414" i="3"/>
  <c r="Q414" i="3" s="1"/>
  <c r="P414" i="3"/>
  <c r="R415" i="3"/>
  <c r="Q415" i="3" s="1"/>
  <c r="P415" i="3"/>
  <c r="R416" i="3"/>
  <c r="Q416" i="3" s="1"/>
  <c r="P416" i="3"/>
  <c r="R417" i="3"/>
  <c r="Q417" i="3" s="1"/>
  <c r="P417" i="3"/>
  <c r="R418" i="3"/>
  <c r="Q418" i="3" s="1"/>
  <c r="P418" i="3"/>
  <c r="R419" i="3"/>
  <c r="Q419" i="3" s="1"/>
  <c r="P419" i="3"/>
  <c r="R420" i="3"/>
  <c r="Q420" i="3" s="1"/>
  <c r="P420" i="3"/>
  <c r="R421" i="3"/>
  <c r="Q421" i="3" s="1"/>
  <c r="P421" i="3"/>
  <c r="R422" i="3"/>
  <c r="Q422" i="3" s="1"/>
  <c r="P422" i="3"/>
  <c r="R423" i="3"/>
  <c r="Q423" i="3" s="1"/>
  <c r="P423" i="3"/>
  <c r="R424" i="3"/>
  <c r="Q424" i="3" s="1"/>
  <c r="P424" i="3"/>
  <c r="R425" i="3"/>
  <c r="Q425" i="3" s="1"/>
  <c r="P425" i="3"/>
  <c r="R426" i="3"/>
  <c r="Q426" i="3" s="1"/>
  <c r="P426" i="3"/>
  <c r="R427" i="3"/>
  <c r="Q427" i="3" s="1"/>
  <c r="P427" i="3"/>
  <c r="R428" i="3"/>
  <c r="Q428" i="3" s="1"/>
  <c r="P428" i="3"/>
  <c r="R429" i="3"/>
  <c r="Q429" i="3" s="1"/>
  <c r="P429" i="3"/>
  <c r="R430" i="3"/>
  <c r="Q430" i="3" s="1"/>
  <c r="P430" i="3"/>
  <c r="R431" i="3"/>
  <c r="Q431" i="3" s="1"/>
  <c r="P431" i="3"/>
  <c r="R432" i="3"/>
  <c r="Q432" i="3" s="1"/>
  <c r="P432" i="3"/>
  <c r="R433" i="3"/>
  <c r="Q433" i="3" s="1"/>
  <c r="P433" i="3"/>
  <c r="R434" i="3"/>
  <c r="Q434" i="3" s="1"/>
  <c r="P434" i="3"/>
  <c r="R435" i="3"/>
  <c r="Q435" i="3" s="1"/>
  <c r="P435" i="3"/>
  <c r="R436" i="3"/>
  <c r="Q436" i="3" s="1"/>
  <c r="P436" i="3"/>
  <c r="R437" i="3"/>
  <c r="Q437" i="3" s="1"/>
  <c r="P437" i="3"/>
  <c r="R438" i="3"/>
  <c r="Q438" i="3" s="1"/>
  <c r="P438" i="3"/>
  <c r="R439" i="3"/>
  <c r="Q439" i="3" s="1"/>
  <c r="P439" i="3"/>
  <c r="R440" i="3"/>
  <c r="Q440" i="3" s="1"/>
  <c r="P440" i="3"/>
  <c r="R441" i="3"/>
  <c r="Q441" i="3" s="1"/>
  <c r="P441" i="3"/>
  <c r="R442" i="3"/>
  <c r="Q442" i="3" s="1"/>
  <c r="P442" i="3"/>
  <c r="R443" i="3"/>
  <c r="Q443" i="3" s="1"/>
  <c r="P443" i="3"/>
  <c r="R444" i="3"/>
  <c r="Q444" i="3" s="1"/>
  <c r="P444" i="3"/>
  <c r="R445" i="3"/>
  <c r="Q445" i="3" s="1"/>
  <c r="P445" i="3"/>
  <c r="R446" i="3"/>
  <c r="Q446" i="3" s="1"/>
  <c r="P446" i="3"/>
  <c r="R447" i="3"/>
  <c r="Q447" i="3" s="1"/>
  <c r="P447" i="3"/>
  <c r="R448" i="3"/>
  <c r="Q448" i="3" s="1"/>
  <c r="P448" i="3"/>
  <c r="R449" i="3"/>
  <c r="Q449" i="3" s="1"/>
  <c r="P449" i="3"/>
  <c r="R450" i="3"/>
  <c r="Q450" i="3" s="1"/>
  <c r="P450" i="3"/>
  <c r="R451" i="3"/>
  <c r="Q451" i="3" s="1"/>
  <c r="P451" i="3"/>
  <c r="R452" i="3"/>
  <c r="Q452" i="3" s="1"/>
  <c r="P452" i="3"/>
  <c r="R453" i="3"/>
  <c r="Q453" i="3" s="1"/>
  <c r="P453" i="3"/>
  <c r="R454" i="3"/>
  <c r="Q454" i="3" s="1"/>
  <c r="P454" i="3"/>
  <c r="R455" i="3"/>
  <c r="Q455" i="3" s="1"/>
  <c r="P455" i="3"/>
  <c r="R456" i="3"/>
  <c r="Q456" i="3" s="1"/>
  <c r="P456" i="3"/>
  <c r="R457" i="3"/>
  <c r="Q457" i="3" s="1"/>
  <c r="P457" i="3"/>
  <c r="R458" i="3"/>
  <c r="Q458" i="3" s="1"/>
  <c r="P458" i="3"/>
  <c r="R459" i="3"/>
  <c r="Q459" i="3" s="1"/>
  <c r="P459" i="3"/>
  <c r="R460" i="3"/>
  <c r="Q460" i="3" s="1"/>
  <c r="P460" i="3"/>
  <c r="R461" i="3"/>
  <c r="Q461" i="3" s="1"/>
  <c r="P461" i="3"/>
  <c r="R462" i="3"/>
  <c r="Q462" i="3" s="1"/>
  <c r="P462" i="3"/>
  <c r="R463" i="3"/>
  <c r="Q463" i="3" s="1"/>
  <c r="P463" i="3"/>
  <c r="R464" i="3"/>
  <c r="Q464" i="3" s="1"/>
  <c r="P464" i="3"/>
  <c r="R465" i="3"/>
  <c r="Q465" i="3" s="1"/>
  <c r="P465" i="3"/>
  <c r="R466" i="3"/>
  <c r="Q466" i="3" s="1"/>
  <c r="P466" i="3"/>
  <c r="R467" i="3"/>
  <c r="Q467" i="3" s="1"/>
  <c r="P467" i="3"/>
  <c r="R468" i="3"/>
  <c r="Q468" i="3" s="1"/>
  <c r="P468" i="3"/>
  <c r="R469" i="3"/>
  <c r="Q469" i="3" s="1"/>
  <c r="P469" i="3"/>
  <c r="R470" i="3"/>
  <c r="Q470" i="3" s="1"/>
  <c r="P470" i="3"/>
  <c r="R471" i="3"/>
  <c r="Q471" i="3" s="1"/>
  <c r="P471" i="3"/>
  <c r="R472" i="3"/>
  <c r="Q472" i="3" s="1"/>
  <c r="P472" i="3"/>
  <c r="R473" i="3"/>
  <c r="Q473" i="3" s="1"/>
  <c r="P473" i="3"/>
  <c r="R474" i="3"/>
  <c r="Q474" i="3" s="1"/>
  <c r="P474" i="3"/>
  <c r="R475" i="3"/>
  <c r="Q475" i="3" s="1"/>
  <c r="P475" i="3"/>
  <c r="R476" i="3"/>
  <c r="Q476" i="3" s="1"/>
  <c r="P476" i="3"/>
  <c r="R477" i="3"/>
  <c r="Q477" i="3" s="1"/>
  <c r="P477" i="3"/>
  <c r="R478" i="3"/>
  <c r="Q478" i="3" s="1"/>
  <c r="P478" i="3"/>
  <c r="R479" i="3"/>
  <c r="Q479" i="3" s="1"/>
  <c r="P479" i="3"/>
  <c r="R480" i="3"/>
  <c r="Q480" i="3" s="1"/>
  <c r="P480" i="3"/>
  <c r="R481" i="3"/>
  <c r="Q481" i="3" s="1"/>
  <c r="P481" i="3"/>
  <c r="R482" i="3"/>
  <c r="Q482" i="3" s="1"/>
  <c r="P482" i="3"/>
  <c r="R483" i="3"/>
  <c r="Q483" i="3" s="1"/>
  <c r="P483" i="3"/>
  <c r="R484" i="3"/>
  <c r="Q484" i="3" s="1"/>
  <c r="P484" i="3"/>
  <c r="R485" i="3"/>
  <c r="Q485" i="3" s="1"/>
  <c r="P485" i="3"/>
  <c r="R486" i="3"/>
  <c r="Q486" i="3" s="1"/>
  <c r="P486" i="3"/>
  <c r="R487" i="3"/>
  <c r="Q487" i="3" s="1"/>
  <c r="P487" i="3"/>
  <c r="R488" i="3"/>
  <c r="Q488" i="3" s="1"/>
  <c r="P488" i="3"/>
  <c r="R489" i="3"/>
  <c r="Q489" i="3" s="1"/>
  <c r="P489" i="3"/>
  <c r="R490" i="3"/>
  <c r="Q490" i="3" s="1"/>
  <c r="P490" i="3"/>
  <c r="R491" i="3"/>
  <c r="Q491" i="3" s="1"/>
  <c r="P491" i="3"/>
  <c r="R492" i="3"/>
  <c r="Q492" i="3" s="1"/>
  <c r="P492" i="3"/>
  <c r="R493" i="3"/>
  <c r="Q493" i="3" s="1"/>
  <c r="P493" i="3"/>
  <c r="R494" i="3"/>
  <c r="Q494" i="3" s="1"/>
  <c r="P494" i="3"/>
  <c r="R495" i="3"/>
  <c r="Q495" i="3" s="1"/>
  <c r="P495" i="3"/>
  <c r="R496" i="3"/>
  <c r="Q496" i="3" s="1"/>
  <c r="P496" i="3"/>
  <c r="R497" i="3"/>
  <c r="Q497" i="3" s="1"/>
  <c r="P497" i="3"/>
  <c r="R498" i="3"/>
  <c r="Q498" i="3" s="1"/>
  <c r="P498" i="3"/>
  <c r="R499" i="3"/>
  <c r="Q499" i="3" s="1"/>
  <c r="P499" i="3"/>
  <c r="R500" i="3"/>
  <c r="Q500" i="3" s="1"/>
  <c r="P500" i="3"/>
  <c r="R501" i="3"/>
  <c r="Q501" i="3" s="1"/>
  <c r="P501" i="3"/>
  <c r="R502" i="3"/>
  <c r="Q502" i="3" s="1"/>
  <c r="P502" i="3"/>
  <c r="R503" i="3"/>
  <c r="Q503" i="3" s="1"/>
  <c r="P503" i="3"/>
  <c r="R504" i="3"/>
  <c r="Q504" i="3" s="1"/>
  <c r="P504" i="3"/>
  <c r="R505" i="3"/>
  <c r="Q505" i="3" s="1"/>
  <c r="P505" i="3"/>
  <c r="R506" i="3"/>
  <c r="Q506" i="3" s="1"/>
  <c r="P506" i="3"/>
  <c r="R507" i="3"/>
  <c r="Q507" i="3" s="1"/>
  <c r="P507" i="3"/>
  <c r="R508" i="3"/>
  <c r="Q508" i="3" s="1"/>
  <c r="P508" i="3"/>
  <c r="R509" i="3"/>
  <c r="Q509" i="3" s="1"/>
  <c r="P509" i="3"/>
  <c r="R510" i="3"/>
  <c r="Q510" i="3" s="1"/>
  <c r="P510" i="3"/>
  <c r="R511" i="3"/>
  <c r="Q511" i="3" s="1"/>
  <c r="P511" i="3"/>
  <c r="R512" i="3"/>
  <c r="Q512" i="3" s="1"/>
  <c r="P512" i="3"/>
  <c r="R513" i="3"/>
  <c r="Q513" i="3" s="1"/>
  <c r="P513" i="3"/>
  <c r="R514" i="3"/>
  <c r="Q514" i="3" s="1"/>
  <c r="P514" i="3"/>
  <c r="R515" i="3"/>
  <c r="Q515" i="3" s="1"/>
  <c r="P515" i="3"/>
  <c r="R516" i="3"/>
  <c r="Q516" i="3" s="1"/>
  <c r="P516" i="3"/>
  <c r="R517" i="3"/>
  <c r="Q517" i="3" s="1"/>
  <c r="P517" i="3"/>
  <c r="R518" i="3"/>
  <c r="Q518" i="3" s="1"/>
  <c r="P518" i="3"/>
  <c r="R519" i="3"/>
  <c r="Q519" i="3" s="1"/>
  <c r="P519" i="3"/>
  <c r="R520" i="3"/>
  <c r="Q520" i="3" s="1"/>
  <c r="P520" i="3"/>
  <c r="R521" i="3"/>
  <c r="Q521" i="3" s="1"/>
  <c r="P521" i="3"/>
  <c r="R522" i="3"/>
  <c r="Q522" i="3" s="1"/>
  <c r="P522" i="3"/>
  <c r="R523" i="3"/>
  <c r="Q523" i="3" s="1"/>
  <c r="P523" i="3"/>
  <c r="R524" i="3"/>
  <c r="Q524" i="3" s="1"/>
  <c r="P524" i="3"/>
  <c r="R525" i="3"/>
  <c r="Q525" i="3" s="1"/>
  <c r="P525" i="3"/>
  <c r="R526" i="3"/>
  <c r="Q526" i="3" s="1"/>
  <c r="P526" i="3"/>
  <c r="R527" i="3"/>
  <c r="Q527" i="3" s="1"/>
  <c r="P527" i="3"/>
  <c r="R528" i="3"/>
  <c r="Q528" i="3" s="1"/>
  <c r="P528" i="3"/>
  <c r="R529" i="3"/>
  <c r="Q529" i="3" s="1"/>
  <c r="P529" i="3"/>
  <c r="R530" i="3"/>
  <c r="Q530" i="3" s="1"/>
  <c r="P530" i="3"/>
  <c r="R531" i="3"/>
  <c r="Q531" i="3" s="1"/>
  <c r="P531" i="3"/>
  <c r="R532" i="3"/>
  <c r="Q532" i="3" s="1"/>
  <c r="P532" i="3"/>
  <c r="R533" i="3"/>
  <c r="Q533" i="3" s="1"/>
  <c r="P533" i="3"/>
  <c r="R534" i="3"/>
  <c r="Q534" i="3" s="1"/>
  <c r="P534" i="3"/>
  <c r="R535" i="3"/>
  <c r="Q535" i="3" s="1"/>
  <c r="P535" i="3"/>
  <c r="R536" i="3"/>
  <c r="Q536" i="3" s="1"/>
  <c r="P536" i="3"/>
  <c r="R537" i="3"/>
  <c r="Q537" i="3" s="1"/>
  <c r="P537" i="3"/>
  <c r="R538" i="3"/>
  <c r="Q538" i="3" s="1"/>
  <c r="P538" i="3"/>
  <c r="R539" i="3"/>
  <c r="Q539" i="3" s="1"/>
  <c r="P539" i="3"/>
  <c r="R540" i="3"/>
  <c r="Q540" i="3" s="1"/>
  <c r="P540" i="3"/>
  <c r="R541" i="3"/>
  <c r="Q541" i="3" s="1"/>
  <c r="P541" i="3"/>
  <c r="R542" i="3"/>
  <c r="Q542" i="3" s="1"/>
  <c r="P542" i="3"/>
  <c r="R543" i="3"/>
  <c r="Q543" i="3" s="1"/>
  <c r="P543" i="3"/>
  <c r="R544" i="3"/>
  <c r="Q544" i="3" s="1"/>
  <c r="P544" i="3"/>
  <c r="R545" i="3"/>
  <c r="Q545" i="3" s="1"/>
  <c r="P545" i="3"/>
  <c r="R546" i="3"/>
  <c r="Q546" i="3" s="1"/>
  <c r="P546" i="3"/>
  <c r="R547" i="3"/>
  <c r="Q547" i="3" s="1"/>
  <c r="P547" i="3"/>
  <c r="R548" i="3"/>
  <c r="Q548" i="3" s="1"/>
  <c r="P548" i="3"/>
  <c r="R549" i="3"/>
  <c r="Q549" i="3" s="1"/>
  <c r="P549" i="3"/>
  <c r="R550" i="3"/>
  <c r="Q550" i="3" s="1"/>
  <c r="P550" i="3"/>
  <c r="R551" i="3"/>
  <c r="Q551" i="3" s="1"/>
  <c r="P551" i="3"/>
  <c r="R552" i="3"/>
  <c r="Q552" i="3" s="1"/>
  <c r="P552" i="3"/>
  <c r="R553" i="3"/>
  <c r="Q553" i="3" s="1"/>
  <c r="P553" i="3"/>
  <c r="R554" i="3"/>
  <c r="Q554" i="3" s="1"/>
  <c r="P554" i="3"/>
  <c r="R555" i="3"/>
  <c r="Q555" i="3" s="1"/>
  <c r="P555" i="3"/>
  <c r="R556" i="3"/>
  <c r="Q556" i="3" s="1"/>
  <c r="P556" i="3"/>
  <c r="R557" i="3"/>
  <c r="Q557" i="3" s="1"/>
  <c r="P557" i="3"/>
  <c r="R558" i="3"/>
  <c r="Q558" i="3" s="1"/>
  <c r="P558" i="3"/>
  <c r="R559" i="3"/>
  <c r="Q559" i="3" s="1"/>
  <c r="P559" i="3"/>
  <c r="R560" i="3"/>
  <c r="Q560" i="3" s="1"/>
  <c r="P560" i="3"/>
  <c r="R561" i="3"/>
  <c r="Q561" i="3" s="1"/>
  <c r="P561" i="3"/>
  <c r="R562" i="3"/>
  <c r="Q562" i="3" s="1"/>
  <c r="P562" i="3"/>
  <c r="R563" i="3"/>
  <c r="Q563" i="3" s="1"/>
  <c r="P563" i="3"/>
  <c r="R564" i="3"/>
  <c r="Q564" i="3" s="1"/>
  <c r="P564" i="3"/>
  <c r="R565" i="3"/>
  <c r="Q565" i="3" s="1"/>
  <c r="P565" i="3"/>
  <c r="R566" i="3"/>
  <c r="Q566" i="3" s="1"/>
  <c r="P566" i="3"/>
  <c r="R567" i="3"/>
  <c r="Q567" i="3" s="1"/>
  <c r="P567" i="3"/>
  <c r="R568" i="3"/>
  <c r="Q568" i="3" s="1"/>
  <c r="P568" i="3"/>
  <c r="R569" i="3"/>
  <c r="Q569" i="3" s="1"/>
  <c r="P569" i="3"/>
  <c r="R570" i="3"/>
  <c r="Q570" i="3" s="1"/>
  <c r="P570" i="3"/>
  <c r="R571" i="3"/>
  <c r="Q571" i="3" s="1"/>
  <c r="P571" i="3"/>
  <c r="R572" i="3"/>
  <c r="Q572" i="3" s="1"/>
  <c r="P572" i="3"/>
  <c r="R573" i="3"/>
  <c r="Q573" i="3" s="1"/>
  <c r="P573" i="3"/>
  <c r="R574" i="3"/>
  <c r="Q574" i="3" s="1"/>
  <c r="P574" i="3"/>
  <c r="R575" i="3"/>
  <c r="Q575" i="3" s="1"/>
  <c r="P575" i="3"/>
  <c r="R576" i="3"/>
  <c r="Q576" i="3" s="1"/>
  <c r="P576" i="3"/>
  <c r="R577" i="3"/>
  <c r="Q577" i="3" s="1"/>
  <c r="P577" i="3"/>
  <c r="R578" i="3"/>
  <c r="Q578" i="3" s="1"/>
  <c r="P578" i="3"/>
  <c r="R579" i="3"/>
  <c r="Q579" i="3" s="1"/>
  <c r="P579" i="3"/>
  <c r="R580" i="3"/>
  <c r="Q580" i="3" s="1"/>
  <c r="P580" i="3"/>
  <c r="R581" i="3"/>
  <c r="Q581" i="3" s="1"/>
  <c r="P581" i="3"/>
  <c r="R582" i="3"/>
  <c r="Q582" i="3" s="1"/>
  <c r="P582" i="3"/>
  <c r="R583" i="3"/>
  <c r="Q583" i="3" s="1"/>
  <c r="P583" i="3"/>
  <c r="R584" i="3"/>
  <c r="Q584" i="3" s="1"/>
  <c r="P584" i="3"/>
  <c r="R585" i="3"/>
  <c r="Q585" i="3" s="1"/>
  <c r="P585" i="3"/>
  <c r="R586" i="3"/>
  <c r="Q586" i="3" s="1"/>
  <c r="P586" i="3"/>
  <c r="R587" i="3"/>
  <c r="Q587" i="3" s="1"/>
  <c r="P587" i="3"/>
  <c r="R588" i="3"/>
  <c r="Q588" i="3" s="1"/>
  <c r="P588" i="3"/>
  <c r="R589" i="3"/>
  <c r="Q589" i="3" s="1"/>
  <c r="P589" i="3"/>
  <c r="R590" i="3"/>
  <c r="Q590" i="3" s="1"/>
  <c r="P590" i="3"/>
  <c r="R591" i="3"/>
  <c r="Q591" i="3" s="1"/>
  <c r="P591" i="3"/>
  <c r="R592" i="3"/>
  <c r="Q592" i="3" s="1"/>
  <c r="P592" i="3"/>
  <c r="R593" i="3"/>
  <c r="Q593" i="3" s="1"/>
  <c r="P593" i="3"/>
  <c r="R594" i="3"/>
  <c r="Q594" i="3" s="1"/>
  <c r="P594" i="3"/>
  <c r="R595" i="3"/>
  <c r="Q595" i="3" s="1"/>
  <c r="P595" i="3"/>
  <c r="R596" i="3"/>
  <c r="Q596" i="3" s="1"/>
  <c r="P596" i="3"/>
  <c r="R597" i="3"/>
  <c r="Q597" i="3" s="1"/>
  <c r="P597" i="3"/>
  <c r="R598" i="3"/>
  <c r="Q598" i="3" s="1"/>
  <c r="P598" i="3"/>
  <c r="R599" i="3"/>
  <c r="Q599" i="3" s="1"/>
  <c r="P599" i="3"/>
  <c r="R600" i="3"/>
  <c r="Q600" i="3" s="1"/>
  <c r="P600" i="3"/>
  <c r="R601" i="3"/>
  <c r="Q601" i="3" s="1"/>
  <c r="P601" i="3"/>
  <c r="R602" i="3"/>
  <c r="Q602" i="3" s="1"/>
  <c r="P602" i="3"/>
  <c r="R603" i="3"/>
  <c r="Q603" i="3" s="1"/>
  <c r="P603" i="3"/>
  <c r="R604" i="3"/>
  <c r="Q604" i="3" s="1"/>
  <c r="P604" i="3"/>
  <c r="R605" i="3"/>
  <c r="Q605" i="3" s="1"/>
  <c r="P605" i="3"/>
  <c r="R606" i="3"/>
  <c r="Q606" i="3" s="1"/>
  <c r="P606" i="3"/>
  <c r="R607" i="3"/>
  <c r="Q607" i="3" s="1"/>
  <c r="P607" i="3"/>
  <c r="R608" i="3"/>
  <c r="Q608" i="3" s="1"/>
  <c r="P608" i="3"/>
  <c r="R609" i="3"/>
  <c r="Q609" i="3" s="1"/>
  <c r="P609" i="3"/>
  <c r="R610" i="3"/>
  <c r="Q610" i="3" s="1"/>
  <c r="P610" i="3"/>
  <c r="R611" i="3"/>
  <c r="Q611" i="3" s="1"/>
  <c r="P611" i="3"/>
  <c r="R612" i="3"/>
  <c r="Q612" i="3" s="1"/>
  <c r="P612" i="3"/>
  <c r="R613" i="3"/>
  <c r="Q613" i="3" s="1"/>
  <c r="P613" i="3"/>
  <c r="R614" i="3"/>
  <c r="Q614" i="3" s="1"/>
  <c r="P614" i="3"/>
  <c r="R615" i="3"/>
  <c r="Q615" i="3" s="1"/>
  <c r="P615" i="3"/>
  <c r="R616" i="3"/>
  <c r="Q616" i="3" s="1"/>
  <c r="P616" i="3"/>
  <c r="R617" i="3"/>
  <c r="Q617" i="3" s="1"/>
  <c r="P617" i="3"/>
  <c r="R618" i="3"/>
  <c r="Q618" i="3" s="1"/>
  <c r="P618" i="3"/>
  <c r="R619" i="3"/>
  <c r="Q619" i="3" s="1"/>
  <c r="P619" i="3"/>
  <c r="R620" i="3"/>
  <c r="Q620" i="3" s="1"/>
  <c r="P620" i="3"/>
  <c r="R621" i="3"/>
  <c r="Q621" i="3" s="1"/>
  <c r="P621" i="3"/>
  <c r="R622" i="3"/>
  <c r="Q622" i="3" s="1"/>
  <c r="P622" i="3"/>
  <c r="R623" i="3"/>
  <c r="Q623" i="3" s="1"/>
  <c r="P623" i="3"/>
  <c r="R624" i="3"/>
  <c r="Q624" i="3" s="1"/>
  <c r="P624" i="3"/>
  <c r="R625" i="3"/>
  <c r="Q625" i="3" s="1"/>
  <c r="P625" i="3"/>
  <c r="R626" i="3"/>
  <c r="Q626" i="3" s="1"/>
  <c r="P626" i="3"/>
  <c r="R627" i="3"/>
  <c r="Q627" i="3" s="1"/>
  <c r="P627" i="3"/>
  <c r="R628" i="3"/>
  <c r="Q628" i="3" s="1"/>
  <c r="P628" i="3"/>
  <c r="R629" i="3"/>
  <c r="Q629" i="3" s="1"/>
  <c r="P629" i="3"/>
  <c r="R630" i="3"/>
  <c r="Q630" i="3" s="1"/>
  <c r="P630" i="3"/>
  <c r="R631" i="3"/>
  <c r="Q631" i="3" s="1"/>
  <c r="P631" i="3"/>
  <c r="R632" i="3"/>
  <c r="Q632" i="3" s="1"/>
  <c r="P632" i="3"/>
  <c r="R633" i="3"/>
  <c r="Q633" i="3" s="1"/>
  <c r="P633" i="3"/>
  <c r="R634" i="3"/>
  <c r="Q634" i="3" s="1"/>
  <c r="P634" i="3"/>
  <c r="R635" i="3"/>
  <c r="Q635" i="3" s="1"/>
  <c r="P635" i="3"/>
  <c r="R636" i="3"/>
  <c r="Q636" i="3" s="1"/>
  <c r="P636" i="3"/>
  <c r="R637" i="3"/>
  <c r="Q637" i="3" s="1"/>
  <c r="P637" i="3"/>
  <c r="R638" i="3"/>
  <c r="Q638" i="3" s="1"/>
  <c r="P638" i="3"/>
  <c r="R639" i="3"/>
  <c r="Q639" i="3" s="1"/>
  <c r="P639" i="3"/>
  <c r="R640" i="3"/>
  <c r="Q640" i="3" s="1"/>
  <c r="P640" i="3"/>
  <c r="R641" i="3"/>
  <c r="Q641" i="3" s="1"/>
  <c r="P641" i="3"/>
  <c r="R642" i="3"/>
  <c r="Q642" i="3" s="1"/>
  <c r="P642" i="3"/>
  <c r="R643" i="3"/>
  <c r="Q643" i="3" s="1"/>
  <c r="P643" i="3"/>
  <c r="R644" i="3"/>
  <c r="Q644" i="3" s="1"/>
  <c r="P644" i="3"/>
  <c r="R645" i="3"/>
  <c r="Q645" i="3" s="1"/>
  <c r="P645" i="3"/>
  <c r="R646" i="3"/>
  <c r="Q646" i="3" s="1"/>
  <c r="P646" i="3"/>
  <c r="R647" i="3"/>
  <c r="Q647" i="3" s="1"/>
  <c r="P647" i="3"/>
  <c r="R648" i="3"/>
  <c r="Q648" i="3" s="1"/>
  <c r="P648" i="3"/>
  <c r="R649" i="3"/>
  <c r="Q649" i="3" s="1"/>
  <c r="P649" i="3"/>
  <c r="R650" i="3"/>
  <c r="Q650" i="3" s="1"/>
  <c r="P650" i="3"/>
  <c r="R651" i="3"/>
  <c r="Q651" i="3" s="1"/>
  <c r="P651" i="3"/>
  <c r="R652" i="3"/>
  <c r="Q652" i="3" s="1"/>
  <c r="P652" i="3"/>
  <c r="R653" i="3"/>
  <c r="Q653" i="3" s="1"/>
  <c r="P653" i="3"/>
  <c r="R654" i="3"/>
  <c r="Q654" i="3" s="1"/>
  <c r="P654" i="3"/>
  <c r="R655" i="3"/>
  <c r="Q655" i="3" s="1"/>
  <c r="P655" i="3"/>
  <c r="R656" i="3"/>
  <c r="Q656" i="3" s="1"/>
  <c r="P656" i="3"/>
  <c r="R657" i="3"/>
  <c r="Q657" i="3" s="1"/>
  <c r="P657" i="3"/>
  <c r="R658" i="3"/>
  <c r="Q658" i="3" s="1"/>
  <c r="P658" i="3"/>
  <c r="R659" i="3"/>
  <c r="Q659" i="3" s="1"/>
  <c r="P659" i="3"/>
  <c r="R660" i="3"/>
  <c r="Q660" i="3" s="1"/>
  <c r="P660" i="3"/>
  <c r="R661" i="3"/>
  <c r="Q661" i="3" s="1"/>
  <c r="P661" i="3"/>
  <c r="R662" i="3"/>
  <c r="Q662" i="3" s="1"/>
  <c r="P662" i="3"/>
  <c r="R663" i="3"/>
  <c r="Q663" i="3" s="1"/>
  <c r="P663" i="3"/>
  <c r="R664" i="3"/>
  <c r="Q664" i="3" s="1"/>
  <c r="P664" i="3"/>
  <c r="R665" i="3"/>
  <c r="Q665" i="3" s="1"/>
  <c r="P665" i="3"/>
  <c r="R666" i="3"/>
  <c r="Q666" i="3" s="1"/>
  <c r="P666" i="3"/>
  <c r="R667" i="3"/>
  <c r="Q667" i="3" s="1"/>
  <c r="P667" i="3"/>
  <c r="R668" i="3"/>
  <c r="Q668" i="3" s="1"/>
  <c r="P668" i="3"/>
  <c r="R669" i="3"/>
  <c r="Q669" i="3" s="1"/>
  <c r="P669" i="3"/>
  <c r="R670" i="3"/>
  <c r="Q670" i="3" s="1"/>
  <c r="P670" i="3"/>
  <c r="R671" i="3"/>
  <c r="Q671" i="3" s="1"/>
  <c r="P671" i="3"/>
  <c r="R672" i="3"/>
  <c r="Q672" i="3" s="1"/>
  <c r="P672" i="3"/>
  <c r="R673" i="3"/>
  <c r="Q673" i="3" s="1"/>
  <c r="P673" i="3"/>
  <c r="R674" i="3"/>
  <c r="Q674" i="3" s="1"/>
  <c r="P674" i="3"/>
  <c r="R675" i="3"/>
  <c r="Q675" i="3" s="1"/>
  <c r="P675" i="3"/>
  <c r="R676" i="3"/>
  <c r="Q676" i="3" s="1"/>
  <c r="P676" i="3"/>
  <c r="R677" i="3"/>
  <c r="Q677" i="3" s="1"/>
  <c r="P677" i="3"/>
  <c r="R678" i="3"/>
  <c r="Q678" i="3" s="1"/>
  <c r="P678" i="3"/>
  <c r="R679" i="3"/>
  <c r="Q679" i="3" s="1"/>
  <c r="P679" i="3"/>
  <c r="R680" i="3"/>
  <c r="Q680" i="3" s="1"/>
  <c r="P680" i="3"/>
  <c r="R681" i="3"/>
  <c r="Q681" i="3" s="1"/>
  <c r="P681" i="3"/>
  <c r="R682" i="3"/>
  <c r="Q682" i="3" s="1"/>
  <c r="P682" i="3"/>
  <c r="R683" i="3"/>
  <c r="Q683" i="3" s="1"/>
  <c r="P683" i="3"/>
  <c r="R684" i="3"/>
  <c r="Q684" i="3" s="1"/>
  <c r="P684" i="3"/>
  <c r="R685" i="3"/>
  <c r="Q685" i="3" s="1"/>
  <c r="P685" i="3"/>
  <c r="R686" i="3"/>
  <c r="Q686" i="3" s="1"/>
  <c r="P686" i="3"/>
  <c r="R687" i="3"/>
  <c r="Q687" i="3" s="1"/>
  <c r="P687" i="3"/>
  <c r="R688" i="3"/>
  <c r="Q688" i="3" s="1"/>
  <c r="P688" i="3"/>
  <c r="R689" i="3"/>
  <c r="Q689" i="3" s="1"/>
  <c r="P689" i="3"/>
  <c r="R690" i="3"/>
  <c r="Q690" i="3" s="1"/>
  <c r="P690" i="3"/>
  <c r="R691" i="3"/>
  <c r="Q691" i="3" s="1"/>
  <c r="P691" i="3"/>
  <c r="R692" i="3"/>
  <c r="Q692" i="3" s="1"/>
  <c r="P692" i="3"/>
  <c r="R693" i="3"/>
  <c r="Q693" i="3" s="1"/>
  <c r="P693" i="3"/>
  <c r="R694" i="3"/>
  <c r="Q694" i="3" s="1"/>
  <c r="P694" i="3"/>
  <c r="R695" i="3"/>
  <c r="Q695" i="3" s="1"/>
  <c r="P695" i="3"/>
  <c r="R696" i="3"/>
  <c r="Q696" i="3" s="1"/>
  <c r="P696" i="3"/>
  <c r="R697" i="3"/>
  <c r="Q697" i="3" s="1"/>
  <c r="P697" i="3"/>
  <c r="R698" i="3"/>
  <c r="Q698" i="3" s="1"/>
  <c r="P698" i="3"/>
  <c r="R699" i="3"/>
  <c r="Q699" i="3" s="1"/>
  <c r="P699" i="3"/>
  <c r="R700" i="3"/>
  <c r="Q700" i="3" s="1"/>
  <c r="P700" i="3"/>
  <c r="R701" i="3"/>
  <c r="Q701" i="3" s="1"/>
  <c r="P701" i="3"/>
  <c r="R702" i="3"/>
  <c r="Q702" i="3" s="1"/>
  <c r="P702" i="3"/>
  <c r="R703" i="3"/>
  <c r="Q703" i="3" s="1"/>
  <c r="P703" i="3"/>
  <c r="R704" i="3"/>
  <c r="Q704" i="3" s="1"/>
  <c r="P704" i="3"/>
  <c r="R705" i="3"/>
  <c r="Q705" i="3" s="1"/>
  <c r="P705" i="3"/>
  <c r="R706" i="3"/>
  <c r="Q706" i="3" s="1"/>
  <c r="P706" i="3"/>
  <c r="R707" i="3"/>
  <c r="Q707" i="3" s="1"/>
  <c r="P707" i="3"/>
  <c r="R708" i="3"/>
  <c r="Q708" i="3" s="1"/>
  <c r="P708" i="3"/>
  <c r="R709" i="3"/>
  <c r="Q709" i="3" s="1"/>
  <c r="P709" i="3"/>
  <c r="R710" i="3"/>
  <c r="Q710" i="3" s="1"/>
  <c r="P710" i="3"/>
  <c r="R711" i="3"/>
  <c r="Q711" i="3" s="1"/>
  <c r="P711" i="3"/>
  <c r="R712" i="3"/>
  <c r="Q712" i="3" s="1"/>
  <c r="P712" i="3"/>
  <c r="R713" i="3"/>
  <c r="Q713" i="3" s="1"/>
  <c r="P713" i="3"/>
  <c r="R714" i="3"/>
  <c r="Q714" i="3" s="1"/>
  <c r="P714" i="3"/>
  <c r="R715" i="3"/>
  <c r="Q715" i="3" s="1"/>
  <c r="P715" i="3"/>
  <c r="R716" i="3"/>
  <c r="Q716" i="3" s="1"/>
  <c r="P716" i="3"/>
  <c r="R717" i="3"/>
  <c r="Q717" i="3" s="1"/>
  <c r="P717" i="3"/>
  <c r="R718" i="3"/>
  <c r="Q718" i="3" s="1"/>
  <c r="P718" i="3"/>
  <c r="R719" i="3"/>
  <c r="Q719" i="3" s="1"/>
  <c r="P719" i="3"/>
  <c r="R720" i="3"/>
  <c r="Q720" i="3" s="1"/>
  <c r="P720" i="3"/>
  <c r="R721" i="3"/>
  <c r="Q721" i="3" s="1"/>
  <c r="P721" i="3"/>
  <c r="R722" i="3"/>
  <c r="Q722" i="3" s="1"/>
  <c r="P722" i="3"/>
  <c r="R723" i="3"/>
  <c r="Q723" i="3" s="1"/>
  <c r="P723" i="3"/>
  <c r="R724" i="3"/>
  <c r="Q724" i="3" s="1"/>
  <c r="P724" i="3"/>
  <c r="R725" i="3"/>
  <c r="Q725" i="3" s="1"/>
  <c r="P725" i="3"/>
  <c r="R726" i="3"/>
  <c r="Q726" i="3" s="1"/>
  <c r="P726" i="3"/>
  <c r="R727" i="3"/>
  <c r="Q727" i="3" s="1"/>
  <c r="P727" i="3"/>
  <c r="R728" i="3"/>
  <c r="Q728" i="3" s="1"/>
  <c r="P728" i="3"/>
  <c r="R729" i="3"/>
  <c r="Q729" i="3" s="1"/>
  <c r="P729" i="3"/>
  <c r="R730" i="3"/>
  <c r="Q730" i="3" s="1"/>
  <c r="P730" i="3"/>
  <c r="R731" i="3"/>
  <c r="Q731" i="3" s="1"/>
  <c r="P731" i="3"/>
  <c r="R732" i="3"/>
  <c r="Q732" i="3" s="1"/>
  <c r="P732" i="3"/>
  <c r="R733" i="3"/>
  <c r="Q733" i="3" s="1"/>
  <c r="P733" i="3"/>
  <c r="R734" i="3"/>
  <c r="Q734" i="3" s="1"/>
  <c r="P734" i="3"/>
  <c r="R735" i="3"/>
  <c r="Q735" i="3" s="1"/>
  <c r="P735" i="3"/>
  <c r="R736" i="3"/>
  <c r="Q736" i="3" s="1"/>
  <c r="P736" i="3"/>
  <c r="R737" i="3"/>
  <c r="Q737" i="3" s="1"/>
  <c r="P737" i="3"/>
  <c r="R738" i="3"/>
  <c r="Q738" i="3" s="1"/>
  <c r="P738" i="3"/>
  <c r="R739" i="3"/>
  <c r="Q739" i="3" s="1"/>
  <c r="P739" i="3"/>
  <c r="R740" i="3"/>
  <c r="Q740" i="3" s="1"/>
  <c r="P740" i="3"/>
  <c r="R741" i="3"/>
  <c r="Q741" i="3" s="1"/>
  <c r="P741" i="3"/>
  <c r="R742" i="3"/>
  <c r="Q742" i="3" s="1"/>
  <c r="P742" i="3"/>
  <c r="R743" i="3"/>
  <c r="Q743" i="3" s="1"/>
  <c r="P743" i="3"/>
  <c r="R744" i="3"/>
  <c r="Q744" i="3" s="1"/>
  <c r="P744" i="3"/>
  <c r="R7" i="2"/>
  <c r="Q7" i="2" s="1"/>
  <c r="P7" i="2"/>
  <c r="R8" i="2"/>
  <c r="Q8" i="2" s="1"/>
  <c r="P8" i="2"/>
  <c r="R9" i="2"/>
  <c r="Q9" i="2" s="1"/>
  <c r="P9" i="2"/>
  <c r="R10" i="2"/>
  <c r="Q10" i="2" s="1"/>
  <c r="P10" i="2"/>
  <c r="R11" i="2"/>
  <c r="Q11" i="2" s="1"/>
  <c r="P11" i="2"/>
  <c r="R12" i="2"/>
  <c r="Q12" i="2" s="1"/>
  <c r="P12" i="2"/>
  <c r="R13" i="2"/>
  <c r="Q13" i="2" s="1"/>
  <c r="P13" i="2"/>
  <c r="R14" i="2"/>
  <c r="Q14" i="2" s="1"/>
  <c r="P14" i="2"/>
  <c r="R15" i="2"/>
  <c r="Q15" i="2" s="1"/>
  <c r="P15" i="2"/>
  <c r="R16" i="2"/>
  <c r="Q16" i="2" s="1"/>
  <c r="P16" i="2"/>
  <c r="R17" i="2"/>
  <c r="Q17" i="2" s="1"/>
  <c r="P17" i="2"/>
  <c r="R18" i="2"/>
  <c r="Q18" i="2" s="1"/>
  <c r="P18" i="2"/>
  <c r="R19" i="2"/>
  <c r="Q19" i="2" s="1"/>
  <c r="P19" i="2"/>
  <c r="R20" i="2"/>
  <c r="Q20" i="2" s="1"/>
  <c r="P20" i="2"/>
  <c r="R21" i="2"/>
  <c r="Q21" i="2" s="1"/>
  <c r="P21" i="2"/>
  <c r="R22" i="2"/>
  <c r="Q22" i="2" s="1"/>
  <c r="P22" i="2"/>
  <c r="R23" i="2"/>
  <c r="Q23" i="2" s="1"/>
  <c r="P23" i="2"/>
  <c r="R24" i="2"/>
  <c r="Q24" i="2" s="1"/>
  <c r="P24" i="2"/>
  <c r="R25" i="2"/>
  <c r="Q25" i="2" s="1"/>
  <c r="P25" i="2"/>
  <c r="R26" i="2"/>
  <c r="Q26" i="2" s="1"/>
  <c r="P26" i="2"/>
  <c r="R27" i="2"/>
  <c r="Q27" i="2" s="1"/>
  <c r="P27" i="2"/>
  <c r="R28" i="2"/>
  <c r="Q28" i="2" s="1"/>
  <c r="P28" i="2"/>
  <c r="R29" i="2"/>
  <c r="Q29" i="2" s="1"/>
  <c r="P29" i="2"/>
  <c r="R30" i="2"/>
  <c r="Q30" i="2" s="1"/>
  <c r="P30" i="2"/>
  <c r="R31" i="2"/>
  <c r="Q31" i="2" s="1"/>
  <c r="P31" i="2"/>
  <c r="R32" i="2"/>
  <c r="Q32" i="2" s="1"/>
  <c r="P32" i="2"/>
  <c r="R33" i="2"/>
  <c r="Q33" i="2" s="1"/>
  <c r="P33" i="2"/>
  <c r="R34" i="2"/>
  <c r="Q34" i="2" s="1"/>
  <c r="P34" i="2"/>
  <c r="R35" i="2"/>
  <c r="Q35" i="2" s="1"/>
  <c r="P35" i="2"/>
  <c r="R36" i="2"/>
  <c r="Q36" i="2" s="1"/>
  <c r="P36" i="2"/>
  <c r="R37" i="2"/>
  <c r="Q37" i="2" s="1"/>
  <c r="P37" i="2"/>
  <c r="R38" i="2"/>
  <c r="Q38" i="2" s="1"/>
  <c r="P38" i="2"/>
  <c r="R39" i="2"/>
  <c r="Q39" i="2" s="1"/>
  <c r="P39" i="2"/>
  <c r="R40" i="2"/>
  <c r="Q40" i="2" s="1"/>
  <c r="P40" i="2"/>
  <c r="R41" i="2"/>
  <c r="Q41" i="2" s="1"/>
  <c r="P41" i="2"/>
  <c r="R42" i="2"/>
  <c r="Q42" i="2" s="1"/>
  <c r="P42" i="2"/>
  <c r="R43" i="2"/>
  <c r="Q43" i="2" s="1"/>
  <c r="P43" i="2"/>
  <c r="R44" i="2"/>
  <c r="Q44" i="2" s="1"/>
  <c r="P44" i="2"/>
  <c r="R45" i="2"/>
  <c r="Q45" i="2" s="1"/>
  <c r="P45" i="2"/>
  <c r="R46" i="2"/>
  <c r="Q46" i="2" s="1"/>
  <c r="P46" i="2"/>
  <c r="R47" i="2"/>
  <c r="Q47" i="2" s="1"/>
  <c r="P47" i="2"/>
  <c r="R48" i="2"/>
  <c r="Q48" i="2" s="1"/>
  <c r="P48" i="2"/>
  <c r="R49" i="2"/>
  <c r="Q49" i="2" s="1"/>
  <c r="P49" i="2"/>
  <c r="R50" i="2"/>
  <c r="Q50" i="2" s="1"/>
  <c r="P50" i="2"/>
  <c r="R51" i="2"/>
  <c r="Q51" i="2" s="1"/>
  <c r="P51" i="2"/>
  <c r="R52" i="2"/>
  <c r="Q52" i="2" s="1"/>
  <c r="P52" i="2"/>
  <c r="R53" i="2"/>
  <c r="Q53" i="2" s="1"/>
  <c r="P53" i="2"/>
  <c r="R54" i="2"/>
  <c r="Q54" i="2" s="1"/>
  <c r="P54" i="2"/>
  <c r="R55" i="2"/>
  <c r="Q55" i="2" s="1"/>
  <c r="P55" i="2"/>
  <c r="R56" i="2"/>
  <c r="Q56" i="2" s="1"/>
  <c r="P56" i="2"/>
  <c r="R57" i="2"/>
  <c r="Q57" i="2" s="1"/>
  <c r="P57" i="2"/>
  <c r="R58" i="2"/>
  <c r="Q58" i="2" s="1"/>
  <c r="P58" i="2"/>
  <c r="R59" i="2"/>
  <c r="Q59" i="2" s="1"/>
  <c r="P59" i="2"/>
  <c r="R60" i="2"/>
  <c r="Q60" i="2" s="1"/>
  <c r="P60" i="2"/>
  <c r="R61" i="2"/>
  <c r="Q61" i="2" s="1"/>
  <c r="P61" i="2"/>
  <c r="R62" i="2"/>
  <c r="Q62" i="2" s="1"/>
  <c r="P62" i="2"/>
  <c r="R63" i="2"/>
  <c r="Q63" i="2" s="1"/>
  <c r="P63" i="2"/>
  <c r="R64" i="2"/>
  <c r="Q64" i="2" s="1"/>
  <c r="P64" i="2"/>
  <c r="R65" i="2"/>
  <c r="Q65" i="2" s="1"/>
  <c r="P65" i="2"/>
  <c r="R66" i="2"/>
  <c r="Q66" i="2" s="1"/>
  <c r="P66" i="2"/>
  <c r="R67" i="2"/>
  <c r="Q67" i="2" s="1"/>
  <c r="P67" i="2"/>
  <c r="R68" i="2"/>
  <c r="Q68" i="2" s="1"/>
  <c r="P68" i="2"/>
  <c r="R69" i="2"/>
  <c r="Q69" i="2" s="1"/>
  <c r="P69" i="2"/>
  <c r="R70" i="2"/>
  <c r="Q70" i="2" s="1"/>
  <c r="P70" i="2"/>
  <c r="R71" i="2"/>
  <c r="Q71" i="2" s="1"/>
  <c r="P71" i="2"/>
  <c r="R72" i="2"/>
  <c r="Q72" i="2" s="1"/>
  <c r="P72" i="2"/>
  <c r="R73" i="2"/>
  <c r="Q73" i="2" s="1"/>
  <c r="P73" i="2"/>
  <c r="R74" i="2"/>
  <c r="Q74" i="2" s="1"/>
  <c r="P74" i="2"/>
  <c r="R75" i="2"/>
  <c r="Q75" i="2" s="1"/>
  <c r="P75" i="2"/>
  <c r="R76" i="2"/>
  <c r="Q76" i="2" s="1"/>
  <c r="P76" i="2"/>
  <c r="R77" i="2"/>
  <c r="Q77" i="2" s="1"/>
  <c r="P77" i="2"/>
  <c r="R78" i="2"/>
  <c r="Q78" i="2" s="1"/>
  <c r="P78" i="2"/>
  <c r="R79" i="2"/>
  <c r="Q79" i="2" s="1"/>
  <c r="P79" i="2"/>
  <c r="R80" i="2"/>
  <c r="Q80" i="2" s="1"/>
  <c r="P80" i="2"/>
  <c r="R81" i="2"/>
  <c r="Q81" i="2" s="1"/>
  <c r="P81" i="2"/>
  <c r="R82" i="2"/>
  <c r="Q82" i="2" s="1"/>
  <c r="P82" i="2"/>
  <c r="R83" i="2"/>
  <c r="Q83" i="2" s="1"/>
  <c r="P83" i="2"/>
  <c r="R84" i="2"/>
  <c r="Q84" i="2" s="1"/>
  <c r="P84" i="2"/>
  <c r="R85" i="2"/>
  <c r="Q85" i="2" s="1"/>
  <c r="P85" i="2"/>
  <c r="R86" i="2"/>
  <c r="Q86" i="2" s="1"/>
  <c r="P86" i="2"/>
  <c r="R87" i="2"/>
  <c r="Q87" i="2" s="1"/>
  <c r="P87" i="2"/>
  <c r="R88" i="2"/>
  <c r="Q88" i="2" s="1"/>
  <c r="P88" i="2"/>
  <c r="R89" i="2"/>
  <c r="Q89" i="2" s="1"/>
  <c r="P89" i="2"/>
  <c r="R90" i="2"/>
  <c r="Q90" i="2" s="1"/>
  <c r="P90" i="2"/>
  <c r="R91" i="2"/>
  <c r="Q91" i="2" s="1"/>
  <c r="P91" i="2"/>
  <c r="R92" i="2"/>
  <c r="Q92" i="2" s="1"/>
  <c r="P92" i="2"/>
  <c r="R93" i="2"/>
  <c r="Q93" i="2" s="1"/>
  <c r="P93" i="2"/>
  <c r="R94" i="2"/>
  <c r="Q94" i="2" s="1"/>
  <c r="P94" i="2"/>
  <c r="R95" i="2"/>
  <c r="Q95" i="2" s="1"/>
  <c r="P95" i="2"/>
  <c r="R96" i="2"/>
  <c r="Q96" i="2" s="1"/>
  <c r="P96" i="2"/>
  <c r="R97" i="2"/>
  <c r="Q97" i="2" s="1"/>
  <c r="P97" i="2"/>
  <c r="R98" i="2"/>
  <c r="Q98" i="2" s="1"/>
  <c r="P98" i="2"/>
  <c r="R99" i="2"/>
  <c r="Q99" i="2" s="1"/>
  <c r="P99" i="2"/>
  <c r="R100" i="2"/>
  <c r="Q100" i="2" s="1"/>
  <c r="P100" i="2"/>
  <c r="R101" i="2"/>
  <c r="Q101" i="2" s="1"/>
  <c r="P101" i="2"/>
  <c r="R102" i="2"/>
  <c r="Q102" i="2" s="1"/>
  <c r="P102" i="2"/>
  <c r="R103" i="2"/>
  <c r="Q103" i="2" s="1"/>
  <c r="P103" i="2"/>
  <c r="R104" i="2"/>
  <c r="Q104" i="2" s="1"/>
  <c r="P104" i="2"/>
  <c r="R105" i="2"/>
  <c r="Q105" i="2" s="1"/>
  <c r="P105" i="2"/>
  <c r="R106" i="2"/>
  <c r="Q106" i="2" s="1"/>
  <c r="P106" i="2"/>
  <c r="R107" i="2"/>
  <c r="Q107" i="2" s="1"/>
  <c r="P107" i="2"/>
  <c r="R108" i="2"/>
  <c r="Q108" i="2" s="1"/>
  <c r="P108" i="2"/>
  <c r="R109" i="2"/>
  <c r="Q109" i="2" s="1"/>
  <c r="P109" i="2"/>
  <c r="R110" i="2"/>
  <c r="Q110" i="2" s="1"/>
  <c r="P110" i="2"/>
  <c r="R111" i="2"/>
  <c r="Q111" i="2" s="1"/>
  <c r="P111" i="2"/>
  <c r="R112" i="2"/>
  <c r="Q112" i="2" s="1"/>
  <c r="P112" i="2"/>
  <c r="R113" i="2"/>
  <c r="Q113" i="2" s="1"/>
  <c r="P113" i="2"/>
  <c r="R114" i="2"/>
  <c r="Q114" i="2" s="1"/>
  <c r="P114" i="2"/>
  <c r="R115" i="2"/>
  <c r="Q115" i="2" s="1"/>
  <c r="P115" i="2"/>
  <c r="R116" i="2"/>
  <c r="Q116" i="2" s="1"/>
  <c r="P116" i="2"/>
  <c r="R117" i="2"/>
  <c r="Q117" i="2" s="1"/>
  <c r="P117" i="2"/>
  <c r="R118" i="2"/>
  <c r="Q118" i="2" s="1"/>
  <c r="P118" i="2"/>
  <c r="R119" i="2"/>
  <c r="Q119" i="2" s="1"/>
  <c r="P119" i="2"/>
  <c r="R120" i="2"/>
  <c r="Q120" i="2" s="1"/>
  <c r="P120" i="2"/>
  <c r="R121" i="2"/>
  <c r="Q121" i="2" s="1"/>
  <c r="P121" i="2"/>
  <c r="R122" i="2"/>
  <c r="Q122" i="2" s="1"/>
  <c r="P122" i="2"/>
  <c r="R123" i="2"/>
  <c r="Q123" i="2" s="1"/>
  <c r="P123" i="2"/>
  <c r="R124" i="2"/>
  <c r="Q124" i="2" s="1"/>
  <c r="P124" i="2"/>
  <c r="R125" i="2"/>
  <c r="Q125" i="2" s="1"/>
  <c r="P125" i="2"/>
  <c r="R126" i="2"/>
  <c r="Q126" i="2" s="1"/>
  <c r="P126" i="2"/>
  <c r="R127" i="2"/>
  <c r="Q127" i="2" s="1"/>
  <c r="P127" i="2"/>
  <c r="R128" i="2"/>
  <c r="Q128" i="2" s="1"/>
  <c r="P128" i="2"/>
  <c r="R129" i="2"/>
  <c r="Q129" i="2" s="1"/>
  <c r="P129" i="2"/>
  <c r="R130" i="2"/>
  <c r="Q130" i="2" s="1"/>
  <c r="P130" i="2"/>
  <c r="R131" i="2"/>
  <c r="Q131" i="2" s="1"/>
  <c r="P131" i="2"/>
  <c r="R132" i="2"/>
  <c r="Q132" i="2" s="1"/>
  <c r="P132" i="2"/>
  <c r="R133" i="2"/>
  <c r="Q133" i="2" s="1"/>
  <c r="P133" i="2"/>
  <c r="R134" i="2"/>
  <c r="Q134" i="2" s="1"/>
  <c r="P134" i="2"/>
  <c r="R135" i="2"/>
  <c r="Q135" i="2" s="1"/>
  <c r="P135" i="2"/>
  <c r="R136" i="2"/>
  <c r="Q136" i="2" s="1"/>
  <c r="P136" i="2"/>
  <c r="R137" i="2"/>
  <c r="Q137" i="2" s="1"/>
  <c r="P137" i="2"/>
  <c r="R138" i="2"/>
  <c r="Q138" i="2" s="1"/>
  <c r="P138" i="2"/>
  <c r="R139" i="2"/>
  <c r="Q139" i="2" s="1"/>
  <c r="P139" i="2"/>
  <c r="R140" i="2"/>
  <c r="Q140" i="2" s="1"/>
  <c r="P140" i="2"/>
  <c r="R141" i="2"/>
  <c r="Q141" i="2" s="1"/>
  <c r="P141" i="2"/>
  <c r="R142" i="2"/>
  <c r="Q142" i="2" s="1"/>
  <c r="P142" i="2"/>
  <c r="R143" i="2"/>
  <c r="Q143" i="2" s="1"/>
  <c r="P143" i="2"/>
  <c r="R144" i="2"/>
  <c r="Q144" i="2" s="1"/>
  <c r="P144" i="2"/>
  <c r="R145" i="2"/>
  <c r="Q145" i="2" s="1"/>
  <c r="P145" i="2"/>
  <c r="R146" i="2"/>
  <c r="Q146" i="2" s="1"/>
  <c r="P146" i="2"/>
  <c r="R147" i="2"/>
  <c r="Q147" i="2" s="1"/>
  <c r="P147" i="2"/>
  <c r="R148" i="2"/>
  <c r="Q148" i="2" s="1"/>
  <c r="P148" i="2"/>
  <c r="R149" i="2"/>
  <c r="Q149" i="2" s="1"/>
  <c r="P149" i="2"/>
  <c r="R150" i="2"/>
  <c r="Q150" i="2" s="1"/>
  <c r="P150" i="2"/>
  <c r="R151" i="2"/>
  <c r="Q151" i="2" s="1"/>
  <c r="P151" i="2"/>
  <c r="R152" i="2"/>
  <c r="Q152" i="2" s="1"/>
  <c r="P152" i="2"/>
  <c r="R153" i="2"/>
  <c r="Q153" i="2" s="1"/>
  <c r="P153" i="2"/>
  <c r="R154" i="2"/>
  <c r="Q154" i="2" s="1"/>
  <c r="P154" i="2"/>
  <c r="R155" i="2"/>
  <c r="Q155" i="2" s="1"/>
  <c r="P155" i="2"/>
  <c r="R156" i="2"/>
  <c r="Q156" i="2" s="1"/>
  <c r="P156" i="2"/>
  <c r="R157" i="2"/>
  <c r="Q157" i="2" s="1"/>
  <c r="P157" i="2"/>
  <c r="R158" i="2"/>
  <c r="Q158" i="2" s="1"/>
  <c r="P158" i="2"/>
  <c r="R159" i="2"/>
  <c r="Q159" i="2" s="1"/>
  <c r="P159" i="2"/>
  <c r="R160" i="2"/>
  <c r="Q160" i="2" s="1"/>
  <c r="P160" i="2"/>
  <c r="R161" i="2"/>
  <c r="Q161" i="2" s="1"/>
  <c r="P161" i="2"/>
  <c r="R162" i="2"/>
  <c r="Q162" i="2" s="1"/>
  <c r="P162" i="2"/>
  <c r="R163" i="2"/>
  <c r="Q163" i="2" s="1"/>
  <c r="P163" i="2"/>
  <c r="R164" i="2"/>
  <c r="Q164" i="2" s="1"/>
  <c r="P164" i="2"/>
  <c r="R165" i="2"/>
  <c r="Q165" i="2" s="1"/>
  <c r="P165" i="2"/>
  <c r="R166" i="2"/>
  <c r="Q166" i="2" s="1"/>
  <c r="P166" i="2"/>
  <c r="R167" i="2"/>
  <c r="Q167" i="2" s="1"/>
  <c r="P167" i="2"/>
  <c r="R168" i="2"/>
  <c r="Q168" i="2" s="1"/>
  <c r="P168" i="2"/>
  <c r="R169" i="2"/>
  <c r="Q169" i="2" s="1"/>
  <c r="P169" i="2"/>
  <c r="R170" i="2"/>
  <c r="Q170" i="2" s="1"/>
  <c r="P170" i="2"/>
  <c r="R171" i="2"/>
  <c r="Q171" i="2" s="1"/>
  <c r="P171" i="2"/>
  <c r="R172" i="2"/>
  <c r="Q172" i="2" s="1"/>
  <c r="P172" i="2"/>
  <c r="R173" i="2"/>
  <c r="Q173" i="2" s="1"/>
  <c r="P173" i="2"/>
  <c r="R174" i="2"/>
  <c r="Q174" i="2" s="1"/>
  <c r="P174" i="2"/>
  <c r="R175" i="2"/>
  <c r="Q175" i="2" s="1"/>
  <c r="P175" i="2"/>
  <c r="R176" i="2"/>
  <c r="Q176" i="2" s="1"/>
  <c r="P176" i="2"/>
  <c r="R177" i="2"/>
  <c r="Q177" i="2" s="1"/>
  <c r="P177" i="2"/>
  <c r="R178" i="2"/>
  <c r="Q178" i="2" s="1"/>
  <c r="P178" i="2"/>
  <c r="R179" i="2"/>
  <c r="Q179" i="2" s="1"/>
  <c r="P179" i="2"/>
  <c r="R180" i="2"/>
  <c r="Q180" i="2" s="1"/>
  <c r="P180" i="2"/>
  <c r="R181" i="2"/>
  <c r="Q181" i="2" s="1"/>
  <c r="P181" i="2"/>
  <c r="R182" i="2"/>
  <c r="Q182" i="2" s="1"/>
  <c r="P182" i="2"/>
  <c r="R183" i="2"/>
  <c r="Q183" i="2" s="1"/>
  <c r="P183" i="2"/>
  <c r="R184" i="2"/>
  <c r="Q184" i="2" s="1"/>
  <c r="P184" i="2"/>
  <c r="R185" i="2"/>
  <c r="Q185" i="2" s="1"/>
  <c r="P185" i="2"/>
  <c r="R186" i="2"/>
  <c r="Q186" i="2" s="1"/>
  <c r="P186" i="2"/>
  <c r="R187" i="2"/>
  <c r="Q187" i="2" s="1"/>
  <c r="P187" i="2"/>
  <c r="R188" i="2"/>
  <c r="Q188" i="2" s="1"/>
  <c r="P188" i="2"/>
  <c r="R189" i="2"/>
  <c r="Q189" i="2" s="1"/>
  <c r="P189" i="2"/>
  <c r="R190" i="2"/>
  <c r="Q190" i="2" s="1"/>
  <c r="P190" i="2"/>
  <c r="R191" i="2"/>
  <c r="Q191" i="2" s="1"/>
  <c r="P191" i="2"/>
  <c r="R192" i="2"/>
  <c r="Q192" i="2" s="1"/>
  <c r="P192" i="2"/>
  <c r="R193" i="2"/>
  <c r="Q193" i="2" s="1"/>
  <c r="P193" i="2"/>
  <c r="R194" i="2"/>
  <c r="Q194" i="2" s="1"/>
  <c r="P194" i="2"/>
  <c r="R195" i="2"/>
  <c r="Q195" i="2" s="1"/>
  <c r="P195" i="2"/>
  <c r="R196" i="2"/>
  <c r="Q196" i="2" s="1"/>
  <c r="P196" i="2"/>
  <c r="R197" i="2"/>
  <c r="Q197" i="2" s="1"/>
  <c r="P197" i="2"/>
  <c r="R198" i="2"/>
  <c r="Q198" i="2" s="1"/>
  <c r="P198" i="2"/>
  <c r="R199" i="2"/>
  <c r="Q199" i="2" s="1"/>
  <c r="P199" i="2"/>
  <c r="R200" i="2"/>
  <c r="Q200" i="2" s="1"/>
  <c r="P200" i="2"/>
  <c r="R201" i="2"/>
  <c r="Q201" i="2" s="1"/>
  <c r="P201" i="2"/>
  <c r="R202" i="2"/>
  <c r="Q202" i="2" s="1"/>
  <c r="P202" i="2"/>
  <c r="R203" i="2"/>
  <c r="Q203" i="2" s="1"/>
  <c r="P203" i="2"/>
  <c r="R204" i="2"/>
  <c r="Q204" i="2" s="1"/>
  <c r="P204" i="2"/>
  <c r="R205" i="2"/>
  <c r="Q205" i="2" s="1"/>
  <c r="P205" i="2"/>
  <c r="R206" i="2"/>
  <c r="Q206" i="2" s="1"/>
  <c r="P206" i="2"/>
  <c r="R207" i="2"/>
  <c r="Q207" i="2" s="1"/>
  <c r="P207" i="2"/>
  <c r="R208" i="2"/>
  <c r="Q208" i="2" s="1"/>
  <c r="P208" i="2"/>
  <c r="R209" i="2"/>
  <c r="Q209" i="2" s="1"/>
  <c r="P209" i="2"/>
  <c r="R210" i="2"/>
  <c r="Q210" i="2" s="1"/>
  <c r="P210" i="2"/>
  <c r="R211" i="2"/>
  <c r="Q211" i="2" s="1"/>
  <c r="P211" i="2"/>
  <c r="R212" i="2"/>
  <c r="Q212" i="2" s="1"/>
  <c r="P212" i="2"/>
  <c r="R213" i="2"/>
  <c r="Q213" i="2" s="1"/>
  <c r="P213" i="2"/>
  <c r="R214" i="2"/>
  <c r="Q214" i="2" s="1"/>
  <c r="P214" i="2"/>
  <c r="R215" i="2"/>
  <c r="Q215" i="2" s="1"/>
  <c r="P215" i="2"/>
  <c r="R216" i="2"/>
  <c r="Q216" i="2" s="1"/>
  <c r="P216" i="2"/>
  <c r="R217" i="2"/>
  <c r="Q217" i="2" s="1"/>
  <c r="P217" i="2"/>
  <c r="R218" i="2"/>
  <c r="Q218" i="2" s="1"/>
  <c r="P218" i="2"/>
  <c r="R219" i="2"/>
  <c r="Q219" i="2" s="1"/>
  <c r="P219" i="2"/>
  <c r="R220" i="2"/>
  <c r="Q220" i="2" s="1"/>
  <c r="P220" i="2"/>
  <c r="R221" i="2"/>
  <c r="Q221" i="2" s="1"/>
  <c r="P221" i="2"/>
  <c r="R222" i="2"/>
  <c r="Q222" i="2" s="1"/>
  <c r="P222" i="2"/>
  <c r="R223" i="2"/>
  <c r="Q223" i="2" s="1"/>
  <c r="P223" i="2"/>
  <c r="R224" i="2"/>
  <c r="Q224" i="2" s="1"/>
  <c r="P224" i="2"/>
  <c r="R225" i="2"/>
  <c r="Q225" i="2" s="1"/>
  <c r="P225" i="2"/>
  <c r="R226" i="2"/>
  <c r="Q226" i="2" s="1"/>
  <c r="P226" i="2"/>
  <c r="R227" i="2"/>
  <c r="Q227" i="2" s="1"/>
  <c r="P227" i="2"/>
  <c r="R228" i="2"/>
  <c r="Q228" i="2" s="1"/>
  <c r="P228" i="2"/>
  <c r="R229" i="2"/>
  <c r="Q229" i="2" s="1"/>
  <c r="P229" i="2"/>
  <c r="R230" i="2"/>
  <c r="Q230" i="2" s="1"/>
  <c r="P230" i="2"/>
  <c r="R231" i="2"/>
  <c r="Q231" i="2" s="1"/>
  <c r="P231" i="2"/>
  <c r="R232" i="2"/>
  <c r="Q232" i="2" s="1"/>
  <c r="P232" i="2"/>
  <c r="R233" i="2"/>
  <c r="Q233" i="2" s="1"/>
  <c r="P233" i="2"/>
  <c r="R234" i="2"/>
  <c r="Q234" i="2" s="1"/>
  <c r="P234" i="2"/>
  <c r="R235" i="2"/>
  <c r="Q235" i="2" s="1"/>
  <c r="P235" i="2"/>
  <c r="R236" i="2"/>
  <c r="Q236" i="2" s="1"/>
  <c r="P236" i="2"/>
  <c r="R237" i="2"/>
  <c r="Q237" i="2" s="1"/>
  <c r="P237" i="2"/>
  <c r="R238" i="2"/>
  <c r="Q238" i="2" s="1"/>
  <c r="P238" i="2"/>
  <c r="R239" i="2"/>
  <c r="Q239" i="2" s="1"/>
  <c r="P239" i="2"/>
  <c r="R240" i="2"/>
  <c r="Q240" i="2" s="1"/>
  <c r="P240" i="2"/>
  <c r="R241" i="2"/>
  <c r="Q241" i="2" s="1"/>
  <c r="P241" i="2"/>
  <c r="R242" i="2"/>
  <c r="Q242" i="2" s="1"/>
  <c r="P242" i="2"/>
  <c r="R243" i="2"/>
  <c r="Q243" i="2" s="1"/>
  <c r="P243" i="2"/>
  <c r="R244" i="2"/>
  <c r="Q244" i="2" s="1"/>
  <c r="P244" i="2"/>
  <c r="R245" i="2"/>
  <c r="Q245" i="2" s="1"/>
  <c r="P245" i="2"/>
  <c r="R246" i="2"/>
  <c r="Q246" i="2" s="1"/>
  <c r="P246" i="2"/>
  <c r="R247" i="2"/>
  <c r="Q247" i="2" s="1"/>
  <c r="P247" i="2"/>
  <c r="R248" i="2"/>
  <c r="Q248" i="2" s="1"/>
  <c r="P248" i="2"/>
  <c r="R249" i="2"/>
  <c r="Q249" i="2" s="1"/>
  <c r="P249" i="2"/>
  <c r="R250" i="2"/>
  <c r="Q250" i="2" s="1"/>
  <c r="P250" i="2"/>
  <c r="R251" i="2"/>
  <c r="Q251" i="2" s="1"/>
  <c r="P251" i="2"/>
  <c r="R252" i="2"/>
  <c r="Q252" i="2" s="1"/>
  <c r="P252" i="2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R8" i="1"/>
  <c r="Q8" i="1" s="1"/>
  <c r="R9" i="1"/>
  <c r="Q9" i="1" s="1"/>
  <c r="R10" i="1"/>
  <c r="Q10" i="1" s="1"/>
  <c r="R11" i="1"/>
  <c r="Q11" i="1" s="1"/>
  <c r="R12" i="1"/>
  <c r="Q12" i="1" s="1"/>
  <c r="R13" i="1"/>
  <c r="Q13" i="1" s="1"/>
  <c r="R14" i="1"/>
  <c r="Q14" i="1" s="1"/>
  <c r="R15" i="1"/>
  <c r="Q15" i="1" s="1"/>
  <c r="R16" i="1"/>
  <c r="Q16" i="1" s="1"/>
  <c r="R17" i="1"/>
  <c r="Q17" i="1" s="1"/>
  <c r="R18" i="1"/>
  <c r="Q18" i="1" s="1"/>
  <c r="R19" i="1"/>
  <c r="Q19" i="1" s="1"/>
  <c r="R20" i="1"/>
  <c r="Q20" i="1" s="1"/>
  <c r="R21" i="1"/>
  <c r="Q21" i="1" s="1"/>
  <c r="R22" i="1"/>
  <c r="Q22" i="1" s="1"/>
  <c r="R23" i="1"/>
  <c r="Q23" i="1" s="1"/>
  <c r="R24" i="1"/>
  <c r="Q24" i="1" s="1"/>
  <c r="R25" i="1"/>
  <c r="Q25" i="1" s="1"/>
  <c r="R26" i="1"/>
  <c r="Q26" i="1" s="1"/>
  <c r="R27" i="1"/>
  <c r="Q27" i="1" s="1"/>
  <c r="R28" i="1"/>
  <c r="Q28" i="1" s="1"/>
  <c r="R29" i="1"/>
  <c r="Q29" i="1" s="1"/>
  <c r="R30" i="1"/>
  <c r="Q30" i="1" s="1"/>
  <c r="R31" i="1"/>
  <c r="Q31" i="1" s="1"/>
  <c r="R32" i="1"/>
  <c r="Q32" i="1" s="1"/>
  <c r="R33" i="1"/>
  <c r="Q33" i="1" s="1"/>
  <c r="R34" i="1"/>
  <c r="Q34" i="1" s="1"/>
  <c r="R35" i="1"/>
  <c r="Q35" i="1" s="1"/>
  <c r="R36" i="1"/>
  <c r="Q36" i="1" s="1"/>
  <c r="R37" i="1"/>
  <c r="Q37" i="1" s="1"/>
  <c r="R38" i="1"/>
  <c r="Q38" i="1" s="1"/>
  <c r="R39" i="1"/>
  <c r="Q39" i="1" s="1"/>
  <c r="R40" i="1"/>
  <c r="Q40" i="1" s="1"/>
  <c r="R41" i="1"/>
  <c r="Q41" i="1" s="1"/>
  <c r="R42" i="1"/>
  <c r="Q42" i="1" s="1"/>
  <c r="R43" i="1"/>
  <c r="Q43" i="1" s="1"/>
  <c r="R44" i="1"/>
  <c r="Q44" i="1" s="1"/>
  <c r="R45" i="1"/>
  <c r="Q45" i="1" s="1"/>
  <c r="R46" i="1"/>
  <c r="Q46" i="1" s="1"/>
  <c r="R47" i="1"/>
  <c r="Q47" i="1" s="1"/>
  <c r="R48" i="1"/>
  <c r="Q48" i="1" s="1"/>
  <c r="R49" i="1"/>
  <c r="Q49" i="1" s="1"/>
  <c r="R50" i="1"/>
  <c r="Q50" i="1" s="1"/>
  <c r="R51" i="1"/>
  <c r="Q51" i="1" s="1"/>
  <c r="R52" i="1"/>
  <c r="Q52" i="1" s="1"/>
  <c r="R53" i="1"/>
  <c r="Q53" i="1" s="1"/>
  <c r="R54" i="1"/>
  <c r="Q54" i="1" s="1"/>
  <c r="R55" i="1"/>
  <c r="Q55" i="1" s="1"/>
  <c r="R56" i="1"/>
  <c r="Q56" i="1" s="1"/>
  <c r="R57" i="1"/>
  <c r="Q57" i="1" s="1"/>
  <c r="R58" i="1"/>
  <c r="Q58" i="1" s="1"/>
  <c r="R59" i="1"/>
  <c r="Q59" i="1" s="1"/>
  <c r="R60" i="1"/>
  <c r="Q60" i="1" s="1"/>
  <c r="R61" i="1"/>
  <c r="Q61" i="1" s="1"/>
  <c r="R62" i="1"/>
  <c r="Q62" i="1" s="1"/>
  <c r="R63" i="1"/>
  <c r="Q63" i="1" s="1"/>
  <c r="R64" i="1"/>
  <c r="Q64" i="1" s="1"/>
  <c r="R65" i="1"/>
  <c r="Q65" i="1" s="1"/>
  <c r="R66" i="1"/>
  <c r="Q66" i="1" s="1"/>
  <c r="R67" i="1"/>
  <c r="Q67" i="1" s="1"/>
  <c r="R68" i="1"/>
  <c r="Q68" i="1" s="1"/>
  <c r="R69" i="1"/>
  <c r="Q69" i="1" s="1"/>
  <c r="R70" i="1"/>
  <c r="Q70" i="1" s="1"/>
  <c r="R71" i="1"/>
  <c r="Q71" i="1" s="1"/>
  <c r="R72" i="1"/>
  <c r="Q72" i="1" s="1"/>
  <c r="R73" i="1"/>
  <c r="Q73" i="1" s="1"/>
  <c r="R74" i="1"/>
  <c r="Q74" i="1" s="1"/>
  <c r="R75" i="1"/>
  <c r="Q75" i="1" s="1"/>
  <c r="R76" i="1"/>
  <c r="Q76" i="1" s="1"/>
  <c r="R77" i="1"/>
  <c r="Q77" i="1" s="1"/>
  <c r="R78" i="1"/>
  <c r="Q78" i="1" s="1"/>
  <c r="R79" i="1"/>
  <c r="Q79" i="1" s="1"/>
  <c r="R80" i="1"/>
  <c r="Q80" i="1" s="1"/>
  <c r="R81" i="1"/>
  <c r="Q81" i="1" s="1"/>
  <c r="R82" i="1"/>
  <c r="Q82" i="1" s="1"/>
  <c r="R83" i="1"/>
  <c r="Q83" i="1" s="1"/>
  <c r="R84" i="1"/>
  <c r="Q84" i="1" s="1"/>
  <c r="R85" i="1"/>
  <c r="Q85" i="1" s="1"/>
  <c r="R86" i="1"/>
  <c r="Q86" i="1" s="1"/>
  <c r="R87" i="1"/>
  <c r="Q87" i="1" s="1"/>
  <c r="R88" i="1"/>
  <c r="Q88" i="1" s="1"/>
  <c r="R89" i="1"/>
  <c r="Q89" i="1" s="1"/>
  <c r="R90" i="1"/>
  <c r="Q90" i="1" s="1"/>
  <c r="R91" i="1"/>
  <c r="Q91" i="1" s="1"/>
  <c r="R92" i="1"/>
  <c r="Q92" i="1" s="1"/>
  <c r="R93" i="1"/>
  <c r="Q93" i="1" s="1"/>
  <c r="R94" i="1"/>
  <c r="Q94" i="1" s="1"/>
  <c r="R95" i="1"/>
  <c r="Q95" i="1" s="1"/>
  <c r="R96" i="1"/>
  <c r="Q96" i="1" s="1"/>
  <c r="R97" i="1"/>
  <c r="Q97" i="1" s="1"/>
  <c r="R98" i="1"/>
  <c r="Q98" i="1" s="1"/>
  <c r="R99" i="1"/>
  <c r="Q99" i="1" s="1"/>
  <c r="R100" i="1"/>
  <c r="Q100" i="1" s="1"/>
  <c r="R101" i="1"/>
  <c r="Q101" i="1" s="1"/>
  <c r="R102" i="1"/>
  <c r="Q102" i="1" s="1"/>
  <c r="R103" i="1"/>
  <c r="Q103" i="1" s="1"/>
  <c r="R104" i="1"/>
  <c r="Q104" i="1" s="1"/>
  <c r="R105" i="1"/>
  <c r="Q105" i="1" s="1"/>
  <c r="R106" i="1"/>
  <c r="Q106" i="1" s="1"/>
  <c r="R107" i="1"/>
  <c r="Q107" i="1" s="1"/>
  <c r="R108" i="1"/>
  <c r="Q108" i="1" s="1"/>
  <c r="R109" i="1"/>
  <c r="Q109" i="1" s="1"/>
  <c r="R110" i="1"/>
  <c r="Q110" i="1" s="1"/>
  <c r="R111" i="1"/>
  <c r="Q111" i="1" s="1"/>
  <c r="R112" i="1"/>
  <c r="Q112" i="1" s="1"/>
  <c r="R113" i="1"/>
  <c r="Q113" i="1" s="1"/>
  <c r="R114" i="1"/>
  <c r="Q114" i="1" s="1"/>
  <c r="R115" i="1"/>
  <c r="Q115" i="1" s="1"/>
  <c r="R116" i="1"/>
  <c r="Q116" i="1" s="1"/>
  <c r="R117" i="1"/>
  <c r="Q117" i="1" s="1"/>
  <c r="R118" i="1"/>
  <c r="Q118" i="1" s="1"/>
  <c r="R119" i="1"/>
  <c r="Q119" i="1" s="1"/>
  <c r="R120" i="1"/>
  <c r="Q120" i="1" s="1"/>
  <c r="R121" i="1"/>
  <c r="Q121" i="1" s="1"/>
  <c r="R122" i="1"/>
  <c r="Q122" i="1" s="1"/>
  <c r="R123" i="1"/>
  <c r="Q123" i="1" s="1"/>
  <c r="R124" i="1"/>
  <c r="Q124" i="1" s="1"/>
  <c r="R125" i="1"/>
  <c r="Q125" i="1" s="1"/>
  <c r="R126" i="1"/>
  <c r="Q126" i="1" s="1"/>
  <c r="R127" i="1"/>
  <c r="Q127" i="1" s="1"/>
  <c r="R128" i="1"/>
  <c r="Q128" i="1" s="1"/>
  <c r="R129" i="1"/>
  <c r="Q129" i="1" s="1"/>
  <c r="R130" i="1"/>
  <c r="Q130" i="1" s="1"/>
  <c r="R131" i="1"/>
  <c r="Q131" i="1" s="1"/>
  <c r="R132" i="1"/>
  <c r="Q132" i="1" s="1"/>
  <c r="R133" i="1"/>
  <c r="Q133" i="1" s="1"/>
  <c r="R134" i="1"/>
  <c r="Q134" i="1" s="1"/>
  <c r="R135" i="1"/>
  <c r="Q135" i="1" s="1"/>
  <c r="R136" i="1"/>
  <c r="Q136" i="1" s="1"/>
  <c r="R137" i="1"/>
  <c r="Q137" i="1" s="1"/>
  <c r="R138" i="1"/>
  <c r="Q138" i="1" s="1"/>
  <c r="R139" i="1"/>
  <c r="Q139" i="1" s="1"/>
  <c r="R140" i="1"/>
  <c r="Q140" i="1" s="1"/>
  <c r="R141" i="1"/>
  <c r="Q141" i="1" s="1"/>
  <c r="R142" i="1"/>
  <c r="Q142" i="1" s="1"/>
  <c r="R143" i="1"/>
  <c r="Q143" i="1" s="1"/>
  <c r="R144" i="1"/>
  <c r="Q144" i="1" s="1"/>
  <c r="R145" i="1"/>
  <c r="Q145" i="1" s="1"/>
  <c r="R146" i="1"/>
  <c r="Q146" i="1" s="1"/>
  <c r="R147" i="1"/>
  <c r="Q147" i="1" s="1"/>
  <c r="R148" i="1"/>
  <c r="Q148" i="1" s="1"/>
  <c r="R149" i="1"/>
  <c r="Q149" i="1" s="1"/>
  <c r="R150" i="1"/>
  <c r="Q150" i="1" s="1"/>
  <c r="R151" i="1"/>
  <c r="Q151" i="1" s="1"/>
  <c r="R152" i="1"/>
  <c r="Q152" i="1" s="1"/>
  <c r="R153" i="1"/>
  <c r="Q153" i="1" s="1"/>
  <c r="R154" i="1"/>
  <c r="Q154" i="1" s="1"/>
  <c r="R155" i="1"/>
  <c r="Q155" i="1" s="1"/>
  <c r="R156" i="1"/>
  <c r="Q156" i="1" s="1"/>
  <c r="R157" i="1"/>
  <c r="Q157" i="1" s="1"/>
  <c r="R158" i="1"/>
  <c r="Q158" i="1" s="1"/>
  <c r="R159" i="1"/>
  <c r="Q159" i="1" s="1"/>
  <c r="R160" i="1"/>
  <c r="Q160" i="1" s="1"/>
  <c r="R161" i="1"/>
  <c r="Q161" i="1" s="1"/>
  <c r="R162" i="1"/>
  <c r="Q162" i="1" s="1"/>
  <c r="R163" i="1"/>
  <c r="Q163" i="1" s="1"/>
  <c r="R164" i="1"/>
  <c r="Q164" i="1" s="1"/>
  <c r="R165" i="1"/>
  <c r="Q165" i="1" s="1"/>
  <c r="R166" i="1"/>
  <c r="Q166" i="1" s="1"/>
  <c r="R167" i="1"/>
  <c r="Q167" i="1" s="1"/>
  <c r="R168" i="1"/>
  <c r="Q168" i="1" s="1"/>
  <c r="R169" i="1"/>
  <c r="Q169" i="1" s="1"/>
  <c r="R170" i="1"/>
  <c r="Q170" i="1" s="1"/>
  <c r="R171" i="1"/>
  <c r="Q171" i="1" s="1"/>
  <c r="R172" i="1"/>
  <c r="Q172" i="1" s="1"/>
  <c r="R173" i="1"/>
  <c r="Q173" i="1" s="1"/>
  <c r="R174" i="1"/>
  <c r="Q174" i="1" s="1"/>
  <c r="R175" i="1"/>
  <c r="Q175" i="1" s="1"/>
  <c r="R176" i="1"/>
  <c r="Q176" i="1" s="1"/>
  <c r="R177" i="1"/>
  <c r="Q177" i="1" s="1"/>
  <c r="R178" i="1"/>
  <c r="Q178" i="1" s="1"/>
  <c r="R179" i="1"/>
  <c r="Q179" i="1" s="1"/>
  <c r="R180" i="1"/>
  <c r="Q180" i="1" s="1"/>
  <c r="R181" i="1"/>
  <c r="Q181" i="1" s="1"/>
  <c r="R182" i="1"/>
  <c r="Q182" i="1" s="1"/>
  <c r="R183" i="1"/>
  <c r="Q183" i="1" s="1"/>
  <c r="R184" i="1"/>
  <c r="Q184" i="1" s="1"/>
  <c r="R185" i="1"/>
  <c r="Q185" i="1" s="1"/>
  <c r="R186" i="1"/>
  <c r="Q186" i="1" s="1"/>
  <c r="R187" i="1"/>
  <c r="Q187" i="1" s="1"/>
  <c r="R188" i="1"/>
  <c r="Q188" i="1" s="1"/>
  <c r="R189" i="1"/>
  <c r="Q189" i="1" s="1"/>
  <c r="R190" i="1"/>
  <c r="Q190" i="1" s="1"/>
  <c r="R191" i="1"/>
  <c r="Q191" i="1" s="1"/>
  <c r="R192" i="1"/>
  <c r="Q192" i="1" s="1"/>
  <c r="R193" i="1"/>
  <c r="Q193" i="1" s="1"/>
  <c r="R194" i="1"/>
  <c r="Q194" i="1" s="1"/>
  <c r="R195" i="1"/>
  <c r="Q195" i="1" s="1"/>
  <c r="R196" i="1"/>
  <c r="Q196" i="1" s="1"/>
  <c r="R197" i="1"/>
  <c r="Q197" i="1" s="1"/>
  <c r="R198" i="1"/>
  <c r="Q198" i="1" s="1"/>
  <c r="R199" i="1"/>
  <c r="Q199" i="1" s="1"/>
  <c r="R200" i="1"/>
  <c r="Q200" i="1" s="1"/>
  <c r="R201" i="1"/>
  <c r="Q201" i="1" s="1"/>
  <c r="R202" i="1"/>
  <c r="Q202" i="1" s="1"/>
  <c r="R203" i="1"/>
  <c r="Q203" i="1" s="1"/>
  <c r="R204" i="1"/>
  <c r="Q204" i="1" s="1"/>
  <c r="R205" i="1"/>
  <c r="Q205" i="1" s="1"/>
  <c r="R206" i="1"/>
  <c r="Q206" i="1" s="1"/>
  <c r="R207" i="1"/>
  <c r="Q207" i="1" s="1"/>
  <c r="R208" i="1"/>
  <c r="Q208" i="1" s="1"/>
  <c r="R209" i="1"/>
  <c r="Q209" i="1" s="1"/>
  <c r="R210" i="1"/>
  <c r="Q210" i="1" s="1"/>
  <c r="R211" i="1"/>
  <c r="Q211" i="1" s="1"/>
  <c r="R212" i="1"/>
  <c r="Q212" i="1" s="1"/>
  <c r="R213" i="1"/>
  <c r="Q213" i="1" s="1"/>
  <c r="R214" i="1"/>
  <c r="Q214" i="1" s="1"/>
  <c r="R215" i="1"/>
  <c r="Q215" i="1" s="1"/>
  <c r="R216" i="1"/>
  <c r="Q216" i="1" s="1"/>
  <c r="R217" i="1"/>
  <c r="Q217" i="1" s="1"/>
  <c r="R218" i="1"/>
  <c r="Q218" i="1" s="1"/>
  <c r="R219" i="1"/>
  <c r="Q219" i="1" s="1"/>
  <c r="R220" i="1"/>
  <c r="Q220" i="1" s="1"/>
  <c r="R221" i="1"/>
  <c r="Q221" i="1" s="1"/>
  <c r="R222" i="1"/>
  <c r="Q222" i="1" s="1"/>
  <c r="R223" i="1"/>
  <c r="Q223" i="1" s="1"/>
  <c r="R224" i="1"/>
  <c r="Q224" i="1" s="1"/>
  <c r="R225" i="1"/>
  <c r="Q225" i="1" s="1"/>
  <c r="R226" i="1"/>
  <c r="Q226" i="1" s="1"/>
  <c r="R227" i="1"/>
  <c r="Q227" i="1" s="1"/>
  <c r="R228" i="1"/>
  <c r="Q228" i="1" s="1"/>
  <c r="R229" i="1"/>
  <c r="Q229" i="1" s="1"/>
  <c r="R230" i="1"/>
  <c r="Q230" i="1" s="1"/>
  <c r="R231" i="1"/>
  <c r="Q231" i="1" s="1"/>
  <c r="R232" i="1"/>
  <c r="Q232" i="1" s="1"/>
  <c r="R233" i="1"/>
  <c r="Q233" i="1" s="1"/>
  <c r="R234" i="1"/>
  <c r="Q234" i="1" s="1"/>
  <c r="R235" i="1"/>
  <c r="Q235" i="1" s="1"/>
  <c r="R236" i="1"/>
  <c r="Q236" i="1" s="1"/>
  <c r="R237" i="1"/>
  <c r="Q237" i="1" s="1"/>
  <c r="R238" i="1"/>
  <c r="Q238" i="1" s="1"/>
  <c r="R239" i="1"/>
  <c r="Q239" i="1" s="1"/>
  <c r="R240" i="1"/>
  <c r="Q240" i="1" s="1"/>
  <c r="R241" i="1"/>
  <c r="Q241" i="1" s="1"/>
  <c r="R242" i="1"/>
  <c r="Q242" i="1" s="1"/>
  <c r="R243" i="1"/>
  <c r="Q243" i="1" s="1"/>
  <c r="R244" i="1"/>
  <c r="Q244" i="1" s="1"/>
  <c r="R245" i="1"/>
  <c r="Q245" i="1" s="1"/>
  <c r="R246" i="1"/>
  <c r="Q246" i="1" s="1"/>
  <c r="R247" i="1"/>
  <c r="Q247" i="1" s="1"/>
  <c r="R248" i="1"/>
  <c r="Q248" i="1" s="1"/>
  <c r="R249" i="1"/>
  <c r="Q249" i="1" s="1"/>
  <c r="R250" i="1"/>
  <c r="Q250" i="1" s="1"/>
  <c r="R251" i="1"/>
  <c r="Q251" i="1" s="1"/>
  <c r="R252" i="1"/>
  <c r="Q252" i="1" s="1"/>
  <c r="R253" i="1"/>
  <c r="Q253" i="1" s="1"/>
  <c r="R254" i="1"/>
  <c r="Q254" i="1" s="1"/>
  <c r="R255" i="1"/>
  <c r="Q255" i="1" s="1"/>
  <c r="R256" i="1"/>
  <c r="Q256" i="1" s="1"/>
  <c r="R257" i="1"/>
  <c r="Q257" i="1" s="1"/>
  <c r="R258" i="1"/>
  <c r="Q258" i="1" s="1"/>
  <c r="R259" i="1"/>
  <c r="Q259" i="1" s="1"/>
  <c r="R260" i="1"/>
  <c r="Q260" i="1" s="1"/>
  <c r="R261" i="1"/>
  <c r="Q261" i="1" s="1"/>
  <c r="R262" i="1"/>
  <c r="Q262" i="1" s="1"/>
  <c r="R263" i="1"/>
  <c r="Q263" i="1" s="1"/>
  <c r="R264" i="1"/>
  <c r="Q264" i="1" s="1"/>
  <c r="R265" i="1"/>
  <c r="Q265" i="1" s="1"/>
  <c r="R266" i="1"/>
  <c r="Q266" i="1" s="1"/>
  <c r="R267" i="1"/>
  <c r="Q267" i="1" s="1"/>
  <c r="R268" i="1"/>
  <c r="Q268" i="1" s="1"/>
  <c r="R269" i="1"/>
  <c r="Q269" i="1" s="1"/>
  <c r="R270" i="1"/>
  <c r="Q270" i="1" s="1"/>
  <c r="R271" i="1"/>
  <c r="Q271" i="1" s="1"/>
  <c r="R272" i="1"/>
  <c r="Q272" i="1" s="1"/>
  <c r="R273" i="1"/>
  <c r="Q273" i="1" s="1"/>
  <c r="R274" i="1"/>
  <c r="Q274" i="1" s="1"/>
  <c r="R275" i="1"/>
  <c r="Q275" i="1" s="1"/>
  <c r="R276" i="1"/>
  <c r="Q276" i="1" s="1"/>
  <c r="R277" i="1"/>
  <c r="Q277" i="1" s="1"/>
  <c r="R278" i="1"/>
  <c r="Q278" i="1" s="1"/>
  <c r="R279" i="1"/>
  <c r="Q279" i="1" s="1"/>
  <c r="R280" i="1"/>
  <c r="Q280" i="1" s="1"/>
  <c r="R281" i="1"/>
  <c r="Q281" i="1" s="1"/>
  <c r="R282" i="1"/>
  <c r="Q282" i="1" s="1"/>
  <c r="R283" i="1"/>
  <c r="Q283" i="1" s="1"/>
  <c r="R284" i="1"/>
  <c r="Q284" i="1" s="1"/>
  <c r="R285" i="1"/>
  <c r="Q285" i="1" s="1"/>
  <c r="R286" i="1"/>
  <c r="Q286" i="1" s="1"/>
  <c r="R287" i="1"/>
  <c r="Q287" i="1" s="1"/>
  <c r="R288" i="1"/>
  <c r="Q288" i="1" s="1"/>
  <c r="R289" i="1"/>
  <c r="Q289" i="1" s="1"/>
  <c r="R290" i="1"/>
  <c r="Q290" i="1" s="1"/>
  <c r="R291" i="1"/>
  <c r="Q291" i="1" s="1"/>
  <c r="R292" i="1"/>
  <c r="Q292" i="1" s="1"/>
  <c r="R293" i="1"/>
  <c r="Q293" i="1" s="1"/>
  <c r="R294" i="1"/>
  <c r="Q294" i="1" s="1"/>
  <c r="R295" i="1"/>
  <c r="Q295" i="1" s="1"/>
  <c r="R296" i="1"/>
  <c r="Q296" i="1" s="1"/>
  <c r="R297" i="1"/>
  <c r="Q297" i="1" s="1"/>
  <c r="R298" i="1"/>
  <c r="Q298" i="1" s="1"/>
  <c r="R299" i="1"/>
  <c r="Q299" i="1" s="1"/>
  <c r="R300" i="1"/>
  <c r="Q300" i="1" s="1"/>
  <c r="R301" i="1"/>
  <c r="Q301" i="1" s="1"/>
  <c r="R302" i="1"/>
  <c r="Q302" i="1" s="1"/>
  <c r="R303" i="1"/>
  <c r="Q303" i="1" s="1"/>
  <c r="R304" i="1"/>
  <c r="Q304" i="1" s="1"/>
  <c r="R305" i="1"/>
  <c r="Q305" i="1" s="1"/>
  <c r="R306" i="1"/>
  <c r="Q306" i="1" s="1"/>
  <c r="R307" i="1"/>
  <c r="Q307" i="1" s="1"/>
  <c r="R308" i="1"/>
  <c r="Q308" i="1" s="1"/>
  <c r="R309" i="1"/>
  <c r="Q309" i="1" s="1"/>
  <c r="R310" i="1"/>
  <c r="Q310" i="1" s="1"/>
  <c r="R311" i="1"/>
  <c r="Q311" i="1" s="1"/>
  <c r="R312" i="1"/>
  <c r="Q312" i="1" s="1"/>
  <c r="R313" i="1"/>
  <c r="Q313" i="1" s="1"/>
  <c r="R314" i="1"/>
  <c r="Q314" i="1" s="1"/>
  <c r="R315" i="1"/>
  <c r="Q315" i="1" s="1"/>
  <c r="R316" i="1"/>
  <c r="Q316" i="1" s="1"/>
  <c r="R317" i="1"/>
  <c r="Q317" i="1" s="1"/>
  <c r="R318" i="1"/>
  <c r="Q318" i="1" s="1"/>
  <c r="R319" i="1"/>
  <c r="Q319" i="1" s="1"/>
  <c r="R320" i="1"/>
  <c r="Q320" i="1" s="1"/>
  <c r="R321" i="1"/>
  <c r="Q321" i="1" s="1"/>
  <c r="R322" i="1"/>
  <c r="Q322" i="1" s="1"/>
  <c r="R323" i="1"/>
  <c r="Q323" i="1" s="1"/>
  <c r="R324" i="1"/>
  <c r="Q324" i="1" s="1"/>
  <c r="R325" i="1"/>
  <c r="Q325" i="1" s="1"/>
  <c r="R326" i="1"/>
  <c r="Q326" i="1" s="1"/>
  <c r="R327" i="1"/>
  <c r="Q327" i="1" s="1"/>
  <c r="R328" i="1"/>
  <c r="Q328" i="1" s="1"/>
  <c r="R329" i="1"/>
  <c r="Q329" i="1" s="1"/>
  <c r="R330" i="1"/>
  <c r="Q330" i="1" s="1"/>
  <c r="R331" i="1"/>
  <c r="Q331" i="1" s="1"/>
  <c r="R332" i="1"/>
  <c r="Q332" i="1" s="1"/>
  <c r="R333" i="1"/>
  <c r="Q333" i="1" s="1"/>
  <c r="R334" i="1"/>
  <c r="Q334" i="1" s="1"/>
  <c r="R335" i="1"/>
  <c r="Q335" i="1" s="1"/>
  <c r="R336" i="1"/>
  <c r="Q336" i="1" s="1"/>
  <c r="R337" i="1"/>
  <c r="Q337" i="1" s="1"/>
  <c r="R338" i="1"/>
  <c r="Q338" i="1" s="1"/>
  <c r="R339" i="1"/>
  <c r="Q339" i="1" s="1"/>
  <c r="R340" i="1"/>
  <c r="Q340" i="1" s="1"/>
  <c r="R341" i="1"/>
  <c r="Q341" i="1" s="1"/>
  <c r="R342" i="1"/>
  <c r="Q342" i="1" s="1"/>
  <c r="R343" i="1"/>
  <c r="Q343" i="1" s="1"/>
  <c r="R344" i="1"/>
  <c r="Q344" i="1" s="1"/>
  <c r="R345" i="1"/>
  <c r="Q345" i="1" s="1"/>
  <c r="R346" i="1"/>
  <c r="Q346" i="1" s="1"/>
  <c r="R347" i="1"/>
  <c r="Q347" i="1" s="1"/>
  <c r="R348" i="1"/>
  <c r="Q348" i="1" s="1"/>
  <c r="R349" i="1"/>
  <c r="Q349" i="1" s="1"/>
  <c r="R350" i="1"/>
  <c r="Q350" i="1" s="1"/>
  <c r="R351" i="1"/>
  <c r="Q351" i="1" s="1"/>
  <c r="R352" i="1"/>
  <c r="Q352" i="1" s="1"/>
  <c r="R353" i="1"/>
  <c r="Q353" i="1" s="1"/>
  <c r="R354" i="1"/>
  <c r="Q354" i="1" s="1"/>
  <c r="R355" i="1"/>
  <c r="Q355" i="1" s="1"/>
  <c r="R356" i="1"/>
  <c r="Q356" i="1" s="1"/>
  <c r="R357" i="1"/>
  <c r="Q357" i="1" s="1"/>
  <c r="R358" i="1"/>
  <c r="Q358" i="1" s="1"/>
  <c r="R359" i="1"/>
  <c r="Q359" i="1" s="1"/>
  <c r="R360" i="1"/>
  <c r="Q360" i="1" s="1"/>
  <c r="R361" i="1"/>
  <c r="Q361" i="1" s="1"/>
  <c r="R362" i="1"/>
  <c r="Q362" i="1" s="1"/>
  <c r="R363" i="1"/>
  <c r="Q363" i="1" s="1"/>
  <c r="R364" i="1"/>
  <c r="Q364" i="1" s="1"/>
  <c r="R365" i="1"/>
  <c r="Q365" i="1" s="1"/>
  <c r="R366" i="1"/>
  <c r="Q366" i="1" s="1"/>
  <c r="R367" i="1"/>
  <c r="Q367" i="1" s="1"/>
  <c r="R368" i="1"/>
  <c r="Q368" i="1" s="1"/>
  <c r="R369" i="1"/>
  <c r="Q369" i="1" s="1"/>
  <c r="R370" i="1"/>
  <c r="Q370" i="1" s="1"/>
  <c r="R371" i="1"/>
  <c r="Q371" i="1" s="1"/>
  <c r="R372" i="1"/>
  <c r="Q372" i="1" s="1"/>
  <c r="R373" i="1"/>
  <c r="Q373" i="1" s="1"/>
  <c r="R374" i="1"/>
  <c r="Q374" i="1" s="1"/>
  <c r="R375" i="1"/>
  <c r="Q375" i="1" s="1"/>
  <c r="R376" i="1"/>
  <c r="Q376" i="1" s="1"/>
  <c r="R377" i="1"/>
  <c r="Q377" i="1" s="1"/>
  <c r="R378" i="1"/>
  <c r="Q378" i="1" s="1"/>
  <c r="R379" i="1"/>
  <c r="Q379" i="1" s="1"/>
  <c r="R380" i="1"/>
  <c r="Q380" i="1" s="1"/>
  <c r="R381" i="1"/>
  <c r="Q381" i="1" s="1"/>
  <c r="R382" i="1"/>
  <c r="Q382" i="1" s="1"/>
  <c r="R383" i="1"/>
  <c r="Q383" i="1" s="1"/>
  <c r="R384" i="1"/>
  <c r="Q384" i="1" s="1"/>
  <c r="R385" i="1"/>
  <c r="Q385" i="1" s="1"/>
  <c r="R386" i="1"/>
  <c r="Q386" i="1" s="1"/>
  <c r="R387" i="1"/>
  <c r="Q387" i="1" s="1"/>
  <c r="R388" i="1"/>
  <c r="Q388" i="1" s="1"/>
  <c r="R389" i="1"/>
  <c r="Q389" i="1" s="1"/>
  <c r="R390" i="1"/>
  <c r="Q390" i="1" s="1"/>
  <c r="R391" i="1"/>
  <c r="Q391" i="1" s="1"/>
  <c r="R392" i="1"/>
  <c r="Q392" i="1" s="1"/>
  <c r="R393" i="1"/>
  <c r="Q393" i="1" s="1"/>
  <c r="R394" i="1"/>
  <c r="Q394" i="1" s="1"/>
  <c r="R395" i="1"/>
  <c r="Q395" i="1" s="1"/>
  <c r="R396" i="1"/>
  <c r="Q396" i="1" s="1"/>
  <c r="R397" i="1"/>
  <c r="Q397" i="1" s="1"/>
  <c r="R398" i="1"/>
  <c r="Q398" i="1" s="1"/>
  <c r="R399" i="1"/>
  <c r="Q399" i="1" s="1"/>
  <c r="R400" i="1"/>
  <c r="Q400" i="1" s="1"/>
  <c r="R401" i="1"/>
  <c r="Q401" i="1" s="1"/>
  <c r="R402" i="1"/>
  <c r="Q402" i="1" s="1"/>
  <c r="R403" i="1"/>
  <c r="Q403" i="1" s="1"/>
  <c r="R404" i="1"/>
  <c r="Q404" i="1" s="1"/>
  <c r="R405" i="1"/>
  <c r="Q405" i="1" s="1"/>
  <c r="R406" i="1"/>
  <c r="Q406" i="1" s="1"/>
  <c r="R407" i="1"/>
  <c r="Q407" i="1" s="1"/>
  <c r="R408" i="1"/>
  <c r="Q408" i="1" s="1"/>
  <c r="R409" i="1"/>
  <c r="Q409" i="1" s="1"/>
  <c r="R410" i="1"/>
  <c r="Q410" i="1" s="1"/>
  <c r="R411" i="1"/>
  <c r="Q411" i="1" s="1"/>
  <c r="R412" i="1"/>
  <c r="Q412" i="1" s="1"/>
  <c r="R413" i="1"/>
  <c r="Q413" i="1" s="1"/>
  <c r="R414" i="1"/>
  <c r="Q414" i="1" s="1"/>
  <c r="R415" i="1"/>
  <c r="Q415" i="1" s="1"/>
  <c r="R416" i="1"/>
  <c r="Q416" i="1" s="1"/>
  <c r="R417" i="1"/>
  <c r="Q417" i="1" s="1"/>
  <c r="R418" i="1"/>
  <c r="Q418" i="1" s="1"/>
  <c r="R419" i="1"/>
  <c r="Q419" i="1" s="1"/>
  <c r="R420" i="1"/>
  <c r="Q420" i="1" s="1"/>
  <c r="R421" i="1"/>
  <c r="Q421" i="1" s="1"/>
  <c r="R422" i="1"/>
  <c r="Q422" i="1" s="1"/>
  <c r="R423" i="1"/>
  <c r="Q423" i="1" s="1"/>
  <c r="R424" i="1"/>
  <c r="Q424" i="1" s="1"/>
  <c r="R425" i="1"/>
  <c r="Q425" i="1" s="1"/>
  <c r="R426" i="1"/>
  <c r="Q426" i="1" s="1"/>
  <c r="R427" i="1"/>
  <c r="Q427" i="1" s="1"/>
  <c r="R428" i="1"/>
  <c r="Q428" i="1" s="1"/>
  <c r="R429" i="1"/>
  <c r="Q429" i="1" s="1"/>
  <c r="R430" i="1"/>
  <c r="Q430" i="1" s="1"/>
  <c r="R431" i="1"/>
  <c r="Q431" i="1" s="1"/>
  <c r="R432" i="1"/>
  <c r="Q432" i="1" s="1"/>
  <c r="R433" i="1"/>
  <c r="Q433" i="1" s="1"/>
  <c r="R434" i="1"/>
  <c r="Q434" i="1" s="1"/>
  <c r="R435" i="1"/>
  <c r="Q435" i="1" s="1"/>
  <c r="R436" i="1"/>
  <c r="Q436" i="1" s="1"/>
  <c r="R437" i="1"/>
  <c r="Q437" i="1" s="1"/>
  <c r="R438" i="1"/>
  <c r="Q438" i="1" s="1"/>
  <c r="R439" i="1"/>
  <c r="Q439" i="1" s="1"/>
  <c r="R440" i="1"/>
  <c r="Q440" i="1" s="1"/>
  <c r="R441" i="1"/>
  <c r="Q441" i="1" s="1"/>
  <c r="R442" i="1"/>
  <c r="Q442" i="1" s="1"/>
  <c r="R443" i="1"/>
  <c r="Q443" i="1" s="1"/>
  <c r="R444" i="1"/>
  <c r="Q444" i="1" s="1"/>
  <c r="R445" i="1"/>
  <c r="Q445" i="1" s="1"/>
  <c r="R446" i="1"/>
  <c r="Q446" i="1" s="1"/>
  <c r="R447" i="1"/>
  <c r="Q447" i="1" s="1"/>
  <c r="R448" i="1"/>
  <c r="Q448" i="1" s="1"/>
  <c r="R449" i="1"/>
  <c r="Q449" i="1" s="1"/>
  <c r="R450" i="1"/>
  <c r="Q450" i="1" s="1"/>
  <c r="R451" i="1"/>
  <c r="Q451" i="1" s="1"/>
  <c r="R452" i="1"/>
  <c r="Q452" i="1" s="1"/>
  <c r="R453" i="1"/>
  <c r="Q453" i="1" s="1"/>
  <c r="R454" i="1"/>
  <c r="Q454" i="1" s="1"/>
  <c r="R455" i="1"/>
  <c r="Q455" i="1" s="1"/>
  <c r="R456" i="1"/>
  <c r="Q456" i="1" s="1"/>
  <c r="R457" i="1"/>
  <c r="Q457" i="1" s="1"/>
  <c r="R458" i="1"/>
  <c r="Q458" i="1" s="1"/>
  <c r="R459" i="1"/>
  <c r="Q459" i="1" s="1"/>
  <c r="R460" i="1"/>
  <c r="Q460" i="1" s="1"/>
  <c r="R461" i="1"/>
  <c r="Q461" i="1" s="1"/>
  <c r="R462" i="1"/>
  <c r="Q462" i="1" s="1"/>
  <c r="R463" i="1"/>
  <c r="Q463" i="1" s="1"/>
  <c r="R464" i="1"/>
  <c r="Q464" i="1" s="1"/>
  <c r="R465" i="1"/>
  <c r="Q465" i="1" s="1"/>
  <c r="R466" i="1"/>
  <c r="Q466" i="1" s="1"/>
  <c r="R467" i="1"/>
  <c r="Q467" i="1" s="1"/>
  <c r="R468" i="1"/>
  <c r="Q468" i="1" s="1"/>
  <c r="R469" i="1"/>
  <c r="Q469" i="1" s="1"/>
  <c r="R470" i="1"/>
  <c r="Q470" i="1" s="1"/>
  <c r="R471" i="1"/>
  <c r="Q471" i="1" s="1"/>
  <c r="R472" i="1"/>
  <c r="Q472" i="1" s="1"/>
  <c r="R473" i="1"/>
  <c r="Q473" i="1" s="1"/>
  <c r="R474" i="1"/>
  <c r="Q474" i="1" s="1"/>
  <c r="R475" i="1"/>
  <c r="Q475" i="1" s="1"/>
  <c r="R476" i="1"/>
  <c r="Q476" i="1" s="1"/>
  <c r="R477" i="1"/>
  <c r="Q477" i="1" s="1"/>
  <c r="R478" i="1"/>
  <c r="Q478" i="1" s="1"/>
  <c r="R479" i="1"/>
  <c r="Q479" i="1" s="1"/>
  <c r="R480" i="1"/>
  <c r="Q480" i="1" s="1"/>
  <c r="R481" i="1"/>
  <c r="Q481" i="1" s="1"/>
  <c r="R482" i="1"/>
  <c r="Q482" i="1" s="1"/>
  <c r="R483" i="1"/>
  <c r="Q483" i="1" s="1"/>
  <c r="R484" i="1"/>
  <c r="Q484" i="1" s="1"/>
  <c r="R485" i="1"/>
  <c r="Q485" i="1" s="1"/>
  <c r="R486" i="1"/>
  <c r="Q486" i="1" s="1"/>
  <c r="R487" i="1"/>
  <c r="Q487" i="1" s="1"/>
  <c r="R488" i="1"/>
  <c r="Q488" i="1" s="1"/>
  <c r="R489" i="1"/>
  <c r="Q489" i="1" s="1"/>
  <c r="R490" i="1"/>
  <c r="Q490" i="1" s="1"/>
  <c r="R491" i="1"/>
  <c r="Q491" i="1" s="1"/>
  <c r="R492" i="1"/>
  <c r="Q492" i="1" s="1"/>
  <c r="R493" i="1"/>
  <c r="Q493" i="1" s="1"/>
  <c r="R494" i="1"/>
  <c r="Q494" i="1" s="1"/>
  <c r="R495" i="1"/>
  <c r="Q495" i="1" s="1"/>
  <c r="R496" i="1"/>
  <c r="Q496" i="1" s="1"/>
  <c r="R497" i="1"/>
  <c r="Q497" i="1" s="1"/>
  <c r="R498" i="1"/>
  <c r="Q498" i="1" s="1"/>
  <c r="R499" i="1"/>
  <c r="Q499" i="1" s="1"/>
  <c r="R500" i="1"/>
  <c r="Q500" i="1" s="1"/>
  <c r="R501" i="1"/>
  <c r="Q501" i="1" s="1"/>
  <c r="R502" i="1"/>
  <c r="Q502" i="1" s="1"/>
  <c r="R503" i="1"/>
  <c r="Q503" i="1" s="1"/>
  <c r="R504" i="1"/>
  <c r="Q504" i="1" s="1"/>
  <c r="R505" i="1"/>
  <c r="Q505" i="1" s="1"/>
  <c r="R506" i="1"/>
  <c r="Q506" i="1" s="1"/>
  <c r="R507" i="1"/>
  <c r="Q507" i="1" s="1"/>
  <c r="R508" i="1"/>
  <c r="Q508" i="1" s="1"/>
  <c r="R509" i="1"/>
  <c r="Q509" i="1" s="1"/>
  <c r="R510" i="1"/>
  <c r="Q510" i="1" s="1"/>
  <c r="R511" i="1"/>
  <c r="Q511" i="1" s="1"/>
  <c r="R512" i="1"/>
  <c r="Q512" i="1" s="1"/>
  <c r="R513" i="1"/>
  <c r="Q513" i="1" s="1"/>
  <c r="R514" i="1"/>
  <c r="Q514" i="1" s="1"/>
  <c r="R515" i="1"/>
  <c r="Q515" i="1" s="1"/>
  <c r="R516" i="1"/>
  <c r="Q516" i="1" s="1"/>
  <c r="R517" i="1"/>
  <c r="Q517" i="1" s="1"/>
  <c r="R518" i="1"/>
  <c r="Q518" i="1" s="1"/>
  <c r="R519" i="1"/>
  <c r="Q519" i="1" s="1"/>
  <c r="R520" i="1"/>
  <c r="Q520" i="1" s="1"/>
  <c r="R521" i="1"/>
  <c r="Q521" i="1" s="1"/>
  <c r="R522" i="1"/>
  <c r="Q522" i="1" s="1"/>
  <c r="R523" i="1"/>
  <c r="Q523" i="1" s="1"/>
  <c r="R524" i="1"/>
  <c r="Q524" i="1" s="1"/>
  <c r="R525" i="1"/>
  <c r="Q525" i="1" s="1"/>
  <c r="R526" i="1"/>
  <c r="Q526" i="1" s="1"/>
  <c r="R527" i="1"/>
  <c r="Q527" i="1" s="1"/>
  <c r="R528" i="1"/>
  <c r="Q528" i="1" s="1"/>
  <c r="R529" i="1"/>
  <c r="Q529" i="1" s="1"/>
  <c r="R530" i="1"/>
  <c r="Q530" i="1" s="1"/>
  <c r="R531" i="1"/>
  <c r="Q531" i="1" s="1"/>
  <c r="R532" i="1"/>
  <c r="Q532" i="1" s="1"/>
  <c r="R533" i="1"/>
  <c r="Q533" i="1" s="1"/>
  <c r="R534" i="1"/>
  <c r="Q534" i="1" s="1"/>
  <c r="R535" i="1"/>
  <c r="Q535" i="1" s="1"/>
  <c r="R536" i="1"/>
  <c r="Q536" i="1" s="1"/>
  <c r="R537" i="1"/>
  <c r="Q537" i="1" s="1"/>
  <c r="R538" i="1"/>
  <c r="Q538" i="1" s="1"/>
  <c r="R539" i="1"/>
  <c r="Q539" i="1" s="1"/>
  <c r="R540" i="1"/>
  <c r="Q540" i="1" s="1"/>
  <c r="R541" i="1"/>
  <c r="Q541" i="1" s="1"/>
  <c r="R542" i="1"/>
  <c r="Q542" i="1" s="1"/>
  <c r="R543" i="1"/>
  <c r="Q543" i="1" s="1"/>
  <c r="R544" i="1"/>
  <c r="Q544" i="1" s="1"/>
  <c r="R545" i="1"/>
  <c r="Q545" i="1" s="1"/>
  <c r="R546" i="1"/>
  <c r="Q546" i="1" s="1"/>
  <c r="R547" i="1"/>
  <c r="Q547" i="1" s="1"/>
  <c r="R548" i="1"/>
  <c r="Q548" i="1" s="1"/>
  <c r="R549" i="1"/>
  <c r="Q549" i="1" s="1"/>
  <c r="R550" i="1"/>
  <c r="Q550" i="1" s="1"/>
  <c r="R551" i="1"/>
  <c r="Q551" i="1" s="1"/>
  <c r="R552" i="1"/>
  <c r="Q552" i="1" s="1"/>
  <c r="R553" i="1"/>
  <c r="Q553" i="1" s="1"/>
  <c r="R554" i="1"/>
  <c r="Q554" i="1" s="1"/>
  <c r="R555" i="1"/>
  <c r="Q555" i="1" s="1"/>
  <c r="R556" i="1"/>
  <c r="Q556" i="1" s="1"/>
  <c r="R557" i="1"/>
  <c r="Q557" i="1" s="1"/>
  <c r="R558" i="1"/>
  <c r="Q558" i="1" s="1"/>
  <c r="R559" i="1"/>
  <c r="Q559" i="1" s="1"/>
  <c r="R560" i="1"/>
  <c r="Q560" i="1" s="1"/>
  <c r="R561" i="1"/>
  <c r="Q561" i="1" s="1"/>
  <c r="R562" i="1"/>
  <c r="Q562" i="1" s="1"/>
  <c r="R563" i="1"/>
  <c r="Q563" i="1" s="1"/>
  <c r="R564" i="1"/>
  <c r="Q564" i="1" s="1"/>
  <c r="R565" i="1"/>
  <c r="Q565" i="1" s="1"/>
  <c r="R566" i="1"/>
  <c r="Q566" i="1" s="1"/>
  <c r="R567" i="1"/>
  <c r="Q567" i="1" s="1"/>
  <c r="R568" i="1"/>
  <c r="Q568" i="1" s="1"/>
  <c r="R569" i="1"/>
  <c r="Q569" i="1" s="1"/>
  <c r="R570" i="1"/>
  <c r="Q570" i="1" s="1"/>
  <c r="R571" i="1"/>
  <c r="Q571" i="1" s="1"/>
  <c r="R572" i="1"/>
  <c r="Q572" i="1" s="1"/>
  <c r="R573" i="1"/>
  <c r="Q573" i="1" s="1"/>
  <c r="R574" i="1"/>
  <c r="Q574" i="1" s="1"/>
  <c r="R575" i="1"/>
  <c r="Q575" i="1" s="1"/>
  <c r="R576" i="1"/>
  <c r="Q576" i="1" s="1"/>
  <c r="R577" i="1"/>
  <c r="Q577" i="1" s="1"/>
  <c r="R578" i="1"/>
  <c r="Q578" i="1" s="1"/>
  <c r="R579" i="1"/>
  <c r="Q579" i="1" s="1"/>
  <c r="R580" i="1"/>
  <c r="Q580" i="1" s="1"/>
  <c r="R581" i="1"/>
  <c r="Q581" i="1" s="1"/>
  <c r="R582" i="1"/>
  <c r="Q582" i="1" s="1"/>
  <c r="R583" i="1"/>
  <c r="Q583" i="1" s="1"/>
  <c r="R584" i="1"/>
  <c r="Q584" i="1" s="1"/>
  <c r="R585" i="1"/>
  <c r="Q585" i="1" s="1"/>
  <c r="R586" i="1"/>
  <c r="Q586" i="1" s="1"/>
  <c r="R587" i="1"/>
  <c r="Q587" i="1" s="1"/>
  <c r="R588" i="1"/>
  <c r="Q588" i="1" s="1"/>
  <c r="R589" i="1"/>
  <c r="Q589" i="1" s="1"/>
  <c r="R590" i="1"/>
  <c r="Q590" i="1" s="1"/>
  <c r="R591" i="1"/>
  <c r="Q591" i="1" s="1"/>
  <c r="R592" i="1"/>
  <c r="Q592" i="1" s="1"/>
  <c r="R593" i="1"/>
  <c r="Q593" i="1" s="1"/>
  <c r="R594" i="1"/>
  <c r="Q594" i="1" s="1"/>
  <c r="R595" i="1"/>
  <c r="Q595" i="1" s="1"/>
  <c r="R596" i="1"/>
  <c r="Q596" i="1" s="1"/>
  <c r="R597" i="1"/>
  <c r="Q597" i="1" s="1"/>
  <c r="R598" i="1"/>
  <c r="Q598" i="1" s="1"/>
  <c r="R599" i="1"/>
  <c r="Q599" i="1" s="1"/>
  <c r="R600" i="1"/>
  <c r="Q600" i="1" s="1"/>
  <c r="R601" i="1"/>
  <c r="Q601" i="1" s="1"/>
  <c r="R602" i="1"/>
  <c r="Q602" i="1" s="1"/>
  <c r="R603" i="1"/>
  <c r="Q603" i="1" s="1"/>
  <c r="R604" i="1"/>
  <c r="Q604" i="1" s="1"/>
  <c r="R605" i="1"/>
  <c r="Q605" i="1" s="1"/>
  <c r="R606" i="1"/>
  <c r="Q606" i="1" s="1"/>
  <c r="R607" i="1"/>
  <c r="Q607" i="1" s="1"/>
  <c r="R608" i="1"/>
  <c r="Q608" i="1" s="1"/>
  <c r="R609" i="1"/>
  <c r="Q609" i="1" s="1"/>
  <c r="R610" i="1"/>
  <c r="Q610" i="1" s="1"/>
  <c r="R611" i="1"/>
  <c r="Q611" i="1" s="1"/>
  <c r="R612" i="1"/>
  <c r="Q612" i="1" s="1"/>
  <c r="R613" i="1"/>
  <c r="Q613" i="1" s="1"/>
  <c r="R614" i="1"/>
  <c r="Q614" i="1" s="1"/>
  <c r="R615" i="1"/>
  <c r="Q615" i="1" s="1"/>
  <c r="R616" i="1"/>
  <c r="Q616" i="1" s="1"/>
  <c r="R617" i="1"/>
  <c r="Q617" i="1" s="1"/>
  <c r="R618" i="1"/>
  <c r="Q618" i="1" s="1"/>
  <c r="R619" i="1"/>
  <c r="Q619" i="1" s="1"/>
  <c r="R620" i="1"/>
  <c r="Q620" i="1" s="1"/>
  <c r="R621" i="1"/>
  <c r="Q621" i="1" s="1"/>
  <c r="R622" i="1"/>
  <c r="Q622" i="1" s="1"/>
  <c r="R623" i="1"/>
  <c r="Q623" i="1" s="1"/>
  <c r="R624" i="1"/>
  <c r="Q624" i="1" s="1"/>
  <c r="R625" i="1"/>
  <c r="Q625" i="1" s="1"/>
  <c r="R626" i="1"/>
  <c r="Q626" i="1" s="1"/>
  <c r="R627" i="1"/>
  <c r="Q627" i="1" s="1"/>
  <c r="R628" i="1"/>
  <c r="Q628" i="1" s="1"/>
  <c r="R629" i="1"/>
  <c r="Q629" i="1" s="1"/>
  <c r="R630" i="1"/>
  <c r="Q630" i="1" s="1"/>
  <c r="R631" i="1"/>
  <c r="Q631" i="1" s="1"/>
  <c r="R632" i="1"/>
  <c r="Q632" i="1" s="1"/>
  <c r="R633" i="1"/>
  <c r="Q633" i="1" s="1"/>
  <c r="R634" i="1"/>
  <c r="Q634" i="1" s="1"/>
  <c r="R635" i="1"/>
  <c r="Q635" i="1" s="1"/>
  <c r="R636" i="1"/>
  <c r="Q636" i="1" s="1"/>
  <c r="R637" i="1"/>
  <c r="Q637" i="1" s="1"/>
  <c r="R638" i="1"/>
  <c r="Q638" i="1" s="1"/>
  <c r="R639" i="1"/>
  <c r="Q639" i="1" s="1"/>
  <c r="R640" i="1"/>
  <c r="Q640" i="1" s="1"/>
  <c r="R641" i="1"/>
  <c r="Q641" i="1" s="1"/>
  <c r="R642" i="1"/>
  <c r="Q642" i="1" s="1"/>
  <c r="R643" i="1"/>
  <c r="Q643" i="1" s="1"/>
  <c r="R644" i="1"/>
  <c r="Q644" i="1" s="1"/>
  <c r="R645" i="1"/>
  <c r="Q645" i="1" s="1"/>
  <c r="R646" i="1"/>
  <c r="Q646" i="1" s="1"/>
  <c r="R647" i="1"/>
  <c r="Q647" i="1" s="1"/>
  <c r="R648" i="1"/>
  <c r="Q648" i="1" s="1"/>
  <c r="R649" i="1"/>
  <c r="Q649" i="1" s="1"/>
  <c r="R650" i="1"/>
  <c r="Q650" i="1" s="1"/>
  <c r="R651" i="1"/>
  <c r="Q651" i="1" s="1"/>
  <c r="R652" i="1"/>
  <c r="Q652" i="1" s="1"/>
  <c r="R653" i="1"/>
  <c r="Q653" i="1" s="1"/>
  <c r="R654" i="1"/>
  <c r="Q654" i="1" s="1"/>
  <c r="R655" i="1"/>
  <c r="Q655" i="1" s="1"/>
  <c r="R656" i="1"/>
  <c r="Q656" i="1" s="1"/>
  <c r="R657" i="1"/>
  <c r="Q657" i="1" s="1"/>
  <c r="R658" i="1"/>
  <c r="Q658" i="1" s="1"/>
  <c r="R659" i="1"/>
  <c r="Q659" i="1" s="1"/>
  <c r="R660" i="1"/>
  <c r="Q660" i="1" s="1"/>
  <c r="R661" i="1"/>
  <c r="Q661" i="1" s="1"/>
  <c r="R662" i="1"/>
  <c r="Q662" i="1" s="1"/>
  <c r="R663" i="1"/>
  <c r="Q663" i="1" s="1"/>
  <c r="R664" i="1"/>
  <c r="Q664" i="1" s="1"/>
  <c r="R665" i="1"/>
  <c r="Q665" i="1" s="1"/>
  <c r="R666" i="1"/>
  <c r="Q666" i="1" s="1"/>
  <c r="R667" i="1"/>
  <c r="Q667" i="1" s="1"/>
  <c r="R668" i="1"/>
  <c r="Q668" i="1" s="1"/>
  <c r="R669" i="1"/>
  <c r="Q669" i="1" s="1"/>
  <c r="R670" i="1"/>
  <c r="Q670" i="1" s="1"/>
  <c r="R671" i="1"/>
  <c r="Q671" i="1" s="1"/>
  <c r="R672" i="1"/>
  <c r="Q672" i="1" s="1"/>
  <c r="R673" i="1"/>
  <c r="Q673" i="1" s="1"/>
  <c r="R674" i="1"/>
  <c r="Q674" i="1" s="1"/>
  <c r="R675" i="1"/>
  <c r="Q675" i="1" s="1"/>
  <c r="R676" i="1"/>
  <c r="Q676" i="1" s="1"/>
  <c r="R677" i="1"/>
  <c r="Q677" i="1" s="1"/>
  <c r="R678" i="1"/>
  <c r="Q678" i="1" s="1"/>
  <c r="R679" i="1"/>
  <c r="Q679" i="1" s="1"/>
  <c r="R680" i="1"/>
  <c r="Q680" i="1" s="1"/>
  <c r="R681" i="1"/>
  <c r="Q681" i="1" s="1"/>
  <c r="R682" i="1"/>
  <c r="Q682" i="1" s="1"/>
  <c r="R683" i="1"/>
  <c r="Q683" i="1" s="1"/>
  <c r="R684" i="1"/>
  <c r="Q684" i="1" s="1"/>
  <c r="R685" i="1"/>
  <c r="Q685" i="1" s="1"/>
  <c r="R686" i="1"/>
  <c r="Q686" i="1" s="1"/>
  <c r="R687" i="1"/>
  <c r="Q687" i="1" s="1"/>
  <c r="R688" i="1"/>
  <c r="Q688" i="1" s="1"/>
  <c r="R689" i="1"/>
  <c r="Q689" i="1" s="1"/>
  <c r="R690" i="1"/>
  <c r="Q690" i="1" s="1"/>
  <c r="R691" i="1"/>
  <c r="Q691" i="1" s="1"/>
  <c r="R692" i="1"/>
  <c r="Q692" i="1" s="1"/>
  <c r="R693" i="1"/>
  <c r="Q693" i="1" s="1"/>
  <c r="R694" i="1"/>
  <c r="Q694" i="1" s="1"/>
  <c r="R695" i="1"/>
  <c r="Q695" i="1" s="1"/>
  <c r="R696" i="1"/>
  <c r="Q696" i="1" s="1"/>
  <c r="R697" i="1"/>
  <c r="Q697" i="1" s="1"/>
  <c r="R698" i="1"/>
  <c r="Q698" i="1" s="1"/>
  <c r="R699" i="1"/>
  <c r="Q699" i="1" s="1"/>
  <c r="R700" i="1"/>
  <c r="Q700" i="1" s="1"/>
  <c r="R701" i="1"/>
  <c r="Q701" i="1" s="1"/>
  <c r="R702" i="1"/>
  <c r="Q702" i="1" s="1"/>
  <c r="R703" i="1"/>
  <c r="Q703" i="1" s="1"/>
  <c r="R704" i="1"/>
  <c r="Q704" i="1" s="1"/>
  <c r="R705" i="1"/>
  <c r="Q705" i="1" s="1"/>
  <c r="R706" i="1"/>
  <c r="Q706" i="1" s="1"/>
  <c r="R707" i="1"/>
  <c r="Q707" i="1" s="1"/>
  <c r="R708" i="1"/>
  <c r="Q708" i="1" s="1"/>
  <c r="R709" i="1"/>
  <c r="Q709" i="1" s="1"/>
  <c r="R710" i="1"/>
  <c r="Q710" i="1" s="1"/>
  <c r="R711" i="1"/>
  <c r="Q711" i="1" s="1"/>
  <c r="R712" i="1"/>
  <c r="Q712" i="1" s="1"/>
  <c r="R713" i="1"/>
  <c r="Q713" i="1" s="1"/>
  <c r="R714" i="1"/>
  <c r="Q714" i="1" s="1"/>
  <c r="R715" i="1"/>
  <c r="Q715" i="1" s="1"/>
  <c r="R716" i="1"/>
  <c r="Q716" i="1" s="1"/>
  <c r="R717" i="1"/>
  <c r="Q717" i="1" s="1"/>
  <c r="R718" i="1"/>
  <c r="Q718" i="1" s="1"/>
  <c r="R719" i="1"/>
  <c r="Q719" i="1" s="1"/>
  <c r="R720" i="1"/>
  <c r="Q720" i="1" s="1"/>
  <c r="R721" i="1"/>
  <c r="Q721" i="1" s="1"/>
  <c r="R722" i="1"/>
  <c r="Q722" i="1" s="1"/>
  <c r="R723" i="1"/>
  <c r="Q723" i="1" s="1"/>
  <c r="R724" i="1"/>
  <c r="Q724" i="1" s="1"/>
  <c r="R725" i="1"/>
  <c r="Q725" i="1" s="1"/>
  <c r="R726" i="1"/>
  <c r="Q726" i="1" s="1"/>
  <c r="R727" i="1"/>
  <c r="Q727" i="1" s="1"/>
  <c r="R728" i="1"/>
  <c r="Q728" i="1" s="1"/>
  <c r="R729" i="1"/>
  <c r="Q729" i="1" s="1"/>
  <c r="R730" i="1"/>
  <c r="Q730" i="1" s="1"/>
  <c r="R731" i="1"/>
  <c r="Q731" i="1" s="1"/>
  <c r="R732" i="1"/>
  <c r="Q732" i="1" s="1"/>
  <c r="R733" i="1"/>
  <c r="Q733" i="1" s="1"/>
  <c r="R734" i="1"/>
  <c r="Q734" i="1" s="1"/>
  <c r="R735" i="1"/>
  <c r="Q735" i="1" s="1"/>
  <c r="R736" i="1"/>
  <c r="Q736" i="1" s="1"/>
  <c r="R737" i="1"/>
  <c r="Q737" i="1" s="1"/>
  <c r="R738" i="1"/>
  <c r="Q738" i="1" s="1"/>
  <c r="R739" i="1"/>
  <c r="Q739" i="1" s="1"/>
  <c r="R740" i="1"/>
  <c r="Q740" i="1" s="1"/>
  <c r="R741" i="1"/>
  <c r="Q741" i="1" s="1"/>
  <c r="R742" i="1"/>
  <c r="Q742" i="1" s="1"/>
  <c r="R743" i="1"/>
  <c r="Q743" i="1" s="1"/>
  <c r="R744" i="1"/>
  <c r="Q744" i="1" s="1"/>
  <c r="R745" i="1"/>
  <c r="Q745" i="1" s="1"/>
  <c r="R746" i="1"/>
  <c r="Q746" i="1" s="1"/>
  <c r="R747" i="1"/>
  <c r="Q747" i="1" s="1"/>
  <c r="R748" i="1"/>
  <c r="Q748" i="1" s="1"/>
  <c r="R749" i="1"/>
  <c r="Q749" i="1" s="1"/>
  <c r="R750" i="1"/>
  <c r="Q750" i="1" s="1"/>
  <c r="R751" i="1"/>
  <c r="Q751" i="1" s="1"/>
  <c r="R752" i="1"/>
  <c r="Q752" i="1" s="1"/>
  <c r="R753" i="1"/>
  <c r="Q753" i="1" s="1"/>
  <c r="R754" i="1"/>
  <c r="Q754" i="1" s="1"/>
  <c r="R755" i="1"/>
  <c r="Q755" i="1" s="1"/>
  <c r="R756" i="1"/>
  <c r="Q756" i="1" s="1"/>
  <c r="R757" i="1"/>
  <c r="Q757" i="1" s="1"/>
  <c r="R758" i="1"/>
  <c r="Q758" i="1" s="1"/>
  <c r="R759" i="1"/>
  <c r="Q759" i="1" s="1"/>
  <c r="R760" i="1"/>
  <c r="Q760" i="1" s="1"/>
  <c r="R761" i="1"/>
  <c r="Q761" i="1" s="1"/>
  <c r="R762" i="1"/>
  <c r="Q762" i="1" s="1"/>
  <c r="R763" i="1"/>
  <c r="Q763" i="1" s="1"/>
  <c r="R764" i="1"/>
  <c r="Q764" i="1" s="1"/>
  <c r="R765" i="1"/>
  <c r="Q765" i="1" s="1"/>
  <c r="R766" i="1"/>
  <c r="Q766" i="1" s="1"/>
  <c r="R767" i="1"/>
  <c r="Q767" i="1" s="1"/>
  <c r="R768" i="1"/>
  <c r="Q768" i="1" s="1"/>
  <c r="R769" i="1"/>
  <c r="Q769" i="1" s="1"/>
  <c r="R770" i="1"/>
  <c r="Q770" i="1" s="1"/>
  <c r="R771" i="1"/>
  <c r="Q771" i="1" s="1"/>
  <c r="R772" i="1"/>
  <c r="Q772" i="1" s="1"/>
  <c r="R773" i="1"/>
  <c r="Q773" i="1" s="1"/>
  <c r="R774" i="1"/>
  <c r="Q774" i="1" s="1"/>
  <c r="R775" i="1"/>
  <c r="Q775" i="1" s="1"/>
  <c r="R776" i="1"/>
  <c r="Q776" i="1" s="1"/>
  <c r="R777" i="1"/>
  <c r="Q777" i="1" s="1"/>
  <c r="R778" i="1"/>
  <c r="Q778" i="1" s="1"/>
  <c r="R779" i="1"/>
  <c r="Q779" i="1" s="1"/>
  <c r="R780" i="1"/>
  <c r="Q780" i="1" s="1"/>
  <c r="R781" i="1"/>
  <c r="Q781" i="1" s="1"/>
  <c r="R782" i="1"/>
  <c r="Q782" i="1" s="1"/>
  <c r="R783" i="1"/>
  <c r="Q783" i="1" s="1"/>
  <c r="R784" i="1"/>
  <c r="Q784" i="1" s="1"/>
  <c r="R785" i="1"/>
  <c r="Q785" i="1" s="1"/>
  <c r="R786" i="1"/>
  <c r="Q786" i="1" s="1"/>
  <c r="R787" i="1"/>
  <c r="Q787" i="1" s="1"/>
  <c r="R788" i="1"/>
  <c r="Q788" i="1" s="1"/>
  <c r="R789" i="1"/>
  <c r="Q789" i="1" s="1"/>
  <c r="R790" i="1"/>
  <c r="Q790" i="1" s="1"/>
  <c r="R791" i="1"/>
  <c r="Q791" i="1" s="1"/>
  <c r="R792" i="1"/>
  <c r="Q792" i="1" s="1"/>
  <c r="R793" i="1"/>
  <c r="Q793" i="1" s="1"/>
  <c r="R794" i="1"/>
  <c r="Q794" i="1" s="1"/>
  <c r="R795" i="1"/>
  <c r="Q795" i="1" s="1"/>
  <c r="R796" i="1"/>
  <c r="Q796" i="1" s="1"/>
  <c r="R797" i="1"/>
  <c r="Q797" i="1" s="1"/>
  <c r="R798" i="1"/>
  <c r="Q798" i="1" s="1"/>
  <c r="R799" i="1"/>
  <c r="Q799" i="1" s="1"/>
  <c r="R800" i="1"/>
  <c r="Q800" i="1" s="1"/>
  <c r="R801" i="1"/>
  <c r="Q801" i="1" s="1"/>
  <c r="R802" i="1"/>
  <c r="Q802" i="1" s="1"/>
  <c r="R803" i="1"/>
  <c r="Q803" i="1" s="1"/>
  <c r="R804" i="1"/>
  <c r="Q804" i="1" s="1"/>
  <c r="R805" i="1"/>
  <c r="Q805" i="1" s="1"/>
  <c r="R806" i="1"/>
  <c r="Q806" i="1" s="1"/>
  <c r="R807" i="1"/>
  <c r="Q807" i="1" s="1"/>
  <c r="R808" i="1"/>
  <c r="Q808" i="1" s="1"/>
  <c r="R809" i="1"/>
  <c r="Q809" i="1" s="1"/>
  <c r="R810" i="1"/>
  <c r="Q810" i="1" s="1"/>
  <c r="R811" i="1"/>
  <c r="Q811" i="1" s="1"/>
  <c r="R812" i="1"/>
  <c r="Q812" i="1" s="1"/>
  <c r="R813" i="1"/>
  <c r="Q813" i="1" s="1"/>
  <c r="R814" i="1"/>
  <c r="Q814" i="1" s="1"/>
  <c r="R815" i="1"/>
  <c r="Q815" i="1" s="1"/>
  <c r="R816" i="1"/>
  <c r="Q816" i="1" s="1"/>
  <c r="R817" i="1"/>
  <c r="Q817" i="1" s="1"/>
  <c r="R818" i="1"/>
  <c r="Q818" i="1" s="1"/>
  <c r="R819" i="1"/>
  <c r="Q819" i="1" s="1"/>
  <c r="R820" i="1"/>
  <c r="Q820" i="1" s="1"/>
  <c r="R821" i="1"/>
  <c r="Q821" i="1" s="1"/>
  <c r="R822" i="1"/>
  <c r="Q822" i="1" s="1"/>
  <c r="R823" i="1"/>
  <c r="Q823" i="1" s="1"/>
  <c r="R824" i="1"/>
  <c r="Q824" i="1" s="1"/>
  <c r="R825" i="1"/>
  <c r="Q825" i="1" s="1"/>
  <c r="R826" i="1"/>
  <c r="Q826" i="1" s="1"/>
  <c r="R827" i="1"/>
  <c r="Q827" i="1" s="1"/>
  <c r="R828" i="1"/>
  <c r="Q828" i="1" s="1"/>
  <c r="R829" i="1"/>
  <c r="Q829" i="1" s="1"/>
  <c r="R830" i="1"/>
  <c r="Q830" i="1" s="1"/>
  <c r="R831" i="1"/>
  <c r="Q831" i="1" s="1"/>
  <c r="R832" i="1"/>
  <c r="Q832" i="1" s="1"/>
  <c r="R833" i="1"/>
  <c r="Q833" i="1" s="1"/>
  <c r="R834" i="1"/>
  <c r="Q834" i="1" s="1"/>
  <c r="R835" i="1"/>
  <c r="Q835" i="1" s="1"/>
  <c r="R836" i="1"/>
  <c r="Q836" i="1" s="1"/>
  <c r="R837" i="1"/>
  <c r="Q837" i="1" s="1"/>
  <c r="R838" i="1"/>
  <c r="Q838" i="1" s="1"/>
  <c r="R839" i="1"/>
  <c r="Q839" i="1" s="1"/>
  <c r="R840" i="1"/>
  <c r="Q840" i="1" s="1"/>
  <c r="R841" i="1"/>
  <c r="Q841" i="1" s="1"/>
  <c r="R842" i="1"/>
  <c r="Q842" i="1" s="1"/>
  <c r="R843" i="1"/>
  <c r="Q843" i="1" s="1"/>
  <c r="R844" i="1"/>
  <c r="Q844" i="1" s="1"/>
  <c r="R845" i="1"/>
  <c r="Q845" i="1" s="1"/>
  <c r="R846" i="1"/>
  <c r="Q846" i="1" s="1"/>
  <c r="R847" i="1"/>
  <c r="Q847" i="1" s="1"/>
  <c r="R848" i="1"/>
  <c r="Q848" i="1" s="1"/>
  <c r="R849" i="1"/>
  <c r="Q849" i="1" s="1"/>
  <c r="R850" i="1"/>
  <c r="Q850" i="1" s="1"/>
  <c r="R851" i="1"/>
  <c r="Q851" i="1" s="1"/>
  <c r="R852" i="1"/>
  <c r="Q852" i="1" s="1"/>
  <c r="R853" i="1"/>
  <c r="Q853" i="1" s="1"/>
  <c r="R854" i="1"/>
  <c r="Q854" i="1" s="1"/>
  <c r="R855" i="1"/>
  <c r="Q855" i="1" s="1"/>
  <c r="R856" i="1"/>
  <c r="Q856" i="1" s="1"/>
  <c r="R857" i="1"/>
  <c r="Q857" i="1" s="1"/>
  <c r="R858" i="1"/>
  <c r="Q858" i="1" s="1"/>
  <c r="R859" i="1"/>
  <c r="Q859" i="1" s="1"/>
  <c r="R860" i="1"/>
  <c r="Q860" i="1" s="1"/>
  <c r="R861" i="1"/>
  <c r="Q861" i="1" s="1"/>
  <c r="R862" i="1"/>
  <c r="Q862" i="1" s="1"/>
  <c r="R863" i="1"/>
  <c r="Q863" i="1" s="1"/>
  <c r="R864" i="1"/>
  <c r="Q864" i="1" s="1"/>
  <c r="R865" i="1"/>
  <c r="Q865" i="1" s="1"/>
  <c r="R866" i="1"/>
  <c r="Q866" i="1" s="1"/>
  <c r="R867" i="1"/>
  <c r="Q867" i="1" s="1"/>
  <c r="R868" i="1"/>
  <c r="Q868" i="1" s="1"/>
  <c r="R869" i="1"/>
  <c r="Q869" i="1" s="1"/>
  <c r="R870" i="1"/>
  <c r="Q870" i="1" s="1"/>
  <c r="R871" i="1"/>
  <c r="Q871" i="1" s="1"/>
  <c r="R872" i="1"/>
  <c r="Q872" i="1" s="1"/>
  <c r="R873" i="1"/>
  <c r="Q873" i="1" s="1"/>
  <c r="R874" i="1"/>
  <c r="Q874" i="1" s="1"/>
  <c r="R875" i="1"/>
  <c r="Q875" i="1" s="1"/>
  <c r="R876" i="1"/>
  <c r="Q876" i="1" s="1"/>
  <c r="R877" i="1"/>
  <c r="Q877" i="1" s="1"/>
  <c r="R878" i="1"/>
  <c r="Q878" i="1" s="1"/>
  <c r="R879" i="1"/>
  <c r="Q879" i="1" s="1"/>
  <c r="R880" i="1"/>
  <c r="Q880" i="1" s="1"/>
  <c r="R881" i="1"/>
  <c r="Q881" i="1" s="1"/>
  <c r="R882" i="1"/>
  <c r="Q882" i="1" s="1"/>
  <c r="R883" i="1"/>
  <c r="Q883" i="1" s="1"/>
  <c r="R884" i="1"/>
  <c r="Q884" i="1" s="1"/>
  <c r="R885" i="1"/>
  <c r="Q885" i="1" s="1"/>
  <c r="R886" i="1"/>
  <c r="Q886" i="1" s="1"/>
  <c r="R887" i="1"/>
  <c r="Q887" i="1" s="1"/>
  <c r="R888" i="1"/>
  <c r="Q888" i="1" s="1"/>
  <c r="R889" i="1"/>
  <c r="Q889" i="1" s="1"/>
  <c r="R890" i="1"/>
  <c r="Q890" i="1" s="1"/>
  <c r="R891" i="1"/>
  <c r="Q891" i="1" s="1"/>
  <c r="R892" i="1"/>
  <c r="Q892" i="1" s="1"/>
  <c r="R893" i="1"/>
  <c r="Q893" i="1" s="1"/>
  <c r="R894" i="1"/>
  <c r="Q894" i="1" s="1"/>
  <c r="R895" i="1"/>
  <c r="Q895" i="1" s="1"/>
  <c r="R896" i="1"/>
  <c r="Q896" i="1" s="1"/>
  <c r="R897" i="1"/>
  <c r="Q897" i="1" s="1"/>
  <c r="R898" i="1"/>
  <c r="Q898" i="1" s="1"/>
  <c r="R899" i="1"/>
  <c r="Q899" i="1" s="1"/>
  <c r="R900" i="1"/>
  <c r="Q900" i="1" s="1"/>
  <c r="R901" i="1"/>
  <c r="Q901" i="1" s="1"/>
  <c r="R902" i="1"/>
  <c r="Q902" i="1" s="1"/>
  <c r="R903" i="1"/>
  <c r="Q903" i="1" s="1"/>
  <c r="R904" i="1"/>
  <c r="Q904" i="1" s="1"/>
  <c r="R905" i="1"/>
  <c r="Q905" i="1" s="1"/>
  <c r="R906" i="1"/>
  <c r="Q906" i="1" s="1"/>
  <c r="R907" i="1"/>
  <c r="Q907" i="1" s="1"/>
  <c r="R908" i="1"/>
  <c r="Q908" i="1" s="1"/>
  <c r="R909" i="1"/>
  <c r="Q909" i="1" s="1"/>
  <c r="R910" i="1"/>
  <c r="Q910" i="1" s="1"/>
  <c r="R911" i="1"/>
  <c r="Q911" i="1" s="1"/>
  <c r="R912" i="1"/>
  <c r="Q912" i="1" s="1"/>
  <c r="R913" i="1"/>
  <c r="Q913" i="1" s="1"/>
  <c r="R914" i="1"/>
  <c r="Q914" i="1" s="1"/>
  <c r="R915" i="1"/>
  <c r="Q915" i="1" s="1"/>
  <c r="R916" i="1"/>
  <c r="Q916" i="1" s="1"/>
  <c r="R917" i="1"/>
  <c r="Q917" i="1" s="1"/>
  <c r="R918" i="1"/>
  <c r="Q918" i="1" s="1"/>
  <c r="R919" i="1"/>
  <c r="Q919" i="1" s="1"/>
  <c r="R920" i="1"/>
  <c r="Q920" i="1" s="1"/>
  <c r="R921" i="1"/>
  <c r="Q921" i="1" s="1"/>
  <c r="R922" i="1"/>
  <c r="Q922" i="1" s="1"/>
  <c r="R923" i="1"/>
  <c r="Q923" i="1" s="1"/>
  <c r="R924" i="1"/>
  <c r="Q924" i="1" s="1"/>
  <c r="R925" i="1"/>
  <c r="Q925" i="1" s="1"/>
  <c r="R926" i="1"/>
  <c r="Q926" i="1" s="1"/>
  <c r="R927" i="1"/>
  <c r="Q927" i="1" s="1"/>
  <c r="R928" i="1"/>
  <c r="Q928" i="1" s="1"/>
  <c r="R929" i="1"/>
  <c r="Q929" i="1" s="1"/>
  <c r="R930" i="1"/>
  <c r="Q930" i="1" s="1"/>
  <c r="R931" i="1"/>
  <c r="Q931" i="1" s="1"/>
  <c r="R932" i="1"/>
  <c r="Q932" i="1" s="1"/>
  <c r="R933" i="1"/>
  <c r="Q933" i="1" s="1"/>
  <c r="R934" i="1"/>
  <c r="Q934" i="1" s="1"/>
  <c r="R935" i="1"/>
  <c r="Q935" i="1" s="1"/>
  <c r="R936" i="1"/>
  <c r="Q936" i="1" s="1"/>
  <c r="R937" i="1"/>
  <c r="Q937" i="1" s="1"/>
  <c r="R938" i="1"/>
  <c r="Q938" i="1" s="1"/>
  <c r="R939" i="1"/>
  <c r="Q939" i="1" s="1"/>
  <c r="R940" i="1"/>
  <c r="Q940" i="1" s="1"/>
  <c r="R941" i="1"/>
  <c r="Q941" i="1" s="1"/>
  <c r="R942" i="1"/>
  <c r="Q942" i="1" s="1"/>
  <c r="R943" i="1"/>
  <c r="Q943" i="1" s="1"/>
  <c r="R944" i="1"/>
  <c r="Q944" i="1" s="1"/>
  <c r="R945" i="1"/>
  <c r="Q945" i="1" s="1"/>
  <c r="R946" i="1"/>
  <c r="Q946" i="1" s="1"/>
  <c r="R947" i="1"/>
  <c r="Q947" i="1" s="1"/>
  <c r="R948" i="1"/>
  <c r="Q948" i="1" s="1"/>
  <c r="R949" i="1"/>
  <c r="Q949" i="1" s="1"/>
  <c r="R950" i="1"/>
  <c r="Q950" i="1" s="1"/>
  <c r="R951" i="1"/>
  <c r="Q951" i="1" s="1"/>
  <c r="R952" i="1"/>
  <c r="Q952" i="1" s="1"/>
  <c r="R953" i="1"/>
  <c r="Q953" i="1" s="1"/>
  <c r="R954" i="1"/>
  <c r="Q954" i="1" s="1"/>
  <c r="R955" i="1"/>
  <c r="Q955" i="1" s="1"/>
  <c r="R956" i="1"/>
  <c r="Q956" i="1" s="1"/>
  <c r="R957" i="1"/>
  <c r="Q957" i="1" s="1"/>
  <c r="R958" i="1"/>
  <c r="Q958" i="1" s="1"/>
  <c r="R959" i="1"/>
  <c r="Q959" i="1" s="1"/>
  <c r="R960" i="1"/>
  <c r="Q960" i="1" s="1"/>
  <c r="R961" i="1"/>
  <c r="Q961" i="1" s="1"/>
  <c r="R962" i="1"/>
  <c r="Q962" i="1" s="1"/>
  <c r="R963" i="1"/>
  <c r="Q963" i="1" s="1"/>
  <c r="R964" i="1"/>
  <c r="Q964" i="1" s="1"/>
  <c r="R965" i="1"/>
  <c r="Q965" i="1" s="1"/>
  <c r="R966" i="1"/>
  <c r="Q966" i="1" s="1"/>
  <c r="R967" i="1"/>
  <c r="Q967" i="1" s="1"/>
  <c r="R968" i="1"/>
  <c r="Q968" i="1" s="1"/>
  <c r="R969" i="1"/>
  <c r="Q969" i="1" s="1"/>
  <c r="R970" i="1"/>
  <c r="Q970" i="1" s="1"/>
  <c r="R971" i="1"/>
  <c r="Q971" i="1" s="1"/>
  <c r="R972" i="1"/>
  <c r="Q972" i="1" s="1"/>
  <c r="R973" i="1"/>
  <c r="Q973" i="1" s="1"/>
  <c r="R974" i="1"/>
  <c r="Q974" i="1" s="1"/>
  <c r="R975" i="1"/>
  <c r="Q975" i="1" s="1"/>
  <c r="R976" i="1"/>
  <c r="Q976" i="1" s="1"/>
  <c r="R977" i="1"/>
  <c r="Q977" i="1" s="1"/>
  <c r="R978" i="1"/>
  <c r="Q978" i="1" s="1"/>
  <c r="R979" i="1"/>
  <c r="Q979" i="1" s="1"/>
  <c r="R980" i="1"/>
  <c r="Q980" i="1" s="1"/>
  <c r="R981" i="1"/>
  <c r="Q981" i="1" s="1"/>
  <c r="R982" i="1"/>
  <c r="Q982" i="1" s="1"/>
  <c r="R983" i="1"/>
  <c r="Q983" i="1" s="1"/>
  <c r="R984" i="1"/>
  <c r="Q984" i="1" s="1"/>
  <c r="R985" i="1"/>
  <c r="Q985" i="1" s="1"/>
  <c r="R986" i="1"/>
  <c r="Q986" i="1" s="1"/>
  <c r="R987" i="1"/>
  <c r="Q987" i="1" s="1"/>
  <c r="R988" i="1"/>
  <c r="Q988" i="1" s="1"/>
  <c r="R989" i="1"/>
  <c r="Q989" i="1" s="1"/>
  <c r="R990" i="1"/>
  <c r="Q990" i="1" s="1"/>
  <c r="R991" i="1"/>
  <c r="Q991" i="1" s="1"/>
  <c r="R992" i="1"/>
  <c r="Q992" i="1" s="1"/>
  <c r="R993" i="1"/>
  <c r="Q993" i="1" s="1"/>
  <c r="R7" i="1"/>
  <c r="Q7" i="1" s="1"/>
  <c r="W793" i="3" l="1"/>
  <c r="B32" i="8" s="1"/>
  <c r="W354" i="4"/>
  <c r="B35" i="8" s="1"/>
  <c r="W994" i="1"/>
  <c r="B33" i="8" s="1"/>
  <c r="X253" i="2"/>
  <c r="B34" i="8" s="1"/>
  <c r="B38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<sst xmlns="http://schemas.openxmlformats.org/spreadsheetml/2006/main" count="56366" uniqueCount="8306">
  <si>
    <t>UPC</t>
  </si>
  <si>
    <t>ME Sku</t>
  </si>
  <si>
    <t>ME Style Description</t>
  </si>
  <si>
    <t>Color Name</t>
  </si>
  <si>
    <t>Size</t>
  </si>
  <si>
    <t>Sub Cat</t>
  </si>
  <si>
    <t>Super Sub Cat</t>
  </si>
  <si>
    <t>Pursuit</t>
  </si>
  <si>
    <t>PFAS Free? (Y/N)</t>
  </si>
  <si>
    <t>Severe Wet Weather</t>
  </si>
  <si>
    <t>WTWS2FUXS</t>
  </si>
  <si>
    <t>W's Wick Short Sleeve 2.0 - Fusion - XS</t>
  </si>
  <si>
    <t>Fusion</t>
  </si>
  <si>
    <t>XS</t>
  </si>
  <si>
    <t>Base Layer Tops</t>
  </si>
  <si>
    <t>Short Sleeve Crews</t>
  </si>
  <si>
    <t>Western Big Game</t>
  </si>
  <si>
    <t>Yes</t>
  </si>
  <si>
    <t>No</t>
  </si>
  <si>
    <t>WTWS2FUSM</t>
  </si>
  <si>
    <t>W's Wick Short Sleeve 2.0 - Fusion - SM</t>
  </si>
  <si>
    <t>SM</t>
  </si>
  <si>
    <t>WTWS2FUMD</t>
  </si>
  <si>
    <t>W's Wick Short Sleeve 2.0 - Fusion - MD</t>
  </si>
  <si>
    <t>MD</t>
  </si>
  <si>
    <t>WTWS2FULG</t>
  </si>
  <si>
    <t>W's Wick Short Sleeve 2.0 - Fusion - LG</t>
  </si>
  <si>
    <t>LG</t>
  </si>
  <si>
    <t>WTWS2FUXL</t>
  </si>
  <si>
    <t>W's Wick Short Sleeve 2.0 - Fusion - XL</t>
  </si>
  <si>
    <t>XL</t>
  </si>
  <si>
    <t>First Available</t>
  </si>
  <si>
    <t>Brand</t>
  </si>
  <si>
    <t>Carryover</t>
  </si>
  <si>
    <t>First Lite</t>
  </si>
  <si>
    <t>WTWQ2FUXS</t>
  </si>
  <si>
    <t>W's Wick Quarter Zip - Fusion - XS</t>
  </si>
  <si>
    <t>Quarter Zips</t>
  </si>
  <si>
    <t>WTWQ2FUSM</t>
  </si>
  <si>
    <t>W's Wick Quarter Zip - Fusion - SM</t>
  </si>
  <si>
    <t>WTWQ2FUMD</t>
  </si>
  <si>
    <t>W's Wick Quarter Zip - Fusion - MD</t>
  </si>
  <si>
    <t>WTWQ2FULG</t>
  </si>
  <si>
    <t>W's Wick Quarter Zip - Fusion - LG</t>
  </si>
  <si>
    <t>WTWQ2FUXL</t>
  </si>
  <si>
    <t>W's Wick Quarter Zip - Fusion - XL</t>
  </si>
  <si>
    <t>WTWYHFUXS</t>
  </si>
  <si>
    <t>W's Yuma Synthetic Hoody - Fusion - XS</t>
  </si>
  <si>
    <t>Hoodys</t>
  </si>
  <si>
    <t>WTWYHFUSM</t>
  </si>
  <si>
    <t>W's Yuma Synthetic Hoody - Fusion - SM</t>
  </si>
  <si>
    <t>WTWYHFUMD</t>
  </si>
  <si>
    <t>W's Yuma Synthetic Hoody - Fusion - MD</t>
  </si>
  <si>
    <t>WTWYHFULG</t>
  </si>
  <si>
    <t>W's Yuma Synthetic Hoody - Fusion - LG</t>
  </si>
  <si>
    <t>WTWYHFUXL</t>
  </si>
  <si>
    <t>W's Yuma Synthetic Hoody - Fusion - XL</t>
  </si>
  <si>
    <t>WTWYHDEXS</t>
  </si>
  <si>
    <t>W's Yuma Synthetic Hoody - Dry Earth - XS</t>
  </si>
  <si>
    <t>Dry Earth</t>
  </si>
  <si>
    <t>WTWYHDESM</t>
  </si>
  <si>
    <t>W's Yuma Synthetic Hoody - Dry Earth - SM</t>
  </si>
  <si>
    <t>WTWYHDEMD</t>
  </si>
  <si>
    <t>W's Yuma Synthetic Hoody - Dry Earth - MD</t>
  </si>
  <si>
    <t>WTWYHDELG</t>
  </si>
  <si>
    <t>W's Yuma Synthetic Hoody - Dry Earth - LG</t>
  </si>
  <si>
    <t>WTWYHDEXL</t>
  </si>
  <si>
    <t>W's Yuma Synthetic Hoody - Dry Earth - XL</t>
  </si>
  <si>
    <t>WTKH2FUXS</t>
  </si>
  <si>
    <t>W's Kiln Hoody - Fusion - XS</t>
  </si>
  <si>
    <t>WTKH2FUSM</t>
  </si>
  <si>
    <t>W's Kiln Hoody - Fusion - SM</t>
  </si>
  <si>
    <t>WTKH2FUMD</t>
  </si>
  <si>
    <t>W's Kiln Hoody - Fusion - MD</t>
  </si>
  <si>
    <t>WTKH2FULG</t>
  </si>
  <si>
    <t>W's Kiln Hoody - Fusion - LG</t>
  </si>
  <si>
    <t>WTKH2FUXL</t>
  </si>
  <si>
    <t>W's Kiln Hoody - Fusion - XL</t>
  </si>
  <si>
    <t>WTFNHCNXS</t>
  </si>
  <si>
    <t>W's Furnace Hoody - Conifer - XS</t>
  </si>
  <si>
    <t>Conifer</t>
  </si>
  <si>
    <t>WTFNHCNSM</t>
  </si>
  <si>
    <t>W's Furnace Hoody - Conifer - SM</t>
  </si>
  <si>
    <t>WTFNHCNMD</t>
  </si>
  <si>
    <t>W's Furnace Hoody - Conifer - MD</t>
  </si>
  <si>
    <t>WTFNHCNLG</t>
  </si>
  <si>
    <t>W's Furnace Hoody - Conifer - LG</t>
  </si>
  <si>
    <t>WTFNHCNXL</t>
  </si>
  <si>
    <t>W's Furnace Hoody - Conifer - XL</t>
  </si>
  <si>
    <t>WTFNHTRXS</t>
  </si>
  <si>
    <t>W's Furnace Hoody - Terra - XS</t>
  </si>
  <si>
    <t>Terra</t>
  </si>
  <si>
    <t>WTFNHTRSM</t>
  </si>
  <si>
    <t>W's Furnace Hoody - Terra - SM</t>
  </si>
  <si>
    <t>WTFNHTRMD</t>
  </si>
  <si>
    <t>W's Furnace Hoody - Terra - MD</t>
  </si>
  <si>
    <t>WTFNHTRLG</t>
  </si>
  <si>
    <t>W's Furnace Hoody - Terra - LG</t>
  </si>
  <si>
    <t>WTFNHTRXL</t>
  </si>
  <si>
    <t>W's Furnace Hoody - Terra - XL</t>
  </si>
  <si>
    <t>WB38PFU25</t>
  </si>
  <si>
    <t>W's 308 Pant - Fusion - 25</t>
  </si>
  <si>
    <t>25</t>
  </si>
  <si>
    <t>Outerwear Bottoms</t>
  </si>
  <si>
    <t>Nylon</t>
  </si>
  <si>
    <t>WB38PFU26</t>
  </si>
  <si>
    <t>W's 308 Pant - Fusion - 26</t>
  </si>
  <si>
    <t>26</t>
  </si>
  <si>
    <t>WB38PFU27</t>
  </si>
  <si>
    <t>W's 308 Pant - Fusion - 27</t>
  </si>
  <si>
    <t>27</t>
  </si>
  <si>
    <t>WB38PFU28</t>
  </si>
  <si>
    <t>W's 308 Pant - Fusion - 28</t>
  </si>
  <si>
    <t>28</t>
  </si>
  <si>
    <t>WB38PFU29</t>
  </si>
  <si>
    <t>W's 308 Pant - Fusion - 29</t>
  </si>
  <si>
    <t>29</t>
  </si>
  <si>
    <t>WB38PFU30</t>
  </si>
  <si>
    <t>W's 308 Pant - Fusion - 30</t>
  </si>
  <si>
    <t>30</t>
  </si>
  <si>
    <t>WB38PFU31</t>
  </si>
  <si>
    <t>W's 308 Pant - Fusion - 31</t>
  </si>
  <si>
    <t>31</t>
  </si>
  <si>
    <t>WB38PFU32</t>
  </si>
  <si>
    <t>W's 308 Pant - Fusion - 32</t>
  </si>
  <si>
    <t>32</t>
  </si>
  <si>
    <t>WB38PFU33</t>
  </si>
  <si>
    <t>W's 308 Pant - Fusion - 33</t>
  </si>
  <si>
    <t>33</t>
  </si>
  <si>
    <t>WB38PFU34</t>
  </si>
  <si>
    <t>W's 308 Pant - Fusion - 34</t>
  </si>
  <si>
    <t>34</t>
  </si>
  <si>
    <t>WB38PDE25</t>
  </si>
  <si>
    <t>W's 308 Pant - Dry Earth - 25</t>
  </si>
  <si>
    <t>WB38PDE26</t>
  </si>
  <si>
    <t>W's 308 Pant - Dry Earth - 26</t>
  </si>
  <si>
    <t>WB38PDE27</t>
  </si>
  <si>
    <t>W's 308 Pant - Dry Earth - 27</t>
  </si>
  <si>
    <t>WB38PDE28</t>
  </si>
  <si>
    <t>W's 308 Pant - Dry Earth - 28</t>
  </si>
  <si>
    <t>WB38PDE29</t>
  </si>
  <si>
    <t>W's 308 Pant - Dry Earth - 29</t>
  </si>
  <si>
    <t>WB38PDE30</t>
  </si>
  <si>
    <t>W's 308 Pant - Dry Earth - 30</t>
  </si>
  <si>
    <t>WB38PDE31</t>
  </si>
  <si>
    <t>W's 308 Pant - Dry Earth - 31</t>
  </si>
  <si>
    <t>WB38PDE32</t>
  </si>
  <si>
    <t>W's 308 Pant - Dry Earth - 32</t>
  </si>
  <si>
    <t>WB38PDE33</t>
  </si>
  <si>
    <t>W's 308 Pant - Dry Earth - 33</t>
  </si>
  <si>
    <t>WB38PDE34</t>
  </si>
  <si>
    <t>W's 308 Pant - Dry Earth - 34</t>
  </si>
  <si>
    <t>WB38PWN25</t>
  </si>
  <si>
    <t>W's 308 Pant - Walnut - 25</t>
  </si>
  <si>
    <t>Walnut</t>
  </si>
  <si>
    <t>WB38PWN26</t>
  </si>
  <si>
    <t>W's 308 Pant - Walnut - 26</t>
  </si>
  <si>
    <t>WB38PWN27</t>
  </si>
  <si>
    <t>W's 308 Pant - Walnut - 27</t>
  </si>
  <si>
    <t>WB38PWN28</t>
  </si>
  <si>
    <t>W's 308 Pant - Walnut - 28</t>
  </si>
  <si>
    <t>WB38PWN29</t>
  </si>
  <si>
    <t>W's 308 Pant - Walnut - 29</t>
  </si>
  <si>
    <t>WB38PWN30</t>
  </si>
  <si>
    <t>W's 308 Pant - Walnut - 30</t>
  </si>
  <si>
    <t>WB38PWN31</t>
  </si>
  <si>
    <t>W's 308 Pant - Walnut - 31</t>
  </si>
  <si>
    <t>WB38PWN32</t>
  </si>
  <si>
    <t>W's 308 Pant - Walnut - 32</t>
  </si>
  <si>
    <t>WB38PWN33</t>
  </si>
  <si>
    <t>W's 308 Pant - Walnut - 33</t>
  </si>
  <si>
    <t>WB38PWN34</t>
  </si>
  <si>
    <t>W's 308 Pant - Walnut - 34</t>
  </si>
  <si>
    <t>WB38LFU25</t>
  </si>
  <si>
    <t>W's 308 Lined Pant - Fusion - 25</t>
  </si>
  <si>
    <t>Soft Shell</t>
  </si>
  <si>
    <t>WB38LFU26</t>
  </si>
  <si>
    <t>W's 308 Lined Pant - Fusion - 26</t>
  </si>
  <si>
    <t>WB38LFU27</t>
  </si>
  <si>
    <t>W's 308 Lined Pant - Fusion - 27</t>
  </si>
  <si>
    <t>WB38LFU28</t>
  </si>
  <si>
    <t>W's 308 Lined Pant - Fusion - 28</t>
  </si>
  <si>
    <t>WB38LFU29</t>
  </si>
  <si>
    <t>W's 308 Lined Pant - Fusion - 29</t>
  </si>
  <si>
    <t>WB38LFU30</t>
  </si>
  <si>
    <t>W's 308 Lined Pant - Fusion - 30</t>
  </si>
  <si>
    <t>WB38LFU31</t>
  </si>
  <si>
    <t>W's 308 Lined Pant - Fusion - 31</t>
  </si>
  <si>
    <t>WB38LFU32</t>
  </si>
  <si>
    <t>W's 308 Lined Pant - Fusion - 32</t>
  </si>
  <si>
    <t>WB38LFU33</t>
  </si>
  <si>
    <t>W's 308 Lined Pant - Fusion - 33</t>
  </si>
  <si>
    <t>WB38LFU34</t>
  </si>
  <si>
    <t>W's 308 Lined Pant - Fusion - 34</t>
  </si>
  <si>
    <t>WB38LDE25</t>
  </si>
  <si>
    <t>W's 308 Lined Pant - Dry Earth - 25</t>
  </si>
  <si>
    <t>WB38LDE26</t>
  </si>
  <si>
    <t>W's 308 Lined Pant - Dry Earth - 26</t>
  </si>
  <si>
    <t>WB38LDE27</t>
  </si>
  <si>
    <t>W's 308 Lined Pant - Dry Earth - 27</t>
  </si>
  <si>
    <t>WB38LDE28</t>
  </si>
  <si>
    <t>W's 308 Lined Pant - Dry Earth - 28</t>
  </si>
  <si>
    <t>WB38LDE29</t>
  </si>
  <si>
    <t>W's 308 Lined Pant - Dry Earth - 29</t>
  </si>
  <si>
    <t>WB38LDE30</t>
  </si>
  <si>
    <t>W's 308 Lined Pant - Dry Earth - 30</t>
  </si>
  <si>
    <t>WB38LDE31</t>
  </si>
  <si>
    <t>W's 308 Lined Pant - Dry Earth - 31</t>
  </si>
  <si>
    <t>WB38LDE32</t>
  </si>
  <si>
    <t>W's 308 Lined Pant - Dry Earth - 32</t>
  </si>
  <si>
    <t>WB38LDE33</t>
  </si>
  <si>
    <t>W's 308 Lined Pant - Dry Earth - 33</t>
  </si>
  <si>
    <t>WB38LDE34</t>
  </si>
  <si>
    <t>W's 308 Lined Pant - Dry Earth - 34</t>
  </si>
  <si>
    <t>WB38LWN25</t>
  </si>
  <si>
    <t>W's 308 Lined Pant - Walnut - 25</t>
  </si>
  <si>
    <t>WB38LWN26</t>
  </si>
  <si>
    <t>W's 308 Lined Pant - Walnut - 26</t>
  </si>
  <si>
    <t>WB38LWN27</t>
  </si>
  <si>
    <t>W's 308 Lined Pant - Walnut - 27</t>
  </si>
  <si>
    <t>WB38LWN28</t>
  </si>
  <si>
    <t>W's 308 Lined Pant - Walnut - 28</t>
  </si>
  <si>
    <t>WB38LWN29</t>
  </si>
  <si>
    <t>W's 308 Lined Pant - Walnut - 29</t>
  </si>
  <si>
    <t>WB38LWN30</t>
  </si>
  <si>
    <t>W's 308 Lined Pant - Walnut - 30</t>
  </si>
  <si>
    <t>WB38LWN31</t>
  </si>
  <si>
    <t>W's 308 Lined Pant - Walnut - 31</t>
  </si>
  <si>
    <t>WB38LWN32</t>
  </si>
  <si>
    <t>W's 308 Lined Pant - Walnut - 32</t>
  </si>
  <si>
    <t>WB38LWN33</t>
  </si>
  <si>
    <t>W's 308 Lined Pant - Walnut - 33</t>
  </si>
  <si>
    <t>WB38LWN34</t>
  </si>
  <si>
    <t>W's 308 Lined Pant - Walnut - 34</t>
  </si>
  <si>
    <t>MBMYLSPSM</t>
  </si>
  <si>
    <t>M's Yuma Synthetic Long Sleeve Crew - Specter - SM</t>
  </si>
  <si>
    <t>Specter</t>
  </si>
  <si>
    <t>Long Sleeve Crews</t>
  </si>
  <si>
    <t>MBMYLSPMD</t>
  </si>
  <si>
    <t>M's Yuma Synthetic Long Sleeve Crew - Specter - MD</t>
  </si>
  <si>
    <t>MBMYLSPLG</t>
  </si>
  <si>
    <t>M's Yuma Synthetic Long Sleeve Crew - Specter - LG</t>
  </si>
  <si>
    <t>MBMYLSPXL</t>
  </si>
  <si>
    <t>M's Yuma Synthetic Long Sleeve Crew - Specter - XL</t>
  </si>
  <si>
    <t>MBMYLSP2X</t>
  </si>
  <si>
    <t>M's Yuma Synthetic Long Sleeve Crew - Specter - 2X</t>
  </si>
  <si>
    <t>2X</t>
  </si>
  <si>
    <t>MBMYLSP3X</t>
  </si>
  <si>
    <t>M's Yuma Synthetic Long Sleeve Crew - Specter - 3X</t>
  </si>
  <si>
    <t>3X</t>
  </si>
  <si>
    <t>MBMYLCNSM</t>
  </si>
  <si>
    <t>M's Yuma Synthetic Long Sleeve Crew - Conifer - SM</t>
  </si>
  <si>
    <t>MBMYLCNMD</t>
  </si>
  <si>
    <t>M's Yuma Synthetic Long Sleeve Crew - Conifer - MD</t>
  </si>
  <si>
    <t>MBMYLCNLG</t>
  </si>
  <si>
    <t>M's Yuma Synthetic Long Sleeve Crew - Conifer - LG</t>
  </si>
  <si>
    <t>MBMYLCNXL</t>
  </si>
  <si>
    <t>M's Yuma Synthetic Long Sleeve Crew - Conifer - XL</t>
  </si>
  <si>
    <t>MBMYLCN2X</t>
  </si>
  <si>
    <t>M's Yuma Synthetic Long Sleeve Crew - Conifer - 2X</t>
  </si>
  <si>
    <t>MBMYLWNSM</t>
  </si>
  <si>
    <t>M's Yuma Synthetic Long Sleeve Crew - Walnut - SM</t>
  </si>
  <si>
    <t>MBMYLWNMD</t>
  </si>
  <si>
    <t>M's Yuma Synthetic Long Sleeve Crew - Walnut - MD</t>
  </si>
  <si>
    <t>MBMYLWNLG</t>
  </si>
  <si>
    <t>M's Yuma Synthetic Long Sleeve Crew - Walnut - LG</t>
  </si>
  <si>
    <t>MBMYLWNXL</t>
  </si>
  <si>
    <t>M's Yuma Synthetic Long Sleeve Crew - Walnut - XL</t>
  </si>
  <si>
    <t>MBMYLWN2X</t>
  </si>
  <si>
    <t>M's Yuma Synthetic Long Sleeve Crew - Walnut - 2X</t>
  </si>
  <si>
    <t>MBMYHFUSM</t>
  </si>
  <si>
    <t>M's Yuma Synthetic Hoody - Fusion - SM</t>
  </si>
  <si>
    <t>MBMYHFUMD</t>
  </si>
  <si>
    <t>M's Yuma Synthetic Hoody - Fusion - MD</t>
  </si>
  <si>
    <t>MBMYHFULG</t>
  </si>
  <si>
    <t>M's Yuma Synthetic Hoody - Fusion - LG</t>
  </si>
  <si>
    <t>MBMYHFUXL</t>
  </si>
  <si>
    <t>M's Yuma Synthetic Hoody - Fusion - XL</t>
  </si>
  <si>
    <t>MBMYHFU2X</t>
  </si>
  <si>
    <t>M's Yuma Synthetic Hoody - Fusion - 2X</t>
  </si>
  <si>
    <t>MBMYHCRSM</t>
  </si>
  <si>
    <t>M's Yuma Synthetic Hoody - Cerca - SM</t>
  </si>
  <si>
    <t>Cerca</t>
  </si>
  <si>
    <t>MBMYHCRMD</t>
  </si>
  <si>
    <t>M's Yuma Synthetic Hoody - Cerca - MD</t>
  </si>
  <si>
    <t>MBMYHCRLG</t>
  </si>
  <si>
    <t>M's Yuma Synthetic Hoody - Cerca - LG</t>
  </si>
  <si>
    <t>MBMYHCRXL</t>
  </si>
  <si>
    <t>M's Yuma Synthetic Hoody - Cerca - XL</t>
  </si>
  <si>
    <t>MBMYHCR2X</t>
  </si>
  <si>
    <t>M's Yuma Synthetic Hoody - Cerca - 2X</t>
  </si>
  <si>
    <t>MBMYHSPSM</t>
  </si>
  <si>
    <t>M's Yuma Synthetic Hoody - Specter - SM</t>
  </si>
  <si>
    <t>MBMYHSPMD</t>
  </si>
  <si>
    <t>M's Yuma Synthetic Hoody - Specter - MD</t>
  </si>
  <si>
    <t>MBMYHSPLG</t>
  </si>
  <si>
    <t>M's Yuma Synthetic Hoody - Specter - LG</t>
  </si>
  <si>
    <t>MBMYHSPXL</t>
  </si>
  <si>
    <t>M's Yuma Synthetic Hoody - Specter - XL</t>
  </si>
  <si>
    <t>MBMYHSP2X</t>
  </si>
  <si>
    <t>M's Yuma Synthetic Hoody - Specter - 2X</t>
  </si>
  <si>
    <t>MBMYHSP3X</t>
  </si>
  <si>
    <t>M's Yuma Synthetic Hoody - Specter - 3X</t>
  </si>
  <si>
    <t>MBMYHCNSM</t>
  </si>
  <si>
    <t>M's Yuma Synthetic Hoody - Conifer - SM</t>
  </si>
  <si>
    <t>MBMYHCNMD</t>
  </si>
  <si>
    <t>M's Yuma Synthetic Hoody - Conifer - MD</t>
  </si>
  <si>
    <t>MBMYHCNLG</t>
  </si>
  <si>
    <t>M's Yuma Synthetic Hoody - Conifer - LG</t>
  </si>
  <si>
    <t>MBMYHCNXL</t>
  </si>
  <si>
    <t>M's Yuma Synthetic Hoody - Conifer - XL</t>
  </si>
  <si>
    <t>MBMYHCN2X</t>
  </si>
  <si>
    <t>M's Yuma Synthetic Hoody - Conifer - 2X</t>
  </si>
  <si>
    <t>MBMYHWNSM</t>
  </si>
  <si>
    <t>M's Yuma Synthetic Hoody - Walnut - SM</t>
  </si>
  <si>
    <t>MBMYHWNMD</t>
  </si>
  <si>
    <t>M's Yuma Synthetic Hoody - Walnut - MD</t>
  </si>
  <si>
    <t>MBMYHWNLG</t>
  </si>
  <si>
    <t>M's Yuma Synthetic Hoody - Walnut - LG</t>
  </si>
  <si>
    <t>MBMYHWNXL</t>
  </si>
  <si>
    <t>M's Yuma Synthetic Hoody - Walnut - XL</t>
  </si>
  <si>
    <t>MBMYHWN2X</t>
  </si>
  <si>
    <t>M's Yuma Synthetic Hoody - Walnut - 2X</t>
  </si>
  <si>
    <t>MTWSCFUSM</t>
  </si>
  <si>
    <t>M's Wick Short Sleeve Crew - Fusion - SM</t>
  </si>
  <si>
    <t>MTWSCFUMD</t>
  </si>
  <si>
    <t>M's Wick Short Sleeve Crew - Fusion - MD</t>
  </si>
  <si>
    <t>MTWSCFULG</t>
  </si>
  <si>
    <t>M's Wick Short Sleeve Crew - Fusion - LG</t>
  </si>
  <si>
    <t>MTWSCFUXL</t>
  </si>
  <si>
    <t>M's Wick Short Sleeve Crew - Fusion - XL</t>
  </si>
  <si>
    <t>MTWSCFU2X</t>
  </si>
  <si>
    <t>M's Wick Short Sleeve Crew - Fusion - 2X</t>
  </si>
  <si>
    <t>MTWLCFUSM</t>
  </si>
  <si>
    <t>M's Wick LS Crew - Fusion - SM</t>
  </si>
  <si>
    <t>MTWLCFUMD</t>
  </si>
  <si>
    <t>M's Wick LS Crew - Fusion - MD</t>
  </si>
  <si>
    <t>MTWLCFULG</t>
  </si>
  <si>
    <t>M's Wick LS Crew - Fusion - LG</t>
  </si>
  <si>
    <t>MTWLCFUXL</t>
  </si>
  <si>
    <t>M's Wick LS Crew - Fusion - XL</t>
  </si>
  <si>
    <t>MTWLCFU2X</t>
  </si>
  <si>
    <t>M's Wick LS Crew - Fusion - 2X</t>
  </si>
  <si>
    <t>MTWHDCRSM</t>
  </si>
  <si>
    <t>M's Wick Hoody - Cerca - SM</t>
  </si>
  <si>
    <t>MTWHDCRMD</t>
  </si>
  <si>
    <t>M's Wick Hoody - Cerca - MD</t>
  </si>
  <si>
    <t>MTWHDCRLG</t>
  </si>
  <si>
    <t>M's Wick Hoody - Cerca - LG</t>
  </si>
  <si>
    <t>MTWHDCRXL</t>
  </si>
  <si>
    <t>M's Wick Hoody - Cerca - XL</t>
  </si>
  <si>
    <t>MTWHDCR2X</t>
  </si>
  <si>
    <t>M's Wick Hoody - Cerca - 2X</t>
  </si>
  <si>
    <t>MTWHDFUSM</t>
  </si>
  <si>
    <t>M's Wick Hoody - Fusion - SM</t>
  </si>
  <si>
    <t>MTWHDFUMD</t>
  </si>
  <si>
    <t>M's Wick Hoody - Fusion - MD</t>
  </si>
  <si>
    <t>MTWHDFULG</t>
  </si>
  <si>
    <t>M's Wick Hoody - Fusion - LG</t>
  </si>
  <si>
    <t>MTWHDFUXL</t>
  </si>
  <si>
    <t>M's Wick Hoody - Fusion - XL</t>
  </si>
  <si>
    <t>MTWHDFU2X</t>
  </si>
  <si>
    <t>M's Wick Hoody - Fusion - 2X</t>
  </si>
  <si>
    <t>MTKHDCRSM</t>
  </si>
  <si>
    <t>M's Kiln Hoody - Cerca - SM</t>
  </si>
  <si>
    <t>MTKHDCRMD</t>
  </si>
  <si>
    <t>M's Kiln Hoody - Cerca - MD</t>
  </si>
  <si>
    <t>MTKHDCRLG</t>
  </si>
  <si>
    <t>M's Kiln Hoody - Cerca - LG</t>
  </si>
  <si>
    <t>MTKHDCRXL</t>
  </si>
  <si>
    <t>M's Kiln Hoody - Cerca - XL</t>
  </si>
  <si>
    <t>MTKHDCR2X</t>
  </si>
  <si>
    <t>M's Kiln Hoody - Cerca - 2X</t>
  </si>
  <si>
    <t>MTKHDFUSM</t>
  </si>
  <si>
    <t>M's Kiln Hoody - Fusion - SM</t>
  </si>
  <si>
    <t>MTKHDFUMD</t>
  </si>
  <si>
    <t>M's Kiln Hoody - Fusion - MD</t>
  </si>
  <si>
    <t>MTKHDFULG</t>
  </si>
  <si>
    <t>M's Kiln Hoody - Fusion - LG</t>
  </si>
  <si>
    <t>MTKHDFUXL</t>
  </si>
  <si>
    <t>M's Kiln Hoody - Fusion - XL</t>
  </si>
  <si>
    <t>MTKHDFU2X</t>
  </si>
  <si>
    <t>M's Kiln Hoody - Fusion - 2X</t>
  </si>
  <si>
    <t>MTFNHFUSM</t>
  </si>
  <si>
    <t>M's Furnace Hoody - Fusion - SM</t>
  </si>
  <si>
    <t>MTFNHFUMD</t>
  </si>
  <si>
    <t>M's Furnace Hoody - Fusion - MD</t>
  </si>
  <si>
    <t>MTFNHFULG</t>
  </si>
  <si>
    <t>M's Furnace Hoody - Fusion - LG</t>
  </si>
  <si>
    <t>MTFNHFUXL</t>
  </si>
  <si>
    <t>M's Furnace Hoody - Fusion - XL</t>
  </si>
  <si>
    <t>MTFNHFU2X</t>
  </si>
  <si>
    <t>M's Furnace Hoody - Fusion - 2X</t>
  </si>
  <si>
    <t>MTFNHCRSM</t>
  </si>
  <si>
    <t>M's Furnace Hoody - Cerca - SM</t>
  </si>
  <si>
    <t>MTFNHCRMD</t>
  </si>
  <si>
    <t>M's Furnace Hoody - Cerca - MD</t>
  </si>
  <si>
    <t>MTFNHCRLG</t>
  </si>
  <si>
    <t>M's Furnace Hoody - Cerca - LG</t>
  </si>
  <si>
    <t>MTFNHCRXL</t>
  </si>
  <si>
    <t>M's Furnace Hoody - Cerca - XL</t>
  </si>
  <si>
    <t>MTFNHCR2X</t>
  </si>
  <si>
    <t>M's Furnace Hoody - Cerca - 2X</t>
  </si>
  <si>
    <t>MTEQZCRSM</t>
  </si>
  <si>
    <t>M's Furnace Quarter Zip - Cerca - SM</t>
  </si>
  <si>
    <t>MTEQZCRMD</t>
  </si>
  <si>
    <t>M's Furnace Quarter Zip - Cerca - MD</t>
  </si>
  <si>
    <t>MTEQZCRLG</t>
  </si>
  <si>
    <t>M's Furnace Quarter Zip - Cerca - LG</t>
  </si>
  <si>
    <t>MTEQZCRXL</t>
  </si>
  <si>
    <t>M's Furnace Quarter Zip - Cerca - XL</t>
  </si>
  <si>
    <t>MTEQZCR2X</t>
  </si>
  <si>
    <t>M's Furnace Quarter Zip - Cerca - 2X</t>
  </si>
  <si>
    <t>MTTRQCNSM</t>
  </si>
  <si>
    <t>M's Trace QZ - Conifer - SM</t>
  </si>
  <si>
    <t>Outerwear Tops</t>
  </si>
  <si>
    <t>Lightweight Shirts &amp; Jackets</t>
  </si>
  <si>
    <t>MTTRQCNMD</t>
  </si>
  <si>
    <t>M's Trace QZ - Conifer - MD</t>
  </si>
  <si>
    <t>MTTRQCNLG</t>
  </si>
  <si>
    <t>M's Trace QZ - Conifer - LG</t>
  </si>
  <si>
    <t>MTTRQCNXL</t>
  </si>
  <si>
    <t>M's Trace QZ - Conifer - XL</t>
  </si>
  <si>
    <t>MTTRQCN2X</t>
  </si>
  <si>
    <t>M's Trace QZ - Conifer - 2X</t>
  </si>
  <si>
    <t>MTTRQFUSM</t>
  </si>
  <si>
    <t>M's Trace QZ - Fusion - SM</t>
  </si>
  <si>
    <t>MTTRQFUMD</t>
  </si>
  <si>
    <t>M's Trace QZ - Fusion - MD</t>
  </si>
  <si>
    <t>MTTRQFULG</t>
  </si>
  <si>
    <t>M's Trace QZ - Fusion - LG</t>
  </si>
  <si>
    <t>MTTRQFUXL</t>
  </si>
  <si>
    <t>M's Trace QZ - Fusion - XL</t>
  </si>
  <si>
    <t>MTTRQFU2X</t>
  </si>
  <si>
    <t>M's Trace QZ - Fusion - 2X</t>
  </si>
  <si>
    <t>MOWCJDESM</t>
  </si>
  <si>
    <t>M's Whitecloud Down Jacket - Dry Earth - SM</t>
  </si>
  <si>
    <t>Insulation</t>
  </si>
  <si>
    <t>Likely Yes</t>
  </si>
  <si>
    <t>MOWCJDEMD</t>
  </si>
  <si>
    <t>M's Whitecloud Down Jacket - Dry Earth - MD</t>
  </si>
  <si>
    <t>MOWCJDELG</t>
  </si>
  <si>
    <t>M's Whitecloud Down Jacket - Dry Earth - LG</t>
  </si>
  <si>
    <t>MOWCJDEXL</t>
  </si>
  <si>
    <t>M's Whitecloud Down Jacket - Dry Earth - XL</t>
  </si>
  <si>
    <t>MOWCJDE2X</t>
  </si>
  <si>
    <t>M's Whitecloud Down Jacket - Dry Earth - 2X</t>
  </si>
  <si>
    <t>MOWCJCNSM</t>
  </si>
  <si>
    <t>M's Whitecloud Down Jacket - Conifer - SM</t>
  </si>
  <si>
    <t>MOWCJCNMD</t>
  </si>
  <si>
    <t>M's Whitecloud Down Jacket - Conifer - MD</t>
  </si>
  <si>
    <t>MOWCJCNLG</t>
  </si>
  <si>
    <t>M's Whitecloud Down Jacket - Conifer - LG</t>
  </si>
  <si>
    <t>MOWCJCNXL</t>
  </si>
  <si>
    <t>M's Whitecloud Down Jacket - Conifer - XL</t>
  </si>
  <si>
    <t>MOWCJCN2X</t>
  </si>
  <si>
    <t>M's Whitecloud Down Jacket - Conifer - 2X</t>
  </si>
  <si>
    <t>MOWCJWNSM</t>
  </si>
  <si>
    <t>M's Whitecloud Down Jacket - Walnut - SM</t>
  </si>
  <si>
    <t>MOWCJWNMD</t>
  </si>
  <si>
    <t>M's Whitecloud Down Jacket - Walnut - MD</t>
  </si>
  <si>
    <t>MOWCJWNLG</t>
  </si>
  <si>
    <t>M's Whitecloud Down Jacket - Walnut - LG</t>
  </si>
  <si>
    <t>MOWCJWNXL</t>
  </si>
  <si>
    <t>M's Whitecloud Down Jacket - Walnut - XL</t>
  </si>
  <si>
    <t>MOWCJWN2X</t>
  </si>
  <si>
    <t>M's Whitecloud Down Jacket - Walnut - 2X</t>
  </si>
  <si>
    <t>MOMFSDESM</t>
  </si>
  <si>
    <t>M's Flashstorm Jacket - Dry Earth - SM</t>
  </si>
  <si>
    <t>Rainwear</t>
  </si>
  <si>
    <t>MOMFSDEMD</t>
  </si>
  <si>
    <t>M's Flashstorm Jacket - Dry Earth - MD</t>
  </si>
  <si>
    <t>MOMFSDELG</t>
  </si>
  <si>
    <t>M's Flashstorm Jacket - Dry Earth - LG</t>
  </si>
  <si>
    <t>MOMFSDEXL</t>
  </si>
  <si>
    <t>M's Flashstorm Jacket - Dry Earth - XL</t>
  </si>
  <si>
    <t>MOMFSDE2X</t>
  </si>
  <si>
    <t>M's Flashstorm Jacket - Dry Earth - 2X</t>
  </si>
  <si>
    <t>MOMFSCNSM</t>
  </si>
  <si>
    <t>M's Flashstorm Jacket - Conifer - SM</t>
  </si>
  <si>
    <t>MOMFSCNMD</t>
  </si>
  <si>
    <t>M's Flashstorm Jacket - Conifer - MD</t>
  </si>
  <si>
    <t>MOMFSCNLG</t>
  </si>
  <si>
    <t>M's Flashstorm Jacket - Conifer - LG</t>
  </si>
  <si>
    <t>MOMFSCNXL</t>
  </si>
  <si>
    <t>M's Flashstorm Jacket - Conifer - XL</t>
  </si>
  <si>
    <t>MOMFSCN2X</t>
  </si>
  <si>
    <t>M's Flashstorm Jacket - Conifer - 2X</t>
  </si>
  <si>
    <t>MOMFSWNSM</t>
  </si>
  <si>
    <t>M's Flashstorm Jacket - Walnut - SM</t>
  </si>
  <si>
    <t>MOMFSWNMD</t>
  </si>
  <si>
    <t>M's Flashstorm Jacket - Walnut - MD</t>
  </si>
  <si>
    <t>MOMFSWNLG</t>
  </si>
  <si>
    <t>M's Flashstorm Jacket - Walnut - LG</t>
  </si>
  <si>
    <t>MOMFSWNXL</t>
  </si>
  <si>
    <t>M's Flashstorm Jacket - Walnut - XL</t>
  </si>
  <si>
    <t>MOMFSWN2X</t>
  </si>
  <si>
    <t>M's Flashstorm Jacket - Walnut - 2X</t>
  </si>
  <si>
    <t>MOCHFFUSM</t>
  </si>
  <si>
    <t>M's Challis Fleece Jacket - Fusion - SM</t>
  </si>
  <si>
    <t>MOCHFFUMD</t>
  </si>
  <si>
    <t>M's Challis Fleece Jacket - Fusion - MD</t>
  </si>
  <si>
    <t>MOCHFFULG</t>
  </si>
  <si>
    <t>M's Challis Fleece Jacket - Fusion - LG</t>
  </si>
  <si>
    <t>MOCHFFUXL</t>
  </si>
  <si>
    <t>M's Challis Fleece Jacket - Fusion - XL</t>
  </si>
  <si>
    <t>MOCHFFU2X</t>
  </si>
  <si>
    <t>M's Challis Fleece Jacket - Fusion - 2X</t>
  </si>
  <si>
    <t>MOCHFCRSM</t>
  </si>
  <si>
    <t>M's Challis Fleece Jacket - Cerca - SM</t>
  </si>
  <si>
    <t>MOCHFCRMD</t>
  </si>
  <si>
    <t>M's Challis Fleece Jacket - Cerca - MD</t>
  </si>
  <si>
    <t>MOCHFCRLG</t>
  </si>
  <si>
    <t>M's Challis Fleece Jacket - Cerca - LG</t>
  </si>
  <si>
    <t>MOCHFCRXL</t>
  </si>
  <si>
    <t>M's Challis Fleece Jacket - Cerca - XL</t>
  </si>
  <si>
    <t>MOCHFCR2X</t>
  </si>
  <si>
    <t>M's Challis Fleece Jacket - Cerca - 2X</t>
  </si>
  <si>
    <t>MOCHFDESM</t>
  </si>
  <si>
    <t>M's Challis Fleece Jacket - Dry Earth - SM</t>
  </si>
  <si>
    <t>MOCHFDEMD</t>
  </si>
  <si>
    <t>M's Challis Fleece Jacket - Dry Earth - MD</t>
  </si>
  <si>
    <t>MOCHFDELG</t>
  </si>
  <si>
    <t>M's Challis Fleece Jacket - Dry Earth - LG</t>
  </si>
  <si>
    <t>MOCHFDEXL</t>
  </si>
  <si>
    <t>M's Challis Fleece Jacket - Dry Earth - XL</t>
  </si>
  <si>
    <t>MOCHFDE2X</t>
  </si>
  <si>
    <t>M's Challis Fleece Jacket - Dry Earth - 2X</t>
  </si>
  <si>
    <t>MOCHFCNSM</t>
  </si>
  <si>
    <t>M's Challis Fleece Jacket - Conifer - SM</t>
  </si>
  <si>
    <t>MOCHFCNMD</t>
  </si>
  <si>
    <t>M's Challis Fleece Jacket - Conifer - MD</t>
  </si>
  <si>
    <t>MOCHFCNLG</t>
  </si>
  <si>
    <t>M's Challis Fleece Jacket - Conifer - LG</t>
  </si>
  <si>
    <t>MOCHFCNXL</t>
  </si>
  <si>
    <t>M's Challis Fleece Jacket - Conifer - XL</t>
  </si>
  <si>
    <t>MOCHFCN2X</t>
  </si>
  <si>
    <t>M's Challis Fleece Jacket - Conifer - 2X</t>
  </si>
  <si>
    <t>MOCHFWNSM</t>
  </si>
  <si>
    <t>M's Challis Fleece Jacket - Walnut - SM</t>
  </si>
  <si>
    <t>MOCHFWNMD</t>
  </si>
  <si>
    <t>M's Challis Fleece Jacket - Walnut - MD</t>
  </si>
  <si>
    <t>MOCHFWNLG</t>
  </si>
  <si>
    <t>M's Challis Fleece Jacket - Walnut - LG</t>
  </si>
  <si>
    <t>MOCHFWNXL</t>
  </si>
  <si>
    <t>M's Challis Fleece Jacket - Walnut - XL</t>
  </si>
  <si>
    <t>MOCHFWN2X</t>
  </si>
  <si>
    <t>M's Challis Fleece Jacket - Walnut - 2X</t>
  </si>
  <si>
    <t>MOCHFTRSM</t>
  </si>
  <si>
    <t>M's Challis Fleece Jacket - Terra - SM</t>
  </si>
  <si>
    <t>MOCHFTRMD</t>
  </si>
  <si>
    <t>M's Challis Fleece Jacket - Terra - MD</t>
  </si>
  <si>
    <t>MOCHFTRLG</t>
  </si>
  <si>
    <t>M's Challis Fleece Jacket - Terra - LG</t>
  </si>
  <si>
    <t>MOCHFTRXL</t>
  </si>
  <si>
    <t>M's Challis Fleece Jacket - Terra - XL</t>
  </si>
  <si>
    <t>MOCHFTR2X</t>
  </si>
  <si>
    <t>M's Challis Fleece Jacket - Terra - 2X</t>
  </si>
  <si>
    <t>MOOSJFUSM</t>
  </si>
  <si>
    <t>M's Omen Stormshelter Jacket - Fusion - SM</t>
  </si>
  <si>
    <t>MOOSJFUMD</t>
  </si>
  <si>
    <t>M's Omen Stormshelter Jacket - Fusion - MD</t>
  </si>
  <si>
    <t>MOOSJFULG</t>
  </si>
  <si>
    <t>M's Omen Stormshelter Jacket - Fusion - LG</t>
  </si>
  <si>
    <t>MOOSJFUXL</t>
  </si>
  <si>
    <t>M's Omen Stormshelter Jacket - Fusion - XL</t>
  </si>
  <si>
    <t>MOOSJFU2X</t>
  </si>
  <si>
    <t>M's Omen Stormshelter Jacket - Fusion - 2X</t>
  </si>
  <si>
    <t>MOOSJDESM</t>
  </si>
  <si>
    <t>M's Omen Stormshelter Jacket - Dry Earth - SM</t>
  </si>
  <si>
    <t>MOOSJDEMD</t>
  </si>
  <si>
    <t>M's Omen Stormshelter Jacket - Dry Earth - MD</t>
  </si>
  <si>
    <t>MOOSJDELG</t>
  </si>
  <si>
    <t>M's Omen Stormshelter Jacket - Dry Earth - LG</t>
  </si>
  <si>
    <t>MOOSJDEXL</t>
  </si>
  <si>
    <t>M's Omen Stormshelter Jacket - Dry Earth - XL</t>
  </si>
  <si>
    <t>MOOSJDE2X</t>
  </si>
  <si>
    <t>M's Omen Stormshelter Jacket - Dry Earth - 2X</t>
  </si>
  <si>
    <t>MOUFDWNSM</t>
  </si>
  <si>
    <t>M's Uncompahgre Foundry Puffy Jacket - Walnut - SM</t>
  </si>
  <si>
    <t>MOUFDWNMD</t>
  </si>
  <si>
    <t>M's Uncompahgre Foundry Puffy Jacket - Walnut - MD</t>
  </si>
  <si>
    <t>MOUFDWNLG</t>
  </si>
  <si>
    <t>M's Uncompahgre Foundry Puffy Jacket - Walnut - LG</t>
  </si>
  <si>
    <t>MOUFDWNXL</t>
  </si>
  <si>
    <t>M's Uncompahgre Foundry Puffy Jacket - Walnut - XL</t>
  </si>
  <si>
    <t>MOUFDWN2X</t>
  </si>
  <si>
    <t>M's Uncompahgre Foundry Puffy Jacket - Walnut - 2X</t>
  </si>
  <si>
    <t>MOUFDFUSM</t>
  </si>
  <si>
    <t>M's Uncompahgre Foundry Puffy Jacket - Fusion - SM</t>
  </si>
  <si>
    <t>Likely No</t>
  </si>
  <si>
    <t>MOUFDFUMD</t>
  </si>
  <si>
    <t>M's Uncompahgre Foundry Puffy Jacket - Fusion - MD</t>
  </si>
  <si>
    <t>MOUFDFULG</t>
  </si>
  <si>
    <t>M's Uncompahgre Foundry Puffy Jacket - Fusion - LG</t>
  </si>
  <si>
    <t>MOUFDFUXL</t>
  </si>
  <si>
    <t>M's Uncompahgre Foundry Puffy Jacket - Fusion - XL</t>
  </si>
  <si>
    <t>MOUFDFU2X</t>
  </si>
  <si>
    <t>M's Uncompahgre Foundry Puffy Jacket - Fusion - 2X</t>
  </si>
  <si>
    <t>MOUFDCNSM</t>
  </si>
  <si>
    <t>M's Uncompahgre Foundry Puffy Jacket - Conifer - SM</t>
  </si>
  <si>
    <t>MOUFDCNMD</t>
  </si>
  <si>
    <t>M's Uncompahgre Foundry Puffy Jacket - Conifer - MD</t>
  </si>
  <si>
    <t>MOUFDCNLG</t>
  </si>
  <si>
    <t>M's Uncompahgre Foundry Puffy Jacket - Conifer - LG</t>
  </si>
  <si>
    <t>MOUFDCNXL</t>
  </si>
  <si>
    <t>M's Uncompahgre Foundry Puffy Jacket - Conifer - XL</t>
  </si>
  <si>
    <t>MOUFDCN2X</t>
  </si>
  <si>
    <t>M's Uncompahgre Foundry Puffy Jacket - Conifer - 2X</t>
  </si>
  <si>
    <t>MOPHAFUSM</t>
  </si>
  <si>
    <t>M's Phantom 3D Leafy Jacket - Fusion - SM</t>
  </si>
  <si>
    <t>MOPHAFUMD</t>
  </si>
  <si>
    <t>M's Phantom 3D Leafy Jacket - Fusion - MD</t>
  </si>
  <si>
    <t>MOPHAFULG</t>
  </si>
  <si>
    <t>M's Phantom 3D Leafy Jacket - Fusion - LG</t>
  </si>
  <si>
    <t>MOPHAFUXL</t>
  </si>
  <si>
    <t>M's Phantom 3D Leafy Jacket - Fusion - XL</t>
  </si>
  <si>
    <t>MOPHAFU2X</t>
  </si>
  <si>
    <t>M's Phantom 3D Leafy Jacket - Fusion - 2X</t>
  </si>
  <si>
    <t>MBTRPFU3030</t>
  </si>
  <si>
    <t>M's Trace Pant - Fusion - 3030</t>
  </si>
  <si>
    <t>3030</t>
  </si>
  <si>
    <t>MBTRPFU3232</t>
  </si>
  <si>
    <t>M's Trace Pant - Fusion - 3232</t>
  </si>
  <si>
    <t>3232</t>
  </si>
  <si>
    <t>MBTRPFU3235</t>
  </si>
  <si>
    <t>M's Trace Pant - Fusion - 3235</t>
  </si>
  <si>
    <t>3235</t>
  </si>
  <si>
    <t>MBTRPFU3432</t>
  </si>
  <si>
    <t>M's Trace Pant - Fusion - 3432</t>
  </si>
  <si>
    <t>3432</t>
  </si>
  <si>
    <t>MBTRPFU3435</t>
  </si>
  <si>
    <t>M's Trace Pant - Fusion - 3435</t>
  </si>
  <si>
    <t>3435</t>
  </si>
  <si>
    <t>MBTRPFU3632</t>
  </si>
  <si>
    <t>M's Trace Pant - Fusion - 3632</t>
  </si>
  <si>
    <t>3632</t>
  </si>
  <si>
    <t>MBTRPFU3635</t>
  </si>
  <si>
    <t>M's Trace Pant - Fusion - 3635</t>
  </si>
  <si>
    <t>3635</t>
  </si>
  <si>
    <t>MBTRPFU3833</t>
  </si>
  <si>
    <t>M's Trace Pant - Fusion - 3833</t>
  </si>
  <si>
    <t>3833</t>
  </si>
  <si>
    <t>MBTRPFU3835</t>
  </si>
  <si>
    <t>M's Trace Pant - Fusion - 3835</t>
  </si>
  <si>
    <t>3835</t>
  </si>
  <si>
    <t>MBTRPFU4033</t>
  </si>
  <si>
    <t>M's Trace Pant - Fusion - 4033</t>
  </si>
  <si>
    <t>4033</t>
  </si>
  <si>
    <t>MBTRPFU4233</t>
  </si>
  <si>
    <t>M's Trace Pant - Fusion - 4233</t>
  </si>
  <si>
    <t>4233</t>
  </si>
  <si>
    <t>MBTRPFU4433</t>
  </si>
  <si>
    <t>M's Trace Pant - Fusion - 4433</t>
  </si>
  <si>
    <t>4433</t>
  </si>
  <si>
    <t>MBTRPDE3030</t>
  </si>
  <si>
    <t>M's Trace Pant - Dry Earth - 3030</t>
  </si>
  <si>
    <t>MBTRPDE3232</t>
  </si>
  <si>
    <t>M's Trace Pant - Dry Earth - 3232</t>
  </si>
  <si>
    <t>MBTRPDE3235</t>
  </si>
  <si>
    <t>M's Trace Pant - Dry Earth - 3235</t>
  </si>
  <si>
    <t>MBTRPDE3432</t>
  </si>
  <si>
    <t>M's Trace Pant - Dry Earth - 3432</t>
  </si>
  <si>
    <t>MBTRPDE3435</t>
  </si>
  <si>
    <t>M's Trace Pant - Dry Earth - 3435</t>
  </si>
  <si>
    <t>MBTRPDE3632</t>
  </si>
  <si>
    <t>M's Trace Pant - Dry Earth - 3632</t>
  </si>
  <si>
    <t>MBTRPDE3635</t>
  </si>
  <si>
    <t>M's Trace Pant - Dry Earth - 3635</t>
  </si>
  <si>
    <t>MBTRPDE3833</t>
  </si>
  <si>
    <t>M's Trace Pant - Dry Earth - 3833</t>
  </si>
  <si>
    <t>MBTRPDE3835</t>
  </si>
  <si>
    <t>M's Trace Pant - Dry Earth - 3835</t>
  </si>
  <si>
    <t>MBTRPDE4033</t>
  </si>
  <si>
    <t>M's Trace Pant - Dry Earth - 4033</t>
  </si>
  <si>
    <t>MBTRPDE4233</t>
  </si>
  <si>
    <t>M's Trace Pant - Dry Earth - 4233</t>
  </si>
  <si>
    <t>MBTRPDE4433</t>
  </si>
  <si>
    <t>M's Trace Pant - Dry Earth - 4433</t>
  </si>
  <si>
    <t>MB38PFU3030</t>
  </si>
  <si>
    <t>M's 308 Pant - Fusion - 3030</t>
  </si>
  <si>
    <t>MB38PFU3032</t>
  </si>
  <si>
    <t>M's 308 Pant - Fusion - 3032</t>
  </si>
  <si>
    <t>3032</t>
  </si>
  <si>
    <t>MB38PFU3230</t>
  </si>
  <si>
    <t>M's 308 Pant - Fusion - 3230</t>
  </si>
  <si>
    <t>3230</t>
  </si>
  <si>
    <t>MB38PFU3232</t>
  </si>
  <si>
    <t>M's 308 Pant - Fusion - 3232</t>
  </si>
  <si>
    <t>MB38PFU3234</t>
  </si>
  <si>
    <t>M's 308 Pant - Fusion - 3234</t>
  </si>
  <si>
    <t>3234</t>
  </si>
  <si>
    <t>MB38PFU3430</t>
  </si>
  <si>
    <t>M's 308 Pant - Fusion - 3430</t>
  </si>
  <si>
    <t>3430</t>
  </si>
  <si>
    <t>MB38PFU3432</t>
  </si>
  <si>
    <t>M's 308 Pant - Fusion - 3432</t>
  </si>
  <si>
    <t>MB38PFU3434</t>
  </si>
  <si>
    <t>M's 308 Pant - Fusion - 3434</t>
  </si>
  <si>
    <t>3434</t>
  </si>
  <si>
    <t>MB38PFU3436</t>
  </si>
  <si>
    <t>M's 308 Pant - Fusion - 3436</t>
  </si>
  <si>
    <t>3436</t>
  </si>
  <si>
    <t>MB38PFU3632</t>
  </si>
  <si>
    <t>M's 308 Pant - Fusion - 3632</t>
  </si>
  <si>
    <t>MB38PFU3634</t>
  </si>
  <si>
    <t>M's 308 Pant - Fusion - 3634</t>
  </si>
  <si>
    <t>3634</t>
  </si>
  <si>
    <t>MB38PFU3636</t>
  </si>
  <si>
    <t>M's 308 Pant - Fusion - 3636</t>
  </si>
  <si>
    <t>3636</t>
  </si>
  <si>
    <t>MB38PFU3832</t>
  </si>
  <si>
    <t>M's 308 Pant - Fusion - 3832</t>
  </si>
  <si>
    <t>3832</t>
  </si>
  <si>
    <t>MB38PFU3834</t>
  </si>
  <si>
    <t>M's 308 Pant - Fusion - 3834</t>
  </si>
  <si>
    <t>3834</t>
  </si>
  <si>
    <t>MB38PFU3836</t>
  </si>
  <si>
    <t>M's 308 Pant - Fusion - 3836</t>
  </si>
  <si>
    <t>3836</t>
  </si>
  <si>
    <t>MB38PFU4032</t>
  </si>
  <si>
    <t>M's 308 Pant - Fusion - 4032</t>
  </si>
  <si>
    <t>4032</t>
  </si>
  <si>
    <t>MB38PFU4232</t>
  </si>
  <si>
    <t>M's 308 Pant - Fusion - 4232</t>
  </si>
  <si>
    <t>4232</t>
  </si>
  <si>
    <t>MB38PFU4432</t>
  </si>
  <si>
    <t>M's 308 Pant - Fusion - 4432</t>
  </si>
  <si>
    <t>4432</t>
  </si>
  <si>
    <t>MB38PCR3030</t>
  </si>
  <si>
    <t>M's 308 Pant - Cerca - 3030</t>
  </si>
  <si>
    <t>MB38PCR3032</t>
  </si>
  <si>
    <t>M's 308 Pant - Cerca - 3032</t>
  </si>
  <si>
    <t>MB38PCR3230</t>
  </si>
  <si>
    <t>M's 308 Pant - Cerca - 3230</t>
  </si>
  <si>
    <t>MB38PCR3232</t>
  </si>
  <si>
    <t>M's 308 Pant - Cerca - 3232</t>
  </si>
  <si>
    <t>MB38PCR3234</t>
  </si>
  <si>
    <t>M's 308 Pant - Cerca - 3234</t>
  </si>
  <si>
    <t>MB38PCR3430</t>
  </si>
  <si>
    <t>M's 308 Pant - Cerca - 3430</t>
  </si>
  <si>
    <t>MB38PCR3432</t>
  </si>
  <si>
    <t>M's 308 Pant - Cerca - 3432</t>
  </si>
  <si>
    <t>MB38PCR3434</t>
  </si>
  <si>
    <t>M's 308 Pant - Cerca - 3434</t>
  </si>
  <si>
    <t>MB38PCR3436</t>
  </si>
  <si>
    <t>M's 308 Pant - Cerca - 3436</t>
  </si>
  <si>
    <t>MB38PCR3632</t>
  </si>
  <si>
    <t>M's 308 Pant - Cerca - 3632</t>
  </si>
  <si>
    <t>MB38PCR3634</t>
  </si>
  <si>
    <t>M's 308 Pant - Cerca - 3634</t>
  </si>
  <si>
    <t>MB38PCR3636</t>
  </si>
  <si>
    <t>M's 308 Pant - Cerca - 3636</t>
  </si>
  <si>
    <t>MB38PCR3832</t>
  </si>
  <si>
    <t>M's 308 Pant - Cerca - 3832</t>
  </si>
  <si>
    <t>MB38PCR3834</t>
  </si>
  <si>
    <t>M's 308 Pant - Cerca - 3834</t>
  </si>
  <si>
    <t>MB38PCR3836</t>
  </si>
  <si>
    <t>M's 308 Pant - Cerca - 3836</t>
  </si>
  <si>
    <t>MB38PCR4032</t>
  </si>
  <si>
    <t>M's 308 Pant - Cerca - 4032</t>
  </si>
  <si>
    <t>MB38PCR4232</t>
  </si>
  <si>
    <t>M's 308 Pant - Cerca - 4232</t>
  </si>
  <si>
    <t>MB38PCR4432</t>
  </si>
  <si>
    <t>M's 308 Pant - Cerca - 4432</t>
  </si>
  <si>
    <t>MB38PWN3030</t>
  </si>
  <si>
    <t>M's 308 Pant - Walnut - 3030</t>
  </si>
  <si>
    <t>MB38PWN3032</t>
  </si>
  <si>
    <t>M's 308 Pant - Walnut - 3032</t>
  </si>
  <si>
    <t>MB38PWN3230</t>
  </si>
  <si>
    <t>M's 308 Pant - Walnut - 3230</t>
  </si>
  <si>
    <t>MB38PWN3232</t>
  </si>
  <si>
    <t>M's 308 Pant - Walnut - 3232</t>
  </si>
  <si>
    <t>MB38PWN3234</t>
  </si>
  <si>
    <t>M's 308 Pant - Walnut - 3234</t>
  </si>
  <si>
    <t>MB38PWN3430</t>
  </si>
  <si>
    <t>M's 308 Pant - Walnut - 3430</t>
  </si>
  <si>
    <t>MB38PWN3432</t>
  </si>
  <si>
    <t>M's 308 Pant - Walnut - 3432</t>
  </si>
  <si>
    <t>MB38PWN3434</t>
  </si>
  <si>
    <t>M's 308 Pant - Walnut - 3434</t>
  </si>
  <si>
    <t>MB38PWN3436</t>
  </si>
  <si>
    <t>M's 308 Pant - Walnut - 3436</t>
  </si>
  <si>
    <t>MB38PWN3632</t>
  </si>
  <si>
    <t>M's 308 Pant - Walnut - 3632</t>
  </si>
  <si>
    <t>MB38PWN3634</t>
  </si>
  <si>
    <t>M's 308 Pant - Walnut - 3634</t>
  </si>
  <si>
    <t>MB38PWN3636</t>
  </si>
  <si>
    <t>M's 308 Pant - Walnut - 3636</t>
  </si>
  <si>
    <t>MB38PWN3832</t>
  </si>
  <si>
    <t>M's 308 Pant - Walnut - 3832</t>
  </si>
  <si>
    <t>MB38PWN3834</t>
  </si>
  <si>
    <t>M's 308 Pant - Walnut - 3834</t>
  </si>
  <si>
    <t>MB38PWN3836</t>
  </si>
  <si>
    <t>M's 308 Pant - Walnut - 3836</t>
  </si>
  <si>
    <t>MB38PWN4032</t>
  </si>
  <si>
    <t>M's 308 Pant - Walnut - 4032</t>
  </si>
  <si>
    <t>MB38PWN4232</t>
  </si>
  <si>
    <t>M's 308 Pant - Walnut - 4232</t>
  </si>
  <si>
    <t>MB38PWN4432</t>
  </si>
  <si>
    <t>M's 308 Pant - Walnut - 4432</t>
  </si>
  <si>
    <t>MB38PTR3030</t>
  </si>
  <si>
    <t>M's 308 Pant - Terra - 3030</t>
  </si>
  <si>
    <t>MB38PTR3032</t>
  </si>
  <si>
    <t>M's 308 Pant - Terra - 3032</t>
  </si>
  <si>
    <t>MB38PTR3230</t>
  </si>
  <si>
    <t>M's 308 Pant - Terra - 3230</t>
  </si>
  <si>
    <t>MB38PTR3232</t>
  </si>
  <si>
    <t>M's 308 Pant - Terra - 3232</t>
  </si>
  <si>
    <t>MB38PTR3234</t>
  </si>
  <si>
    <t>M's 308 Pant - Terra - 3234</t>
  </si>
  <si>
    <t>MB38PTR3430</t>
  </si>
  <si>
    <t>M's 308 Pant - Terra - 3430</t>
  </si>
  <si>
    <t>MB38PTR3432</t>
  </si>
  <si>
    <t>M's 308 Pant - Terra - 3432</t>
  </si>
  <si>
    <t>MB38PTR3434</t>
  </si>
  <si>
    <t>M's 308 Pant - Terra - 3434</t>
  </si>
  <si>
    <t>MB38PTR3436</t>
  </si>
  <si>
    <t>M's 308 Pant - Terra - 3436</t>
  </si>
  <si>
    <t>MB38PTR3632</t>
  </si>
  <si>
    <t>M's 308 Pant - Terra - 3632</t>
  </si>
  <si>
    <t>MB38PTR3634</t>
  </si>
  <si>
    <t>M's 308 Pant - Terra - 3634</t>
  </si>
  <si>
    <t>MB38PTR3636</t>
  </si>
  <si>
    <t>M's 308 Pant - Terra - 3636</t>
  </si>
  <si>
    <t>MB38PTR3832</t>
  </si>
  <si>
    <t>M's 308 Pant - Terra - 3832</t>
  </si>
  <si>
    <t>MB38PTR3834</t>
  </si>
  <si>
    <t>M's 308 Pant - Terra - 3834</t>
  </si>
  <si>
    <t>MB38PTR3836</t>
  </si>
  <si>
    <t>M's 308 Pant - Terra - 3836</t>
  </si>
  <si>
    <t>MB38PTR4032</t>
  </si>
  <si>
    <t>M's 308 Pant - Terra - 4032</t>
  </si>
  <si>
    <t>MB38PTR4232</t>
  </si>
  <si>
    <t>M's 308 Pant - Terra - 4232</t>
  </si>
  <si>
    <t>MB38PTR4432</t>
  </si>
  <si>
    <t>M's 308 Pant - Terra - 4432</t>
  </si>
  <si>
    <t>MB38PDE3030</t>
  </si>
  <si>
    <t>M's 308 Pant - Dry Earth - 3030</t>
  </si>
  <si>
    <t>MB38PDE3032</t>
  </si>
  <si>
    <t>M's 308 Pant - Dry Earth - 3032</t>
  </si>
  <si>
    <t>MB38PDE3230</t>
  </si>
  <si>
    <t>M's 308 Pant - Dry Earth - 3230</t>
  </si>
  <si>
    <t>MB38PDE3232</t>
  </si>
  <si>
    <t>M's 308 Pant - Dry Earth - 3232</t>
  </si>
  <si>
    <t>MB38PDE3234</t>
  </si>
  <si>
    <t>M's 308 Pant - Dry Earth - 3234</t>
  </si>
  <si>
    <t>MB38PDE3430</t>
  </si>
  <si>
    <t>M's 308 Pant - Dry Earth - 3430</t>
  </si>
  <si>
    <t>MB38PDE3432</t>
  </si>
  <si>
    <t>M's 308 Pant - Dry Earth - 3432</t>
  </si>
  <si>
    <t>MB38PDE3434</t>
  </si>
  <si>
    <t>M's 308 Pant - Dry Earth - 3434</t>
  </si>
  <si>
    <t>MB38PDE3436</t>
  </si>
  <si>
    <t>M's 308 Pant - Dry Earth - 3436</t>
  </si>
  <si>
    <t>MB38PDE3632</t>
  </si>
  <si>
    <t>M's 308 Pant - Dry Earth - 3632</t>
  </si>
  <si>
    <t>MB38PDE3634</t>
  </si>
  <si>
    <t>M's 308 Pant - Dry Earth - 3634</t>
  </si>
  <si>
    <t>MB38PDE3636</t>
  </si>
  <si>
    <t>M's 308 Pant - Dry Earth - 3636</t>
  </si>
  <si>
    <t>MB38PDE3832</t>
  </si>
  <si>
    <t>M's 308 Pant - Dry Earth - 3832</t>
  </si>
  <si>
    <t>MB38PDE3834</t>
  </si>
  <si>
    <t>M's 308 Pant - Dry Earth - 3834</t>
  </si>
  <si>
    <t>MB38PDE3836</t>
  </si>
  <si>
    <t>M's 308 Pant - Dry Earth - 3836</t>
  </si>
  <si>
    <t>MB38PDE4032</t>
  </si>
  <si>
    <t>M's 308 Pant - Dry Earth - 4032</t>
  </si>
  <si>
    <t>MB38PDE4232</t>
  </si>
  <si>
    <t>M's 308 Pant - Dry Earth - 4232</t>
  </si>
  <si>
    <t>MB38PDE4432</t>
  </si>
  <si>
    <t>M's 308 Pant - Dry Earth - 4432</t>
  </si>
  <si>
    <t>MB38PCN3030</t>
  </si>
  <si>
    <t>M's 308 Pant - Conifer - 3030</t>
  </si>
  <si>
    <t>MB38PCN3032</t>
  </si>
  <si>
    <t>M's 308 Pant - Conifer - 3032</t>
  </si>
  <si>
    <t>MB38PCN3230</t>
  </si>
  <si>
    <t>M's 308 Pant - Conifer - 3230</t>
  </si>
  <si>
    <t>MB38PCN3232</t>
  </si>
  <si>
    <t>M's 308 Pant - Conifer - 3232</t>
  </si>
  <si>
    <t>MB38PCN3234</t>
  </si>
  <si>
    <t>M's 308 Pant - Conifer - 3234</t>
  </si>
  <si>
    <t>MB38PCN3430</t>
  </si>
  <si>
    <t>M's 308 Pant - Conifer - 3430</t>
  </si>
  <si>
    <t>MB38PCN3432</t>
  </si>
  <si>
    <t>M's 308 Pant - Conifer - 3432</t>
  </si>
  <si>
    <t>MB38PCN3434</t>
  </si>
  <si>
    <t>M's 308 Pant - Conifer - 3434</t>
  </si>
  <si>
    <t>MB38PCN3436</t>
  </si>
  <si>
    <t>M's 308 Pant - Conifer - 3436</t>
  </si>
  <si>
    <t>MB38PCN3632</t>
  </si>
  <si>
    <t>M's 308 Pant - Conifer - 3632</t>
  </si>
  <si>
    <t>MB38PCN3634</t>
  </si>
  <si>
    <t>M's 308 Pant - Conifer - 3634</t>
  </si>
  <si>
    <t>MB38PCN3636</t>
  </si>
  <si>
    <t>M's 308 Pant - Conifer - 3636</t>
  </si>
  <si>
    <t>MB38PCN3832</t>
  </si>
  <si>
    <t>M's 308 Pant - Conifer - 3832</t>
  </si>
  <si>
    <t>MB38PCN3834</t>
  </si>
  <si>
    <t>M's 308 Pant - Conifer - 3834</t>
  </si>
  <si>
    <t>MB38PCN3836</t>
  </si>
  <si>
    <t>M's 308 Pant - Conifer - 3836</t>
  </si>
  <si>
    <t>MB38PCN4032</t>
  </si>
  <si>
    <t>M's 308 Pant - Conifer - 4032</t>
  </si>
  <si>
    <t>MB38PCN4232</t>
  </si>
  <si>
    <t>M's 308 Pant - Conifer - 4232</t>
  </si>
  <si>
    <t>MB38PCN4432</t>
  </si>
  <si>
    <t>M's 308 Pant - Conifer - 4432</t>
  </si>
  <si>
    <t>MB38LFU3030</t>
  </si>
  <si>
    <t>M's 308 Lined Pant - Fusion - 3030</t>
  </si>
  <si>
    <t>MB38LFU3032</t>
  </si>
  <si>
    <t>M's 308 Lined Pant - Fusion - 3032</t>
  </si>
  <si>
    <t>MB38LFU3230</t>
  </si>
  <si>
    <t>M's 308 Lined Pant - Fusion - 3230</t>
  </si>
  <si>
    <t>MB38LFU3232</t>
  </si>
  <si>
    <t>M's 308 Lined Pant - Fusion - 3232</t>
  </si>
  <si>
    <t>MB38LFU3234</t>
  </si>
  <si>
    <t>M's 308 Lined Pant - Fusion - 3234</t>
  </si>
  <si>
    <t>MB38LFU3430</t>
  </si>
  <si>
    <t>M's 308 Lined Pant - Fusion - 3430</t>
  </si>
  <si>
    <t>MB38LFU3432</t>
  </si>
  <si>
    <t>M's 308 Lined Pant - Fusion - 3432</t>
  </si>
  <si>
    <t>MB38LFU3434</t>
  </si>
  <si>
    <t>M's 308 Lined Pant - Fusion - 3434</t>
  </si>
  <si>
    <t>MB38LFU3436</t>
  </si>
  <si>
    <t>M's 308 Lined Pant - Fusion - 3436</t>
  </si>
  <si>
    <t>MB38LFU3632</t>
  </si>
  <si>
    <t>M's 308 Lined Pant - Fusion - 3632</t>
  </si>
  <si>
    <t>MB38LFU3634</t>
  </si>
  <si>
    <t>M's 308 Lined Pant - Fusion - 3634</t>
  </si>
  <si>
    <t>MB38LFU3636</t>
  </si>
  <si>
    <t>M's 308 Lined Pant - Fusion - 3636</t>
  </si>
  <si>
    <t>MB38LFU3832</t>
  </si>
  <si>
    <t>M's 308 Lined Pant - Fusion - 3832</t>
  </si>
  <si>
    <t>MB38LFU3834</t>
  </si>
  <si>
    <t>M's 308 Lined Pant - Fusion - 3834</t>
  </si>
  <si>
    <t>MB38LFU3836</t>
  </si>
  <si>
    <t>M's 308 Lined Pant - Fusion - 3836</t>
  </si>
  <si>
    <t>MB38LFU4032</t>
  </si>
  <si>
    <t>M's 308 Lined Pant - Fusion - 4032</t>
  </si>
  <si>
    <t>MB38LFU4232</t>
  </si>
  <si>
    <t>M's 308 Lined Pant - Fusion - 4232</t>
  </si>
  <si>
    <t>MB38LFU4432</t>
  </si>
  <si>
    <t>M's 308 Lined Pant - Fusion - 4432</t>
  </si>
  <si>
    <t>MB38LWN3030</t>
  </si>
  <si>
    <t>M's 308 Lined Pant - Walnut - 3030</t>
  </si>
  <si>
    <t>MB38LWN3032</t>
  </si>
  <si>
    <t>M's 308 Lined Pant - Walnut - 3032</t>
  </si>
  <si>
    <t>MB38LWN3230</t>
  </si>
  <si>
    <t>M's 308 Lined Pant - Walnut - 3230</t>
  </si>
  <si>
    <t>MB38LWN3232</t>
  </si>
  <si>
    <t>M's 308 Lined Pant - Walnut - 3232</t>
  </si>
  <si>
    <t>MB38LWN3234</t>
  </si>
  <si>
    <t>M's 308 Lined Pant - Walnut - 3234</t>
  </si>
  <si>
    <t>MB38LWN3430</t>
  </si>
  <si>
    <t>M's 308 Lined Pant - Walnut - 3430</t>
  </si>
  <si>
    <t>MB38LWN3432</t>
  </si>
  <si>
    <t>M's 308 Lined Pant - Walnut - 3432</t>
  </si>
  <si>
    <t>MB38LWN3434</t>
  </si>
  <si>
    <t>M's 308 Lined Pant - Walnut - 3434</t>
  </si>
  <si>
    <t>MB38LWN3436</t>
  </si>
  <si>
    <t>M's 308 Lined Pant - Walnut - 3436</t>
  </si>
  <si>
    <t>MB38LWN3632</t>
  </si>
  <si>
    <t>M's 308 Lined Pant - Walnut - 3632</t>
  </si>
  <si>
    <t>MB38LWN3634</t>
  </si>
  <si>
    <t>M's 308 Lined Pant - Walnut - 3634</t>
  </si>
  <si>
    <t>MB38LWN3636</t>
  </si>
  <si>
    <t>M's 308 Lined Pant - Walnut - 3636</t>
  </si>
  <si>
    <t>MB38LWN3832</t>
  </si>
  <si>
    <t>M's 308 Lined Pant - Walnut - 3832</t>
  </si>
  <si>
    <t>MB38LWN3834</t>
  </si>
  <si>
    <t>M's 308 Lined Pant - Walnut - 3834</t>
  </si>
  <si>
    <t>MB38LWN3836</t>
  </si>
  <si>
    <t>M's 308 Lined Pant - Walnut - 3836</t>
  </si>
  <si>
    <t>MB38LWN4032</t>
  </si>
  <si>
    <t>M's 308 Lined Pant - Walnut - 4032</t>
  </si>
  <si>
    <t>MB38LWN4232</t>
  </si>
  <si>
    <t>M's 308 Lined Pant - Walnut - 4232</t>
  </si>
  <si>
    <t>MB38LWN4432</t>
  </si>
  <si>
    <t>M's 308 Lined Pant - Walnut - 4432</t>
  </si>
  <si>
    <t>MB38LDE3030</t>
  </si>
  <si>
    <t>M's 308 Lined Pant - Dry Earth - 3030</t>
  </si>
  <si>
    <t>MB38LDE3032</t>
  </si>
  <si>
    <t>M's 308 Lined Pant - Dry Earth - 3032</t>
  </si>
  <si>
    <t>MB38LDE3230</t>
  </si>
  <si>
    <t>M's 308 Lined Pant - Dry Earth - 3230</t>
  </si>
  <si>
    <t>MB38LDE3232</t>
  </si>
  <si>
    <t>M's 308 Lined Pant - Dry Earth - 3232</t>
  </si>
  <si>
    <t>MB38LDE3234</t>
  </si>
  <si>
    <t>M's 308 Lined Pant - Dry Earth - 3234</t>
  </si>
  <si>
    <t>MB38LDE3430</t>
  </si>
  <si>
    <t>M's 308 Lined Pant - Dry Earth - 3430</t>
  </si>
  <si>
    <t>MB38LDE3432</t>
  </si>
  <si>
    <t>M's 308 Lined Pant - Dry Earth - 3432</t>
  </si>
  <si>
    <t>MB38LDE3434</t>
  </si>
  <si>
    <t>M's 308 Lined Pant - Dry Earth - 3434</t>
  </si>
  <si>
    <t>MB38LDE3436</t>
  </si>
  <si>
    <t>M's 308 Lined Pant - Dry Earth - 3436</t>
  </si>
  <si>
    <t>MB38LDE3632</t>
  </si>
  <si>
    <t>M's 308 Lined Pant - Dry Earth - 3632</t>
  </si>
  <si>
    <t>MB38LDE3634</t>
  </si>
  <si>
    <t>M's 308 Lined Pant - Dry Earth - 3634</t>
  </si>
  <si>
    <t>MB38LDE3636</t>
  </si>
  <si>
    <t>M's 308 Lined Pant - Dry Earth - 3636</t>
  </si>
  <si>
    <t>MB38LDE3832</t>
  </si>
  <si>
    <t>M's 308 Lined Pant - Dry Earth - 3832</t>
  </si>
  <si>
    <t>MB38LDE3834</t>
  </si>
  <si>
    <t>M's 308 Lined Pant - Dry Earth - 3834</t>
  </si>
  <si>
    <t>MB38LDE3836</t>
  </si>
  <si>
    <t>M's 308 Lined Pant - Dry Earth - 3836</t>
  </si>
  <si>
    <t>MB38LDE4032</t>
  </si>
  <si>
    <t>M's 308 Lined Pant - Dry Earth - 4032</t>
  </si>
  <si>
    <t>MB38LDE4232</t>
  </si>
  <si>
    <t>M's 308 Lined Pant - Dry Earth - 4232</t>
  </si>
  <si>
    <t>MB38LDE4432</t>
  </si>
  <si>
    <t>M's 308 Lined Pant - Dry Earth - 4432</t>
  </si>
  <si>
    <t>MB38LCN3030</t>
  </si>
  <si>
    <t>M's 308 Lined Pant - Conifer - 3030</t>
  </si>
  <si>
    <t>MB38LCN3032</t>
  </si>
  <si>
    <t>M's 308 Lined Pant - Conifer - 3032</t>
  </si>
  <si>
    <t>MB38LCN3230</t>
  </si>
  <si>
    <t>M's 308 Lined Pant - Conifer - 3230</t>
  </si>
  <si>
    <t>MB38LCN3232</t>
  </si>
  <si>
    <t>M's 308 Lined Pant - Conifer - 3232</t>
  </si>
  <si>
    <t>MB38LCN3234</t>
  </si>
  <si>
    <t>M's 308 Lined Pant - Conifer - 3234</t>
  </si>
  <si>
    <t>MB38LCN3430</t>
  </si>
  <si>
    <t>M's 308 Lined Pant - Conifer - 3430</t>
  </si>
  <si>
    <t>MB38LCN3432</t>
  </si>
  <si>
    <t>M's 308 Lined Pant - Conifer - 3432</t>
  </si>
  <si>
    <t>MB38LCN3434</t>
  </si>
  <si>
    <t>M's 308 Lined Pant - Conifer - 3434</t>
  </si>
  <si>
    <t>MB38LCN3436</t>
  </si>
  <si>
    <t>M's 308 Lined Pant - Conifer - 3436</t>
  </si>
  <si>
    <t>MB38LCN3632</t>
  </si>
  <si>
    <t>M's 308 Lined Pant - Conifer - 3632</t>
  </si>
  <si>
    <t>MB38LCN3634</t>
  </si>
  <si>
    <t>M's 308 Lined Pant - Conifer - 3634</t>
  </si>
  <si>
    <t>MB38LCN3636</t>
  </si>
  <si>
    <t>M's 308 Lined Pant - Conifer - 3636</t>
  </si>
  <si>
    <t>MB38LCN3832</t>
  </si>
  <si>
    <t>M's 308 Lined Pant - Conifer - 3832</t>
  </si>
  <si>
    <t>MB38LCN3834</t>
  </si>
  <si>
    <t>M's 308 Lined Pant - Conifer - 3834</t>
  </si>
  <si>
    <t>MB38LCN3836</t>
  </si>
  <si>
    <t>M's 308 Lined Pant - Conifer - 3836</t>
  </si>
  <si>
    <t>MB38LCN4032</t>
  </si>
  <si>
    <t>M's 308 Lined Pant - Conifer - 4032</t>
  </si>
  <si>
    <t>MB38LCN4232</t>
  </si>
  <si>
    <t>M's 308 Lined Pant - Conifer - 4232</t>
  </si>
  <si>
    <t>MB38LCN4432</t>
  </si>
  <si>
    <t>M's 308 Lined Pant - Conifer - 4432</t>
  </si>
  <si>
    <t>MBOBFTR3030</t>
  </si>
  <si>
    <t>M's Obsidian Foundry Pant - Terra - 3030</t>
  </si>
  <si>
    <t>Merino</t>
  </si>
  <si>
    <t>MBOBFTR3232</t>
  </si>
  <si>
    <t>M's Obsidian Foundry Pant - Terra - 3232</t>
  </si>
  <si>
    <t>MBOBFTR3235</t>
  </si>
  <si>
    <t>M's Obsidian Foundry Pant - Terra - 3235</t>
  </si>
  <si>
    <t>MBOBFTR3432</t>
  </si>
  <si>
    <t>M's Obsidian Foundry Pant - Terra - 3432</t>
  </si>
  <si>
    <t>MBOBFTR3435</t>
  </si>
  <si>
    <t>M's Obsidian Foundry Pant - Terra - 3435</t>
  </si>
  <si>
    <t>MBOBFTR3632</t>
  </si>
  <si>
    <t>M's Obsidian Foundry Pant - Terra - 3632</t>
  </si>
  <si>
    <t>MBOBFTR3635</t>
  </si>
  <si>
    <t>M's Obsidian Foundry Pant - Terra - 3635</t>
  </si>
  <si>
    <t>MBOBFTR3833</t>
  </si>
  <si>
    <t>M's Obsidian Foundry Pant - Terra - 3833</t>
  </si>
  <si>
    <t>MBOBFTR3835</t>
  </si>
  <si>
    <t>M's Obsidian Foundry Pant - Terra - 3835</t>
  </si>
  <si>
    <t>MBOBFTR4033</t>
  </si>
  <si>
    <t>M's Obsidian Foundry Pant - Terra - 4033</t>
  </si>
  <si>
    <t>MBOBFTR4233</t>
  </si>
  <si>
    <t>M's Obsidian Foundry Pant - Terra - 4233</t>
  </si>
  <si>
    <t>MBOBFTR4433</t>
  </si>
  <si>
    <t>M's Obsidian Foundry Pant - Terra - 4433</t>
  </si>
  <si>
    <t>MBOBFFU3030</t>
  </si>
  <si>
    <t>M's Obsidian Foundry Pant - Fusion - 3030</t>
  </si>
  <si>
    <t>MBOBFFU3232</t>
  </si>
  <si>
    <t>M's Obsidian Foundry Pant - Fusion - 3232</t>
  </si>
  <si>
    <t>MBOBFFU3235</t>
  </si>
  <si>
    <t>M's Obsidian Foundry Pant - Fusion - 3235</t>
  </si>
  <si>
    <t>MBOBFFU3432</t>
  </si>
  <si>
    <t>M's Obsidian Foundry Pant - Fusion - 3432</t>
  </si>
  <si>
    <t>MBOBFFU3435</t>
  </si>
  <si>
    <t>M's Obsidian Foundry Pant - Fusion - 3435</t>
  </si>
  <si>
    <t>MBOBFFU3632</t>
  </si>
  <si>
    <t>M's Obsidian Foundry Pant - Fusion - 3632</t>
  </si>
  <si>
    <t>MBOBFFU3635</t>
  </si>
  <si>
    <t>M's Obsidian Foundry Pant - Fusion - 3635</t>
  </si>
  <si>
    <t>MBOBFFU3833</t>
  </si>
  <si>
    <t>M's Obsidian Foundry Pant - Fusion - 3833</t>
  </si>
  <si>
    <t>MBOBFFU3835</t>
  </si>
  <si>
    <t>M's Obsidian Foundry Pant - Fusion - 3835</t>
  </si>
  <si>
    <t>MBOBFFU4033</t>
  </si>
  <si>
    <t>M's Obsidian Foundry Pant - Fusion - 4033</t>
  </si>
  <si>
    <t>MBOBFFU4233</t>
  </si>
  <si>
    <t>M's Obsidian Foundry Pant - Fusion - 4233</t>
  </si>
  <si>
    <t>MBOBFFU4433</t>
  </si>
  <si>
    <t>M's Obsidian Foundry Pant - Fusion - 4433</t>
  </si>
  <si>
    <t>MBTCSDE30</t>
  </si>
  <si>
    <t>M's Trace Short - Dry Earth - 30</t>
  </si>
  <si>
    <t>Shorts</t>
  </si>
  <si>
    <t>MBTCSDE32</t>
  </si>
  <si>
    <t>M's Trace Short - Dry Earth - 32</t>
  </si>
  <si>
    <t>MBTCSDE34</t>
  </si>
  <si>
    <t>M's Trace Short - Dry Earth - 34</t>
  </si>
  <si>
    <t>MBTCSDE36</t>
  </si>
  <si>
    <t>M's Trace Short - Dry Earth - 36</t>
  </si>
  <si>
    <t>36</t>
  </si>
  <si>
    <t>MBTCSDE38</t>
  </si>
  <si>
    <t>M's Trace Short - Dry Earth - 38</t>
  </si>
  <si>
    <t>38</t>
  </si>
  <si>
    <t>MBTCSDE40</t>
  </si>
  <si>
    <t>M's Trace Short - Dry Earth - 40</t>
  </si>
  <si>
    <t>40</t>
  </si>
  <si>
    <t>MBTCSDE42</t>
  </si>
  <si>
    <t>M's Trace Short - Dry Earth - 42</t>
  </si>
  <si>
    <t>42</t>
  </si>
  <si>
    <t>MBTCSDE44</t>
  </si>
  <si>
    <t>M's Trace Short - Dry Earth - 44</t>
  </si>
  <si>
    <t>44</t>
  </si>
  <si>
    <t>MBTCSCN30</t>
  </si>
  <si>
    <t>M's Trace Short - Conifer - 30</t>
  </si>
  <si>
    <t>MBTCSCN32</t>
  </si>
  <si>
    <t>M's Trace Short - Conifer - 32</t>
  </si>
  <si>
    <t>MBTCSCN34</t>
  </si>
  <si>
    <t>M's Trace Short - Conifer - 34</t>
  </si>
  <si>
    <t>MBTCSCN36</t>
  </si>
  <si>
    <t>M's Trace Short - Conifer - 36</t>
  </si>
  <si>
    <t>MBTCSCN38</t>
  </si>
  <si>
    <t>M's Trace Short - Conifer - 38</t>
  </si>
  <si>
    <t>MBTCSCN40</t>
  </si>
  <si>
    <t>M's Trace Short - Conifer - 40</t>
  </si>
  <si>
    <t>MBTCSCN42</t>
  </si>
  <si>
    <t>M's Trace Short - Conifer - 42</t>
  </si>
  <si>
    <t>MBTCSCN44</t>
  </si>
  <si>
    <t>M's Trace Short - Conifer - 44</t>
  </si>
  <si>
    <t>MBWCBCNSM</t>
  </si>
  <si>
    <t>M's Whitecloud Down Bib - Conifer - SM</t>
  </si>
  <si>
    <t>Bibs</t>
  </si>
  <si>
    <t>MBWCBCNMD</t>
  </si>
  <si>
    <t>M's Whitecloud Down Bib - Conifer - MD</t>
  </si>
  <si>
    <t>MBWCBCNLG</t>
  </si>
  <si>
    <t>M's Whitecloud Down Bib - Conifer - LG</t>
  </si>
  <si>
    <t>MBWCBCNXL</t>
  </si>
  <si>
    <t>M's Whitecloud Down Bib - Conifer - XL</t>
  </si>
  <si>
    <t>MBWCBCN2X</t>
  </si>
  <si>
    <t>M's Whitecloud Down Bib - Conifer - 2X</t>
  </si>
  <si>
    <t>MBWCBDESM</t>
  </si>
  <si>
    <t>M's Whitecloud Down Bib - Dry Earth - SM</t>
  </si>
  <si>
    <t>MBWCBDEMD</t>
  </si>
  <si>
    <t>M's Whitecloud Down Bib - Dry Earth - MD</t>
  </si>
  <si>
    <t>MBWCBDELG</t>
  </si>
  <si>
    <t>M's Whitecloud Down Bib - Dry Earth - LG</t>
  </si>
  <si>
    <t>MBWCBDEXL</t>
  </si>
  <si>
    <t>M's Whitecloud Down Bib - Dry Earth - XL</t>
  </si>
  <si>
    <t>MBWCBDE2X</t>
  </si>
  <si>
    <t>M's Whitecloud Down Bib - Dry Earth - 2X</t>
  </si>
  <si>
    <t>MBWCBWNSM</t>
  </si>
  <si>
    <t>M's Whitecloud Down Bib - Walnut - SM</t>
  </si>
  <si>
    <t>MBWCBWNMD</t>
  </si>
  <si>
    <t>M's Whitecloud Down Bib - Walnut - MD</t>
  </si>
  <si>
    <t>MBWCBWNLG</t>
  </si>
  <si>
    <t>M's Whitecloud Down Bib - Walnut - LG</t>
  </si>
  <si>
    <t>MBWCBWNXL</t>
  </si>
  <si>
    <t>M's Whitecloud Down Bib - Walnut - XL</t>
  </si>
  <si>
    <t>MBWCBWN2X</t>
  </si>
  <si>
    <t>M's Whitecloud Down Bib - Walnut - 2X</t>
  </si>
  <si>
    <t>MOOSPFUSM</t>
  </si>
  <si>
    <t>M's Omen Stormshelter Pant - Fusion - SM</t>
  </si>
  <si>
    <t>MOOSPFUMD</t>
  </si>
  <si>
    <t>M's Omen Stormshelter Pant - Fusion - MD</t>
  </si>
  <si>
    <t>MOOSPFUMT</t>
  </si>
  <si>
    <t>M's Omen Stormshelter Pant - Fusion - MT</t>
  </si>
  <si>
    <t>MT</t>
  </si>
  <si>
    <t>MOOSPFULG</t>
  </si>
  <si>
    <t>M's Omen Stormshelter Pant - Fusion - LG</t>
  </si>
  <si>
    <t>MOOSPFULT</t>
  </si>
  <si>
    <t>M's Omen Stormshelter Pant - Fusion - LT</t>
  </si>
  <si>
    <t>LT</t>
  </si>
  <si>
    <t>MOOSPFUXL</t>
  </si>
  <si>
    <t>M's Omen Stormshelter Pant - Fusion - XL</t>
  </si>
  <si>
    <t>MOOSPFUXT</t>
  </si>
  <si>
    <t>M's Omen Stormshelter Pant - Fusion - XT</t>
  </si>
  <si>
    <t>XT</t>
  </si>
  <si>
    <t>MOOSPFU2X</t>
  </si>
  <si>
    <t>M's Omen Stormshelter Pant - Fusion - 2X</t>
  </si>
  <si>
    <t>MOOSPDESM</t>
  </si>
  <si>
    <t>M's Omen Stormshelter Pant - Dry Earth - SM</t>
  </si>
  <si>
    <t>MOOSPDEMD</t>
  </si>
  <si>
    <t>M's Omen Stormshelter Pant - Dry Earth - MD</t>
  </si>
  <si>
    <t>MOOSPDEMT</t>
  </si>
  <si>
    <t>M's Omen Stormshelter Pant - Dry Earth - MT</t>
  </si>
  <si>
    <t>MOOSPDELG</t>
  </si>
  <si>
    <t>M's Omen Stormshelter Pant - Dry Earth - LG</t>
  </si>
  <si>
    <t>MOOSPDELT</t>
  </si>
  <si>
    <t>M's Omen Stormshelter Pant - Dry Earth - LT</t>
  </si>
  <si>
    <t>MOOSPDEXL</t>
  </si>
  <si>
    <t>M's Omen Stormshelter Pant - Dry Earth - XL</t>
  </si>
  <si>
    <t>MOOSPDEXT</t>
  </si>
  <si>
    <t>M's Omen Stormshelter Pant - Dry Earth - XT</t>
  </si>
  <si>
    <t>MOOSPDE2X</t>
  </si>
  <si>
    <t>M's Omen Stormshelter Pant - Dry Earth - 2X</t>
  </si>
  <si>
    <t>MACDYTRSM</t>
  </si>
  <si>
    <t>Cody Leather Glove - Terra - SM</t>
  </si>
  <si>
    <t>Apparel Accessories</t>
  </si>
  <si>
    <t>Gloves</t>
  </si>
  <si>
    <t>MACDYTRMD</t>
  </si>
  <si>
    <t>Cody Leather Glove - Terra - MD</t>
  </si>
  <si>
    <t>MACDYTRLG</t>
  </si>
  <si>
    <t>Cody Leather Glove - Terra - LG</t>
  </si>
  <si>
    <t>MACDYTRXL</t>
  </si>
  <si>
    <t>Cody Leather Glove - Terra - XL</t>
  </si>
  <si>
    <t>MACDYTNSM</t>
  </si>
  <si>
    <t>Cody Leather Glove - TAN - SM</t>
  </si>
  <si>
    <t>TAN</t>
  </si>
  <si>
    <t>MACDYTNMD</t>
  </si>
  <si>
    <t>Cody Leather Glove - TAN - MD</t>
  </si>
  <si>
    <t>MACDYTNLG</t>
  </si>
  <si>
    <t>Cody Leather Glove - TAN - LG</t>
  </si>
  <si>
    <t>MACDYTNXL</t>
  </si>
  <si>
    <t>Cody Leather Glove - TAN - XL</t>
  </si>
  <si>
    <t>MABGMFUSM</t>
  </si>
  <si>
    <t>Brooks Down Glassing Mitt - Fusion - SM</t>
  </si>
  <si>
    <t>MABGMFUMD</t>
  </si>
  <si>
    <t>Brooks Down Glassing Mitt - Fusion - MD</t>
  </si>
  <si>
    <t>MABGMFULG</t>
  </si>
  <si>
    <t>Brooks Down Glassing Mitt - Fusion - LG</t>
  </si>
  <si>
    <t>MABGMFUXL</t>
  </si>
  <si>
    <t>Brooks Down Glassing Mitt - Fusion - XL</t>
  </si>
  <si>
    <t>MABGMDESM</t>
  </si>
  <si>
    <t>Brooks Down Glassing Mitt - Dry Earth - SM</t>
  </si>
  <si>
    <t>MABGMDEMD</t>
  </si>
  <si>
    <t>Brooks Down Glassing Mitt - Dry Earth - MD</t>
  </si>
  <si>
    <t>MABGMDELG</t>
  </si>
  <si>
    <t>Brooks Down Glassing Mitt - Dry Earth - LG</t>
  </si>
  <si>
    <t>MABGMDEXL</t>
  </si>
  <si>
    <t>Brooks Down Glassing Mitt - Dry Earth - XL</t>
  </si>
  <si>
    <t>MATLRFUSM</t>
  </si>
  <si>
    <t>Aerowool Touch Liner Glove - Fusion - SM</t>
  </si>
  <si>
    <t>MATLRFUMD</t>
  </si>
  <si>
    <t>Aerowool Touch Liner Glove - Fusion - MD</t>
  </si>
  <si>
    <t>MATLRFULG</t>
  </si>
  <si>
    <t>Aerowool Touch Liner Glove - Fusion - LG</t>
  </si>
  <si>
    <t>MATLRFUXL</t>
  </si>
  <si>
    <t>Aerowool Touch Liner Glove - Fusion - XL</t>
  </si>
  <si>
    <t>MATUNFUOS</t>
  </si>
  <si>
    <t>Tundra Cold Weather Balaclava - Fusion - OS</t>
  </si>
  <si>
    <t>OS</t>
  </si>
  <si>
    <t>Hunt Headwear</t>
  </si>
  <si>
    <t>Balaclavas</t>
  </si>
  <si>
    <t>MATNGFUOS</t>
  </si>
  <si>
    <t>Tundra Neck Gaiter - Fusion - OS</t>
  </si>
  <si>
    <t>Neck Gaiters</t>
  </si>
  <si>
    <t>MABALFUOS</t>
  </si>
  <si>
    <t>Wind River Balaclava - Fusion - OS</t>
  </si>
  <si>
    <t>MA3DBFUOS</t>
  </si>
  <si>
    <t>Phantom 3D Balaclava - Fusion - OS</t>
  </si>
  <si>
    <t>MAANGFUOS</t>
  </si>
  <si>
    <t>Aerowool Neck Gaiter - Fusion - OS</t>
  </si>
  <si>
    <t>MANKGFUOS</t>
  </si>
  <si>
    <t>Midweight Neck Gaiter - Fusion - OS</t>
  </si>
  <si>
    <t>MANKGCROS</t>
  </si>
  <si>
    <t>Midweight Neck Gaiter - Cerca - OS</t>
  </si>
  <si>
    <t>WAHDBFUOS</t>
  </si>
  <si>
    <t>W's Headband - Fusion - OS</t>
  </si>
  <si>
    <t>Headbands</t>
  </si>
  <si>
    <t>MATBHDEMD</t>
  </si>
  <si>
    <t>Trace Boonie Hat - Dry Earth - MD</t>
  </si>
  <si>
    <t>Hats</t>
  </si>
  <si>
    <t>MATBHDELG</t>
  </si>
  <si>
    <t>Trace Boonie Hat - Dry Earth - LG</t>
  </si>
  <si>
    <t>MATBHCNMD</t>
  </si>
  <si>
    <t>Trace Boonie Hat - Conifer - MD</t>
  </si>
  <si>
    <t>MATBHCNLG</t>
  </si>
  <si>
    <t>Trace Boonie Hat - Conifer - LG</t>
  </si>
  <si>
    <t>MATAGFUOS</t>
  </si>
  <si>
    <t>Tag Cuff Merino Beanie - Fusion - OS</t>
  </si>
  <si>
    <t>Beanies</t>
  </si>
  <si>
    <t>MAKBNFUOS</t>
  </si>
  <si>
    <t>Kiln 250 Beanie - Fusion - OS</t>
  </si>
  <si>
    <t>MAFBNFUOS</t>
  </si>
  <si>
    <t>Furnace 350 Beanie - Fusion - OS</t>
  </si>
  <si>
    <t>MAFBNCROS</t>
  </si>
  <si>
    <t>Furnace 350 Beanie - Cerca - OS</t>
  </si>
  <si>
    <t>MATBBFUMD</t>
  </si>
  <si>
    <t>Tundra Brim Beanie - Fusion - MD</t>
  </si>
  <si>
    <t>MATBBFULG</t>
  </si>
  <si>
    <t>Tundra Brim Beanie - Fusion - LG</t>
  </si>
  <si>
    <t>MAMOCDEMD</t>
  </si>
  <si>
    <t>Camp Moc Packable Bootie - Dry Earth - MD</t>
  </si>
  <si>
    <t>Footwear</t>
  </si>
  <si>
    <t>Camp Shoes</t>
  </si>
  <si>
    <t>MAMOCDELG</t>
  </si>
  <si>
    <t>Camp Moc Packable Bootie - Dry Earth - LG</t>
  </si>
  <si>
    <t>MAMOCDEXL</t>
  </si>
  <si>
    <t>Camp Moc Packable Bootie - Dry Earth - XL</t>
  </si>
  <si>
    <t>843380186724</t>
  </si>
  <si>
    <t>MOU3PFUSM</t>
  </si>
  <si>
    <t>M's North Range Puffy Jacket - Fusion - SM</t>
  </si>
  <si>
    <t>843380186731</t>
  </si>
  <si>
    <t>MOU3PFUMD</t>
  </si>
  <si>
    <t>M's North Range Puffy Jacket - Fusion - MD</t>
  </si>
  <si>
    <t>843380186748</t>
  </si>
  <si>
    <t>MOU3PFULG</t>
  </si>
  <si>
    <t>M's North Range Puffy Jacket - Fusion - LG</t>
  </si>
  <si>
    <t>843380186755</t>
  </si>
  <si>
    <t>MOU3PFUXL</t>
  </si>
  <si>
    <t>M's North Range Puffy Jacket - Fusion - XL</t>
  </si>
  <si>
    <t>843380186762</t>
  </si>
  <si>
    <t>MOU3PFU2X</t>
  </si>
  <si>
    <t>M's North Range Puffy Jacket - Fusion - 2X</t>
  </si>
  <si>
    <t>843380186779</t>
  </si>
  <si>
    <t>MOU3PCRSM</t>
  </si>
  <si>
    <t>M's North Range Puffy Jacket - Cerca - SM</t>
  </si>
  <si>
    <t>843380186786</t>
  </si>
  <si>
    <t>MOU3PCRMD</t>
  </si>
  <si>
    <t>M's North Range Puffy Jacket - Cerca - MD</t>
  </si>
  <si>
    <t>843380186793</t>
  </si>
  <si>
    <t>MOU3PCRLG</t>
  </si>
  <si>
    <t>M's North Range Puffy Jacket - Cerca - LG</t>
  </si>
  <si>
    <t>843380186809</t>
  </si>
  <si>
    <t>MOU3PCRXL</t>
  </si>
  <si>
    <t>M's North Range Puffy Jacket - Cerca - XL</t>
  </si>
  <si>
    <t>843380186816</t>
  </si>
  <si>
    <t>MOU3PCR2X</t>
  </si>
  <si>
    <t>M's North Range Puffy Jacket - Cerca - 2X</t>
  </si>
  <si>
    <t>843380186823</t>
  </si>
  <si>
    <t>MOU3PWNSM</t>
  </si>
  <si>
    <t>M's North Range Puffy Jacket - Walnut - SM</t>
  </si>
  <si>
    <t>843380186830</t>
  </si>
  <si>
    <t>MOU3PWNMD</t>
  </si>
  <si>
    <t>M's North Range Puffy Jacket - Walnut - MD</t>
  </si>
  <si>
    <t>843380186847</t>
  </si>
  <si>
    <t>MOU3PWNLG</t>
  </si>
  <si>
    <t>M's North Range Puffy Jacket - Walnut - LG</t>
  </si>
  <si>
    <t>843380186854</t>
  </si>
  <si>
    <t>MOU3PWNXL</t>
  </si>
  <si>
    <t>M's North Range Puffy Jacket - Walnut - XL</t>
  </si>
  <si>
    <t>843380186861</t>
  </si>
  <si>
    <t>MOU3PWN2X</t>
  </si>
  <si>
    <t>M's North Range Puffy Jacket - Walnut - 2X</t>
  </si>
  <si>
    <t>843380186878</t>
  </si>
  <si>
    <t>MOU3PCNSM</t>
  </si>
  <si>
    <t>M's North Range Puffy Jacket - Conifer - SM</t>
  </si>
  <si>
    <t>843380186885</t>
  </si>
  <si>
    <t>MOU3PCNMD</t>
  </si>
  <si>
    <t>M's North Range Puffy Jacket - Conifer - MD</t>
  </si>
  <si>
    <t>843380186892</t>
  </si>
  <si>
    <t>MOU3PCNLG</t>
  </si>
  <si>
    <t>M's North Range Puffy Jacket - Conifer - LG</t>
  </si>
  <si>
    <t>843380186908</t>
  </si>
  <si>
    <t>MOU3PCNXL</t>
  </si>
  <si>
    <t>M's North Range Puffy Jacket - Conifer - XL</t>
  </si>
  <si>
    <t>843380186915</t>
  </si>
  <si>
    <t>MOU3PCN2X</t>
  </si>
  <si>
    <t>M's North Range Puffy Jacket - Conifer - 2X</t>
  </si>
  <si>
    <t>843380186922</t>
  </si>
  <si>
    <t>MOU3PDESM</t>
  </si>
  <si>
    <t>M's North Range Puffy Jacket - Dry Earth - SM</t>
  </si>
  <si>
    <t>843380186939</t>
  </si>
  <si>
    <t>MOU3PDEMD</t>
  </si>
  <si>
    <t>M's North Range Puffy Jacket - Dry Earth - MD</t>
  </si>
  <si>
    <t>843380186946</t>
  </si>
  <si>
    <t>MOU3PDELG</t>
  </si>
  <si>
    <t>M's North Range Puffy Jacket - Dry Earth - LG</t>
  </si>
  <si>
    <t>843380186953</t>
  </si>
  <si>
    <t>MOU3PDEXL</t>
  </si>
  <si>
    <t>M's North Range Puffy Jacket - Dry Earth - XL</t>
  </si>
  <si>
    <t>843380186960</t>
  </si>
  <si>
    <t>MOU3PDE2X</t>
  </si>
  <si>
    <t>M's North Range Puffy Jacket - Dry Earth - 2X</t>
  </si>
  <si>
    <t>843380186977</t>
  </si>
  <si>
    <t>MOWCVFUSM</t>
  </si>
  <si>
    <t>M's Suppressor Soft Shell Vest - Fusion - SM</t>
  </si>
  <si>
    <t>Vests</t>
  </si>
  <si>
    <t>843380186984</t>
  </si>
  <si>
    <t>MOWCVFUMD</t>
  </si>
  <si>
    <t>M's Suppressor Soft Shell Vest - Fusion - MD</t>
  </si>
  <si>
    <t>843380186991</t>
  </si>
  <si>
    <t>MOWCVFULG</t>
  </si>
  <si>
    <t>M's Suppressor Soft Shell Vest - Fusion - LG</t>
  </si>
  <si>
    <t>843380187004</t>
  </si>
  <si>
    <t>MOWCVFUXL</t>
  </si>
  <si>
    <t>M's Suppressor Soft Shell Vest - Fusion - XL</t>
  </si>
  <si>
    <t>843380187011</t>
  </si>
  <si>
    <t>MOWCVFU2X</t>
  </si>
  <si>
    <t>M's Suppressor Soft Shell Vest - Fusion - 2X</t>
  </si>
  <si>
    <t>843380187028</t>
  </si>
  <si>
    <t>MOWCVCRSM</t>
  </si>
  <si>
    <t>M's Suppressor Soft Shell Vest - Cerca - SM</t>
  </si>
  <si>
    <t>843380187035</t>
  </si>
  <si>
    <t>MOWCVCRMD</t>
  </si>
  <si>
    <t>M's Suppressor Soft Shell Vest - Cerca - MD</t>
  </si>
  <si>
    <t>843380187042</t>
  </si>
  <si>
    <t>MOWCVCRLG</t>
  </si>
  <si>
    <t>M's Suppressor Soft Shell Vest - Cerca - LG</t>
  </si>
  <si>
    <t>843380187059</t>
  </si>
  <si>
    <t>MOWCVCRXL</t>
  </si>
  <si>
    <t>M's Suppressor Soft Shell Vest - Cerca - XL</t>
  </si>
  <si>
    <t>843380187066</t>
  </si>
  <si>
    <t>MOWCVCR2X</t>
  </si>
  <si>
    <t>M's Suppressor Soft Shell Vest - Cerca - 2X</t>
  </si>
  <si>
    <t>843380187288</t>
  </si>
  <si>
    <t>MOCJ2FUSM</t>
  </si>
  <si>
    <t>M's Suppressor Soft Shell Jacket - Fusion - SM</t>
  </si>
  <si>
    <t>843380187295</t>
  </si>
  <si>
    <t>MOCJ2FUMD</t>
  </si>
  <si>
    <t>M's Suppressor Soft Shell Jacket - Fusion - MD</t>
  </si>
  <si>
    <t>843380187301</t>
  </si>
  <si>
    <t>MOCJ2FULG</t>
  </si>
  <si>
    <t>M's Suppressor Soft Shell Jacket - Fusion - LG</t>
  </si>
  <si>
    <t>843380187318</t>
  </si>
  <si>
    <t>MOCJ2FUXL</t>
  </si>
  <si>
    <t>M's Suppressor Soft Shell Jacket - Fusion - XL</t>
  </si>
  <si>
    <t>843380187325</t>
  </si>
  <si>
    <t>MOCJ2FU2X</t>
  </si>
  <si>
    <t>M's Suppressor Soft Shell Jacket - Fusion - 2X</t>
  </si>
  <si>
    <t>843380187332</t>
  </si>
  <si>
    <t>MOCJ2CRSM</t>
  </si>
  <si>
    <t>M's Suppressor Soft Shell Jacket - Cerca - SM</t>
  </si>
  <si>
    <t>843380187349</t>
  </si>
  <si>
    <t>MOCJ2CRMD</t>
  </si>
  <si>
    <t>M's Suppressor Soft Shell Jacket - Cerca - MD</t>
  </si>
  <si>
    <t>843380187356</t>
  </si>
  <si>
    <t>MOCJ2CRLG</t>
  </si>
  <si>
    <t>M's Suppressor Soft Shell Jacket - Cerca - LG</t>
  </si>
  <si>
    <t>843380187363</t>
  </si>
  <si>
    <t>MOCJ2CRXL</t>
  </si>
  <si>
    <t>M's Suppressor Soft Shell Jacket - Cerca - XL</t>
  </si>
  <si>
    <t>843380187370</t>
  </si>
  <si>
    <t>MOCJ2CR2X</t>
  </si>
  <si>
    <t>M's Suppressor Soft Shell Jacket - Cerca - 2X</t>
  </si>
  <si>
    <t>843380187387</t>
  </si>
  <si>
    <t>MOCJ2WNSM</t>
  </si>
  <si>
    <t>M's Suppressor Soft Shell Jacket - Walnut - SM</t>
  </si>
  <si>
    <t>843380187394</t>
  </si>
  <si>
    <t>MOCJ2WNMD</t>
  </si>
  <si>
    <t>M's Suppressor Soft Shell Jacket - Walnut - MD</t>
  </si>
  <si>
    <t>843380187400</t>
  </si>
  <si>
    <t>MOCJ2WNLG</t>
  </si>
  <si>
    <t>M's Suppressor Soft Shell Jacket - Walnut - LG</t>
  </si>
  <si>
    <t>843380187417</t>
  </si>
  <si>
    <t>MOCJ2WNXL</t>
  </si>
  <si>
    <t>M's Suppressor Soft Shell Jacket - Walnut - XL</t>
  </si>
  <si>
    <t>843380187424</t>
  </si>
  <si>
    <t>MOCJ2WN2X</t>
  </si>
  <si>
    <t>M's Suppressor Soft Shell Jacket - Walnut - 2X</t>
  </si>
  <si>
    <t>843380187431</t>
  </si>
  <si>
    <t>MOCJ2CNSM</t>
  </si>
  <si>
    <t>M's Suppressor Soft Shell Jacket - Conifer - SM</t>
  </si>
  <si>
    <t>843380187448</t>
  </si>
  <si>
    <t>MOCJ2CNMD</t>
  </si>
  <si>
    <t>M's Suppressor Soft Shell Jacket - Conifer - MD</t>
  </si>
  <si>
    <t>843380187455</t>
  </si>
  <si>
    <t>MOCJ2CNLG</t>
  </si>
  <si>
    <t>M's Suppressor Soft Shell Jacket - Conifer - LG</t>
  </si>
  <si>
    <t>843380187462</t>
  </si>
  <si>
    <t>MOCJ2CNXL</t>
  </si>
  <si>
    <t>M's Suppressor Soft Shell Jacket - Conifer - XL</t>
  </si>
  <si>
    <t>843380187479</t>
  </si>
  <si>
    <t>MOCJ2CN2X</t>
  </si>
  <si>
    <t>M's Suppressor Soft Shell Jacket - Conifer - 2X</t>
  </si>
  <si>
    <t>843380187486</t>
  </si>
  <si>
    <t>MOCJ2DESM</t>
  </si>
  <si>
    <t>M's Suppressor Soft Shell Jacket - Dry Earth - SM</t>
  </si>
  <si>
    <t>843380187493</t>
  </si>
  <si>
    <t>MOCJ2DEMD</t>
  </si>
  <si>
    <t>M's Suppressor Soft Shell Jacket - Dry Earth - MD</t>
  </si>
  <si>
    <t>843380187509</t>
  </si>
  <si>
    <t>MOCJ2DELG</t>
  </si>
  <si>
    <t>M's Suppressor Soft Shell Jacket - Dry Earth - LG</t>
  </si>
  <si>
    <t>843380187516</t>
  </si>
  <si>
    <t>MOCJ2DEXL</t>
  </si>
  <si>
    <t>M's Suppressor Soft Shell Jacket - Dry Earth - XL</t>
  </si>
  <si>
    <t>843380187523</t>
  </si>
  <si>
    <t>MOCJ2DE2X</t>
  </si>
  <si>
    <t>M's Suppressor Soft Shell Jacket - Dry Earth - 2X</t>
  </si>
  <si>
    <t>843380187530</t>
  </si>
  <si>
    <t>MTSSHFUSM</t>
  </si>
  <si>
    <t>M's Navigator Hoody - Fusion - SM</t>
  </si>
  <si>
    <t>843380187547</t>
  </si>
  <si>
    <t>MTSSHFUMD</t>
  </si>
  <si>
    <t>M's Navigator Hoody - Fusion - MD</t>
  </si>
  <si>
    <t>843380187554</t>
  </si>
  <si>
    <t>MTSSHFULG</t>
  </si>
  <si>
    <t>M's Navigator Hoody - Fusion - LG</t>
  </si>
  <si>
    <t>843380187561</t>
  </si>
  <si>
    <t>MTSSHFUXL</t>
  </si>
  <si>
    <t>M's Navigator Hoody - Fusion - XL</t>
  </si>
  <si>
    <t>843380187578</t>
  </si>
  <si>
    <t>MTSSHFU2X</t>
  </si>
  <si>
    <t>M's Navigator Hoody - Fusion - 2X</t>
  </si>
  <si>
    <t>843380187585</t>
  </si>
  <si>
    <t>MTSSHCRSM</t>
  </si>
  <si>
    <t>M's Navigator Hoody - Cerca - SM</t>
  </si>
  <si>
    <t>843380187592</t>
  </si>
  <si>
    <t>MTSSHCRMD</t>
  </si>
  <si>
    <t>M's Navigator Hoody - Cerca - MD</t>
  </si>
  <si>
    <t>843380187608</t>
  </si>
  <si>
    <t>MTSSHCRLG</t>
  </si>
  <si>
    <t>M's Navigator Hoody - Cerca - LG</t>
  </si>
  <si>
    <t>843380187615</t>
  </si>
  <si>
    <t>MTSSHCRXL</t>
  </si>
  <si>
    <t>M's Navigator Hoody - Cerca - XL</t>
  </si>
  <si>
    <t>843380187622</t>
  </si>
  <si>
    <t>MTSSHCR2X</t>
  </si>
  <si>
    <t>M's Navigator Hoody - Cerca - 2X</t>
  </si>
  <si>
    <t>843380188209</t>
  </si>
  <si>
    <t>MTOLHFUSM</t>
  </si>
  <si>
    <t>M's Approach Hoody - Fusion - SM</t>
  </si>
  <si>
    <t>843380188216</t>
  </si>
  <si>
    <t>MTOLHFUMD</t>
  </si>
  <si>
    <t>M's Approach Hoody - Fusion - MD</t>
  </si>
  <si>
    <t>843380188223</t>
  </si>
  <si>
    <t>MTOLHFULG</t>
  </si>
  <si>
    <t>M's Approach Hoody - Fusion - LG</t>
  </si>
  <si>
    <t>843380188230</t>
  </si>
  <si>
    <t>MTOLHFUXL</t>
  </si>
  <si>
    <t>M's Approach Hoody - Fusion - XL</t>
  </si>
  <si>
    <t>843380188247</t>
  </si>
  <si>
    <t>MTOLHFU2X</t>
  </si>
  <si>
    <t>M's Approach Hoody - Fusion - 2X</t>
  </si>
  <si>
    <t>843380189657</t>
  </si>
  <si>
    <t>MACLMTRSM</t>
  </si>
  <si>
    <t>Cody Cold Weather Mitt - Terra - SM</t>
  </si>
  <si>
    <t>843380189664</t>
  </si>
  <si>
    <t>MACLMTRMD</t>
  </si>
  <si>
    <t>Cody Cold Weather Mitt - Terra - MD</t>
  </si>
  <si>
    <t>843380189671</t>
  </si>
  <si>
    <t>MACLMTRLG</t>
  </si>
  <si>
    <t>Cody Cold Weather Mitt - Terra - LG</t>
  </si>
  <si>
    <t>843380189688</t>
  </si>
  <si>
    <t>MACLMTRXL</t>
  </si>
  <si>
    <t>Cody Cold Weather Mitt - Terra - XL</t>
  </si>
  <si>
    <t>843380189695</t>
  </si>
  <si>
    <t>MACLMTNSM</t>
  </si>
  <si>
    <t>Cody Cold Weather Mitt - TAN - SM</t>
  </si>
  <si>
    <t>843380189701</t>
  </si>
  <si>
    <t>MACLMTNMD</t>
  </si>
  <si>
    <t>Cody Cold Weather Mitt - TAN - MD</t>
  </si>
  <si>
    <t>843380189718</t>
  </si>
  <si>
    <t>MACLMTNLG</t>
  </si>
  <si>
    <t>Cody Cold Weather Mitt - TAN - LG</t>
  </si>
  <si>
    <t>843380189725</t>
  </si>
  <si>
    <t>MACLMTNXL</t>
  </si>
  <si>
    <t>Cody Cold Weather Mitt - TAN - XL</t>
  </si>
  <si>
    <t>843380189732</t>
  </si>
  <si>
    <t>MAWSMDESM</t>
  </si>
  <si>
    <t>Omen Over Mitt - Dry Earth - SM</t>
  </si>
  <si>
    <t>843380189749</t>
  </si>
  <si>
    <t>MAWSMDEMD</t>
  </si>
  <si>
    <t>Omen Over Mitt - Dry Earth - MD</t>
  </si>
  <si>
    <t>843380189756</t>
  </si>
  <si>
    <t>MAWSMDELG</t>
  </si>
  <si>
    <t>Omen Over Mitt - Dry Earth - LG</t>
  </si>
  <si>
    <t>843380189763</t>
  </si>
  <si>
    <t>MAWSMDEXL</t>
  </si>
  <si>
    <t>Omen Over Mitt - Dry Earth - XL</t>
  </si>
  <si>
    <t>843380189770</t>
  </si>
  <si>
    <t>MAWSMWNSM</t>
  </si>
  <si>
    <t>Omen Over Mitt - Walnut - SM</t>
  </si>
  <si>
    <t>843380189787</t>
  </si>
  <si>
    <t>MAWSMWNMD</t>
  </si>
  <si>
    <t>Omen Over Mitt - Walnut - MD</t>
  </si>
  <si>
    <t>843380189794</t>
  </si>
  <si>
    <t>MAWSMWNLG</t>
  </si>
  <si>
    <t>Omen Over Mitt - Walnut - LG</t>
  </si>
  <si>
    <t>843380189800</t>
  </si>
  <si>
    <t>MAWSMWNXL</t>
  </si>
  <si>
    <t>Omen Over Mitt - Walnut - XL</t>
  </si>
  <si>
    <t>843380190011</t>
  </si>
  <si>
    <t>WTWCJCNXS</t>
  </si>
  <si>
    <t>W's Suppressor Soft Shell Jacket - Conifer - XS</t>
  </si>
  <si>
    <t>843380190028</t>
  </si>
  <si>
    <t>WTWCJCNSM</t>
  </si>
  <si>
    <t>W's Suppressor Soft Shell Jacket - Conifer - SM</t>
  </si>
  <si>
    <t>843380190035</t>
  </si>
  <si>
    <t>WTWCJCNMD</t>
  </si>
  <si>
    <t>W's Suppressor Soft Shell Jacket - Conifer - MD</t>
  </si>
  <si>
    <t>843380190042</t>
  </si>
  <si>
    <t>WTWCJCNLG</t>
  </si>
  <si>
    <t>W's Suppressor Soft Shell Jacket - Conifer - LG</t>
  </si>
  <si>
    <t>843380190059</t>
  </si>
  <si>
    <t>WTWCJCNXL</t>
  </si>
  <si>
    <t>W's Suppressor Soft Shell Jacket - Conifer - XL</t>
  </si>
  <si>
    <t>843380190066</t>
  </si>
  <si>
    <t>WTWCJWNXS</t>
  </si>
  <si>
    <t>W's Suppressor Soft Shell Jacket - Walnut - XS</t>
  </si>
  <si>
    <t>843380190073</t>
  </si>
  <si>
    <t>WTWCJWNSM</t>
  </si>
  <si>
    <t>W's Suppressor Soft Shell Jacket - Walnut - SM</t>
  </si>
  <si>
    <t>843380190080</t>
  </si>
  <si>
    <t>WTWCJWNMD</t>
  </si>
  <si>
    <t>W's Suppressor Soft Shell Jacket - Walnut - MD</t>
  </si>
  <si>
    <t>843380190097</t>
  </si>
  <si>
    <t>WTWCJWNLG</t>
  </si>
  <si>
    <t>W's Suppressor Soft Shell Jacket - Walnut - LG</t>
  </si>
  <si>
    <t>843380190103</t>
  </si>
  <si>
    <t>WTWCJWNXL</t>
  </si>
  <si>
    <t>W's Suppressor Soft Shell Jacket - Walnut - XL</t>
  </si>
  <si>
    <t>843380190110</t>
  </si>
  <si>
    <t>WTWCJFUXS</t>
  </si>
  <si>
    <t>W's Suppressor Soft Shell Jacket - Fusion - XS</t>
  </si>
  <si>
    <t>843380190127</t>
  </si>
  <si>
    <t>WTWCJFUSM</t>
  </si>
  <si>
    <t>W's Suppressor Soft Shell Jacket - Fusion - SM</t>
  </si>
  <si>
    <t>843380190134</t>
  </si>
  <si>
    <t>WTWCJFUMD</t>
  </si>
  <si>
    <t>W's Suppressor Soft Shell Jacket - Fusion - MD</t>
  </si>
  <si>
    <t>843380190141</t>
  </si>
  <si>
    <t>WTWCJFULG</t>
  </si>
  <si>
    <t>W's Suppressor Soft Shell Jacket - Fusion - LG</t>
  </si>
  <si>
    <t>843380190158</t>
  </si>
  <si>
    <t>WTWCJFUXL</t>
  </si>
  <si>
    <t>W's Suppressor Soft Shell Jacket - Fusion - XL</t>
  </si>
  <si>
    <t>843380190165</t>
  </si>
  <si>
    <t>WTU3PCRXS</t>
  </si>
  <si>
    <t>W's North Range Puffy Jacket - Cerca - XS</t>
  </si>
  <si>
    <t>843380190172</t>
  </si>
  <si>
    <t>WTU3PCRSM</t>
  </si>
  <si>
    <t>W's North Range Puffy Jacket - Cerca - SM</t>
  </si>
  <si>
    <t>843380190189</t>
  </si>
  <si>
    <t>WTU3PCRMD</t>
  </si>
  <si>
    <t>W's North Range Puffy Jacket - Cerca - MD</t>
  </si>
  <si>
    <t>843380190196</t>
  </si>
  <si>
    <t>WTU3PCRLG</t>
  </si>
  <si>
    <t>W's North Range Puffy Jacket - Cerca - LG</t>
  </si>
  <si>
    <t>843380190202</t>
  </si>
  <si>
    <t>WTU3PCRXL</t>
  </si>
  <si>
    <t>W's North Range Puffy Jacket - Cerca - XL</t>
  </si>
  <si>
    <t>843380190219</t>
  </si>
  <si>
    <t>WTU3PWNXS</t>
  </si>
  <si>
    <t>W's North Range Puffy Jacket - Walnut - XS</t>
  </si>
  <si>
    <t>843380190226</t>
  </si>
  <si>
    <t>WTU3PWNSM</t>
  </si>
  <si>
    <t>W's North Range Puffy Jacket - Walnut - SM</t>
  </si>
  <si>
    <t>843380190233</t>
  </si>
  <si>
    <t>WTU3PWNMD</t>
  </si>
  <si>
    <t>W's North Range Puffy Jacket - Walnut - MD</t>
  </si>
  <si>
    <t>843380190240</t>
  </si>
  <si>
    <t>WTU3PWNLG</t>
  </si>
  <si>
    <t>W's North Range Puffy Jacket - Walnut - LG</t>
  </si>
  <si>
    <t>843380190257</t>
  </si>
  <si>
    <t>WTU3PWNXL</t>
  </si>
  <si>
    <t>W's North Range Puffy Jacket - Walnut - XL</t>
  </si>
  <si>
    <t>843380190264</t>
  </si>
  <si>
    <t>WTU3PCNXS</t>
  </si>
  <si>
    <t>W's North Range Puffy Jacket - Conifer - XS</t>
  </si>
  <si>
    <t>843380190271</t>
  </si>
  <si>
    <t>WTU3PCNSM</t>
  </si>
  <si>
    <t>W's North Range Puffy Jacket - Conifer - SM</t>
  </si>
  <si>
    <t>843380190288</t>
  </si>
  <si>
    <t>WTU3PCNMD</t>
  </si>
  <si>
    <t>W's North Range Puffy Jacket - Conifer - MD</t>
  </si>
  <si>
    <t>843380190295</t>
  </si>
  <si>
    <t>WTU3PCNLG</t>
  </si>
  <si>
    <t>W's North Range Puffy Jacket - Conifer - LG</t>
  </si>
  <si>
    <t>843380190301</t>
  </si>
  <si>
    <t>WTU3PCNXL</t>
  </si>
  <si>
    <t>W's North Range Puffy Jacket - Conifer - XL</t>
  </si>
  <si>
    <t>MOVAPWNSM</t>
  </si>
  <si>
    <t>M's Vapor Stormlight Rain Jacket - Walnut - SM</t>
  </si>
  <si>
    <t>MOVAPWNMD</t>
  </si>
  <si>
    <t>M's Vapor Stormlight Rain Jacket - Walnut - MD</t>
  </si>
  <si>
    <t>MOVAPWNLG</t>
  </si>
  <si>
    <t>M's Vapor Stormlight Rain Jacket - Walnut - LG</t>
  </si>
  <si>
    <t>MOVAPWNXL</t>
  </si>
  <si>
    <t>M's Vapor Stormlight Rain Jacket - Walnut - XL</t>
  </si>
  <si>
    <t>MOVAPWN2X</t>
  </si>
  <si>
    <t>M's Vapor Stormlight Rain Jacket - Walnut - 2X</t>
  </si>
  <si>
    <t>MOVAPTRSM</t>
  </si>
  <si>
    <t>M's Vapor Stormlight Rain Jacket - Terra - SM</t>
  </si>
  <si>
    <t>MOVAPTRMD</t>
  </si>
  <si>
    <t>M's Vapor Stormlight Rain Jacket - Terra - MD</t>
  </si>
  <si>
    <t>MOVAPTRLG</t>
  </si>
  <si>
    <t>M's Vapor Stormlight Rain Jacket - Terra - LG</t>
  </si>
  <si>
    <t>MOVAPTRXL</t>
  </si>
  <si>
    <t>M's Vapor Stormlight Rain Jacket - Terra - XL</t>
  </si>
  <si>
    <t>MOVAPTR2X</t>
  </si>
  <si>
    <t>M's Vapor Stormlight Rain Jacket - Terra - 2X</t>
  </si>
  <si>
    <t>MOBSPTRSM</t>
  </si>
  <si>
    <t>M's Boundary Stormtight Rain Pant - Terra - SM</t>
  </si>
  <si>
    <t>MOBSPTRMD</t>
  </si>
  <si>
    <t>M's Boundary Stormtight Rain Pant - Terra - MD</t>
  </si>
  <si>
    <t>MOBSPTRLG</t>
  </si>
  <si>
    <t>M's Boundary Stormtight Rain Pant - Terra - LG</t>
  </si>
  <si>
    <t>MOBSPTRXL</t>
  </si>
  <si>
    <t>M's Boundary Stormtight Rain Pant - Terra - XL</t>
  </si>
  <si>
    <t>MOBSPTR2X</t>
  </si>
  <si>
    <t>M's Boundary Stormtight Rain Pant - Terra - 2X</t>
  </si>
  <si>
    <t>MBCGFCN3030</t>
  </si>
  <si>
    <t>M's Corrugate Foundry Pant - Conifer - 30x30</t>
  </si>
  <si>
    <t>MBCGFCN3232</t>
  </si>
  <si>
    <t>M's Corrugate Foundry Pant - Conifer - 32x32</t>
  </si>
  <si>
    <t>MBCGFCN3235</t>
  </si>
  <si>
    <t>M's Corrugate Foundry Pant - Conifer - 32x35</t>
  </si>
  <si>
    <t>MBCGFCN3432</t>
  </si>
  <si>
    <t>M's Corrugate Foundry Pant - Conifer - 34x32</t>
  </si>
  <si>
    <t>MBCGFCN3435</t>
  </si>
  <si>
    <t>M's Corrugate Foundry Pant - Conifer - 34x35</t>
  </si>
  <si>
    <t>MBCGFCN3632</t>
  </si>
  <si>
    <t>M's Corrugate Foundry Pant - Conifer - 36x32</t>
  </si>
  <si>
    <t>MBCGFCN3635</t>
  </si>
  <si>
    <t>M's Corrugate Foundry Pant - Conifer - 36x35</t>
  </si>
  <si>
    <t>MBCGFCN3833</t>
  </si>
  <si>
    <t>M's Corrugate Foundry Pant - Conifer - 38x33</t>
  </si>
  <si>
    <t>MBCGFCN3835</t>
  </si>
  <si>
    <t>M's Corrugate Foundry Pant - Conifer - 38x35</t>
  </si>
  <si>
    <t>MBCGFCN4033</t>
  </si>
  <si>
    <t>M's Corrugate Foundry Pant - Conifer - 40x33</t>
  </si>
  <si>
    <t>MBCGFCN4233</t>
  </si>
  <si>
    <t>M's Corrugate Foundry Pant - Conifer - 42x33</t>
  </si>
  <si>
    <t>MBCGFCN4433</t>
  </si>
  <si>
    <t>M's Corrugate Foundry Pant - Conifer - 44x33</t>
  </si>
  <si>
    <t>MBCGFDE3030</t>
  </si>
  <si>
    <t>M's Corrugate Foundry Pant - Dry Earth - 30x30</t>
  </si>
  <si>
    <t>MBCGFDE3232</t>
  </si>
  <si>
    <t>M's Corrugate Foundry Pant - Dry Earth - 32x32</t>
  </si>
  <si>
    <t>MBCGFDE3235</t>
  </si>
  <si>
    <t>M's Corrugate Foundry Pant - Dry Earth - 32x35</t>
  </si>
  <si>
    <t>MBCGFDE3432</t>
  </si>
  <si>
    <t>M's Corrugate Foundry Pant - Dry Earth - 34x32</t>
  </si>
  <si>
    <t>MBCGFDE3435</t>
  </si>
  <si>
    <t>M's Corrugate Foundry Pant - Dry Earth - 34x35</t>
  </si>
  <si>
    <t>MBCGFDE3632</t>
  </si>
  <si>
    <t>M's Corrugate Foundry Pant - Dry Earth - 36x32</t>
  </si>
  <si>
    <t>MBCGFDE3635</t>
  </si>
  <si>
    <t>M's Corrugate Foundry Pant - Dry Earth - 36x35</t>
  </si>
  <si>
    <t>MBCGFDE3833</t>
  </si>
  <si>
    <t>M's Corrugate Foundry Pant - Dry Earth - 38x33</t>
  </si>
  <si>
    <t>MBCGFDE3835</t>
  </si>
  <si>
    <t>M's Corrugate Foundry Pant - Dry Earth - 38x35</t>
  </si>
  <si>
    <t>MBCGFDE4033</t>
  </si>
  <si>
    <t>M's Corrugate Foundry Pant - Dry Earth - 40x33</t>
  </si>
  <si>
    <t>MBCGFDE4233</t>
  </si>
  <si>
    <t>M's Corrugate Foundry Pant - Dry Earth - 42x33</t>
  </si>
  <si>
    <t>MBCGFDE4433</t>
  </si>
  <si>
    <t>M's Corrugate Foundry Pant - Dry Earth - 44x33</t>
  </si>
  <si>
    <t>MBCGFFU3030</t>
  </si>
  <si>
    <t>M's Corrugate Foundry Pant - Fusion - 30x30</t>
  </si>
  <si>
    <t>MBCGFFU3232</t>
  </si>
  <si>
    <t>M's Corrugate Foundry Pant - Fusion - 32x32</t>
  </si>
  <si>
    <t>MBCGFFU3235</t>
  </si>
  <si>
    <t>M's Corrugate Foundry Pant - Fusion - 32x35</t>
  </si>
  <si>
    <t>MBCGFFU3432</t>
  </si>
  <si>
    <t>M's Corrugate Foundry Pant - Fusion - 34x32</t>
  </si>
  <si>
    <t>MBCGFFU3435</t>
  </si>
  <si>
    <t>M's Corrugate Foundry Pant - Fusion - 34x35</t>
  </si>
  <si>
    <t>MBCGFFU3632</t>
  </si>
  <si>
    <t>M's Corrugate Foundry Pant - Fusion - 36x32</t>
  </si>
  <si>
    <t>MBCGFFU3635</t>
  </si>
  <si>
    <t>M's Corrugate Foundry Pant - Fusion - 36x35</t>
  </si>
  <si>
    <t>MBCGFFU3833</t>
  </si>
  <si>
    <t>M's Corrugate Foundry Pant - Fusion - 38x33</t>
  </si>
  <si>
    <t>MBCGFFU3835</t>
  </si>
  <si>
    <t>M's Corrugate Foundry Pant - Fusion - 38x35</t>
  </si>
  <si>
    <t>MBCGFFU4033</t>
  </si>
  <si>
    <t>M's Corrugate Foundry Pant - Fusion - 40x33</t>
  </si>
  <si>
    <t>MBCGFFU4233</t>
  </si>
  <si>
    <t>M's Corrugate Foundry Pant - Fusion - 42x33</t>
  </si>
  <si>
    <t>MBCGFFU4433</t>
  </si>
  <si>
    <t>M's Corrugate Foundry Pant - Fusion - 44x33</t>
  </si>
  <si>
    <t>MBCGFTR3030</t>
  </si>
  <si>
    <t>M's Corrugate Foundry Pant - Terra - 3030</t>
  </si>
  <si>
    <t>MBCGFTR3232</t>
  </si>
  <si>
    <t>M's Corrugate Foundry Pant - Terra - 3232</t>
  </si>
  <si>
    <t>MBCGFTR3235</t>
  </si>
  <si>
    <t>M's Corrugate Foundry Pant - Terra - 3235</t>
  </si>
  <si>
    <t>MBCGFTR3432</t>
  </si>
  <si>
    <t>M's Corrugate Foundry Pant - Terra - 3432</t>
  </si>
  <si>
    <t>MBCGFTR3435</t>
  </si>
  <si>
    <t>M's Corrugate Foundry Pant - Terra - 3435</t>
  </si>
  <si>
    <t>MBCGFTR3632</t>
  </si>
  <si>
    <t>M's Corrugate Foundry Pant - Terra - 3632</t>
  </si>
  <si>
    <t>MBCGFTR3635</t>
  </si>
  <si>
    <t>M's Corrugate Foundry Pant - Terra - 3635</t>
  </si>
  <si>
    <t>MBCGFTR3833</t>
  </si>
  <si>
    <t>M's Corrugate Foundry Pant - Terra - 3833</t>
  </si>
  <si>
    <t>MBCGFTR3835</t>
  </si>
  <si>
    <t>M's Corrugate Foundry Pant - Terra - 3835</t>
  </si>
  <si>
    <t>MBCGFTR4033</t>
  </si>
  <si>
    <t>M's Corrugate Foundry Pant - Terra - 4033</t>
  </si>
  <si>
    <t>MBCGFTR4233</t>
  </si>
  <si>
    <t>M's Corrugate Foundry Pant - Terra - 4233</t>
  </si>
  <si>
    <t>MBCGFTR4433</t>
  </si>
  <si>
    <t>M's Corrugate Foundry Pant - Terra - 4433</t>
  </si>
  <si>
    <t>MBCTFCN3030</t>
  </si>
  <si>
    <t>M's Catalyst Foundry Soft Shell Pant - Conifer - 30x30</t>
  </si>
  <si>
    <t>MBCTFCN3232</t>
  </si>
  <si>
    <t>M's Catalyst Foundry Soft Shell Pant - Conifer - 32x32</t>
  </si>
  <si>
    <t>MBCTFCN3235</t>
  </si>
  <si>
    <t>M's Catalyst Foundry Soft Shell Pant - Conifer - 32x35</t>
  </si>
  <si>
    <t>MBCTFCN3432</t>
  </si>
  <si>
    <t>M's Catalyst Foundry Soft Shell Pant - Conifer - 34x32</t>
  </si>
  <si>
    <t>MBCTFCN3435</t>
  </si>
  <si>
    <t>M's Catalyst Foundry Soft Shell Pant - Conifer - 34x35</t>
  </si>
  <si>
    <t>MBCTFCN3632</t>
  </si>
  <si>
    <t>M's Catalyst Foundry Soft Shell Pant - Conifer - 36x32</t>
  </si>
  <si>
    <t>MBCTFCN3635</t>
  </si>
  <si>
    <t>M's Catalyst Foundry Soft Shell Pant - Conifer - 36x35</t>
  </si>
  <si>
    <t>MBCTFCN3833</t>
  </si>
  <si>
    <t>M's Catalyst Foundry Soft Shell Pant - Conifer - 38x33</t>
  </si>
  <si>
    <t>MBCTFCN3835</t>
  </si>
  <si>
    <t>M's Catalyst Foundry Soft Shell Pant - Conifer - 38x35</t>
  </si>
  <si>
    <t>MBCTFCN4033</t>
  </si>
  <si>
    <t>M's Catalyst Foundry Soft Shell Pant - Conifer - 40x33</t>
  </si>
  <si>
    <t>MBCTFCN4233</t>
  </si>
  <si>
    <t>M's Catalyst Foundry Soft Shell Pant - Conifer - 42x33</t>
  </si>
  <si>
    <t>MBCTFCN4433</t>
  </si>
  <si>
    <t>M's Catalyst Foundry Soft Shell Pant - Conifer - 44x33</t>
  </si>
  <si>
    <t>MBCTFDE3030</t>
  </si>
  <si>
    <t>M's Catalyst Foundry Soft Shell Pant - Dry Earth - 30x30</t>
  </si>
  <si>
    <t>MBCTFDE3232</t>
  </si>
  <si>
    <t>M's Catalyst Foundry Soft Shell Pant - Dry Earth - 32x32</t>
  </si>
  <si>
    <t>MBCTFDE3235</t>
  </si>
  <si>
    <t>M's Catalyst Foundry Soft Shell Pant - Dry Earth - 32x35</t>
  </si>
  <si>
    <t>MBCTFDE3432</t>
  </si>
  <si>
    <t>M's Catalyst Foundry Soft Shell Pant - Dry Earth - 34x32</t>
  </si>
  <si>
    <t>MBCTFDE3435</t>
  </si>
  <si>
    <t>M's Catalyst Foundry Soft Shell Pant - Dry Earth - 34x35</t>
  </si>
  <si>
    <t>MBCTFDE3632</t>
  </si>
  <si>
    <t>M's Catalyst Foundry Soft Shell Pant - Dry Earth - 36x32</t>
  </si>
  <si>
    <t>MBCTFDE3635</t>
  </si>
  <si>
    <t>M's Catalyst Foundry Soft Shell Pant - Dry Earth - 36x35</t>
  </si>
  <si>
    <t>MBCTFDE3833</t>
  </si>
  <si>
    <t>M's Catalyst Foundry Soft Shell Pant - Dry Earth - 38x33</t>
  </si>
  <si>
    <t>MBCTFDE3835</t>
  </si>
  <si>
    <t>M's Catalyst Foundry Soft Shell Pant - Dry Earth - 38x35</t>
  </si>
  <si>
    <t>MBCTFDE4033</t>
  </si>
  <si>
    <t>M's Catalyst Foundry Soft Shell Pant - Dry Earth - 40x33</t>
  </si>
  <si>
    <t>MBCTFDE4233</t>
  </si>
  <si>
    <t>M's Catalyst Foundry Soft Shell Pant - Dry Earth - 42x33</t>
  </si>
  <si>
    <t>MBCTFDE4433</t>
  </si>
  <si>
    <t>M's Catalyst Foundry Soft Shell Pant - Dry Earth - 44x33</t>
  </si>
  <si>
    <t>MBCTFFU3030</t>
  </si>
  <si>
    <t>M's Catalyst Foundry Soft Shell Pant - Fusion - 30x30</t>
  </si>
  <si>
    <t>MBCTFFU3232</t>
  </si>
  <si>
    <t>M's Catalyst Foundry Soft Shell Pant - Fusion - 32x32</t>
  </si>
  <si>
    <t>MBCTFFU3235</t>
  </si>
  <si>
    <t>M's Catalyst Foundry Soft Shell Pant - Fusion - 32x35</t>
  </si>
  <si>
    <t>MBCTFFU3432</t>
  </si>
  <si>
    <t>M's Catalyst Foundry Soft Shell Pant - Fusion - 34x32</t>
  </si>
  <si>
    <t>MBCTFFU3435</t>
  </si>
  <si>
    <t>M's Catalyst Foundry Soft Shell Pant - Fusion - 34x35</t>
  </si>
  <si>
    <t>MBCTFFU3632</t>
  </si>
  <si>
    <t>M's Catalyst Foundry Soft Shell Pant - Fusion - 36x32</t>
  </si>
  <si>
    <t>MBCTFFU3635</t>
  </si>
  <si>
    <t>M's Catalyst Foundry Soft Shell Pant - Fusion - 36x35</t>
  </si>
  <si>
    <t>MBCTFFU3833</t>
  </si>
  <si>
    <t>M's Catalyst Foundry Soft Shell Pant - Fusion - 38x33</t>
  </si>
  <si>
    <t>MBCTFFU3835</t>
  </si>
  <si>
    <t>M's Catalyst Foundry Soft Shell Pant - Fusion - 38x35</t>
  </si>
  <si>
    <t>MBCTFFU4033</t>
  </si>
  <si>
    <t>M's Catalyst Foundry Soft Shell Pant - Fusion - 40x33</t>
  </si>
  <si>
    <t>MBCTFFU4233</t>
  </si>
  <si>
    <t>M's Catalyst Foundry Soft Shell Pant - Fusion - 42x33</t>
  </si>
  <si>
    <t>MBCTFFU4433</t>
  </si>
  <si>
    <t>M's Catalyst Foundry Soft Shell Pant - Fusion - 44x33</t>
  </si>
  <si>
    <t>MB38PBK3030</t>
  </si>
  <si>
    <t>M's 308 Pant - Black - 3030</t>
  </si>
  <si>
    <t>Black</t>
  </si>
  <si>
    <t>MB38PBK3032</t>
  </si>
  <si>
    <t>M's 308 Pant - Black - 3032</t>
  </si>
  <si>
    <t>MB38PBK3230</t>
  </si>
  <si>
    <t>M's 308 Pant - Black - 3230</t>
  </si>
  <si>
    <t>MB38PBK3232</t>
  </si>
  <si>
    <t>M's 308 Pant - Black - 3232</t>
  </si>
  <si>
    <t>MB38PBK3234</t>
  </si>
  <si>
    <t>M's 308 Pant - Black - 3234</t>
  </si>
  <si>
    <t>MB38PBK3430</t>
  </si>
  <si>
    <t>M's 308 Pant - Black - 3430</t>
  </si>
  <si>
    <t>MB38PBK3432</t>
  </si>
  <si>
    <t>M's 308 Pant - Black - 3432</t>
  </si>
  <si>
    <t>MB38PBK3434</t>
  </si>
  <si>
    <t>M's 308 Pant - Black - 3434</t>
  </si>
  <si>
    <t>MB38PBK3436</t>
  </si>
  <si>
    <t>M's 308 Pant - Black - 3436</t>
  </si>
  <si>
    <t>MB38PBK3632</t>
  </si>
  <si>
    <t>M's 308 Pant - Black - 3632</t>
  </si>
  <si>
    <t>MB38PBK3634</t>
  </si>
  <si>
    <t>M's 308 Pant - Black - 3634</t>
  </si>
  <si>
    <t>MB38PBK3636</t>
  </si>
  <si>
    <t>M's 308 Pant - Black - 3636</t>
  </si>
  <si>
    <t>MB38PBK3832</t>
  </si>
  <si>
    <t>M's 308 Pant - Black - 3832</t>
  </si>
  <si>
    <t>MB38PBK3834</t>
  </si>
  <si>
    <t>M's 308 Pant - Black - 3834</t>
  </si>
  <si>
    <t>MB38PBK3836</t>
  </si>
  <si>
    <t>M's 308 Pant - Black - 3836</t>
  </si>
  <si>
    <t>MB38PBK4032</t>
  </si>
  <si>
    <t>M's 308 Pant - Black - 4032</t>
  </si>
  <si>
    <t>MB38PBK4232</t>
  </si>
  <si>
    <t>M's 308 Pant - Black - 4232</t>
  </si>
  <si>
    <t>MB38PBK4432</t>
  </si>
  <si>
    <t>M's 308 Pant - Black - 4432</t>
  </si>
  <si>
    <t>MALPHFUOS</t>
  </si>
  <si>
    <t>First Lite Lo-Pro Cap Hat -  Fusion - OS</t>
  </si>
  <si>
    <t>MATRKFUOS</t>
  </si>
  <si>
    <t>First Lite Trucker Hat - Fusion - OS</t>
  </si>
  <si>
    <t>MATRKCROS</t>
  </si>
  <si>
    <t>First Lite Trucker Hat - Cerca - OS</t>
  </si>
  <si>
    <t>MOBSJCN2X</t>
  </si>
  <si>
    <t>Borah Stormshelter Jacket - Conifer - 2X</t>
  </si>
  <si>
    <t>MOBSJCNLG</t>
  </si>
  <si>
    <t>Borah Stormshelter Jacket - Conifer - LG</t>
  </si>
  <si>
    <t>MOBSJCNMD</t>
  </si>
  <si>
    <t>Borah Stormshelter Jacket - Conifer - MD</t>
  </si>
  <si>
    <t>MOBSJCNSM</t>
  </si>
  <si>
    <t>Borah Stormshelter Jacket - Conifer - SM</t>
  </si>
  <si>
    <t>MOBSJCNXL</t>
  </si>
  <si>
    <t>Borah Stormshelter Jacket - Conifer - XL</t>
  </si>
  <si>
    <t>MOBSJCNXS</t>
  </si>
  <si>
    <t>Borah Stormshelter Jacket - Conifer - XS</t>
  </si>
  <si>
    <t>MOBSJFU2X</t>
  </si>
  <si>
    <t>Borah Stormshelter Jacket - Fusion - 2X</t>
  </si>
  <si>
    <t>MOBSJFULG</t>
  </si>
  <si>
    <t>Borah Stormshelter Jacket - Fusion - LG</t>
  </si>
  <si>
    <t>MOBSJFUMD</t>
  </si>
  <si>
    <t>Borah Stormshelter Jacket - Fusion - MD</t>
  </si>
  <si>
    <t>MOBSJFUSM</t>
  </si>
  <si>
    <t>Borah Stormshelter Jacket - Fusion - SM</t>
  </si>
  <si>
    <t>MOBSJFUXL</t>
  </si>
  <si>
    <t>Borah Stormshelter Jacket - Fusion - XL</t>
  </si>
  <si>
    <t>MOBSJFUXS</t>
  </si>
  <si>
    <t>Borah Stormshelter Jacket - Fusion - XS</t>
  </si>
  <si>
    <t>MOBSJBK2X</t>
  </si>
  <si>
    <t>Borah Stormshelter Jacket - Black - 2X</t>
  </si>
  <si>
    <t>MOBSJBKLG</t>
  </si>
  <si>
    <t>Borah Stormshelter Jacket - Black - LG</t>
  </si>
  <si>
    <t>MOBSJBKMD</t>
  </si>
  <si>
    <t>Borah Stormshelter Jacket - Black - MD</t>
  </si>
  <si>
    <t>MOBSJBKSM</t>
  </si>
  <si>
    <t>Borah Stormshelter Jacket - Black - SM</t>
  </si>
  <si>
    <t>MOBSJBKXL</t>
  </si>
  <si>
    <t>Borah Stormshelter Jacket - Black - XL</t>
  </si>
  <si>
    <t>MOBSJBKXS</t>
  </si>
  <si>
    <t>Borah Stormshelter Jacket - Black - XS</t>
  </si>
  <si>
    <t>MOBHPCN2X</t>
  </si>
  <si>
    <t>Borah Stormshelter Pant - Conifer - 2X</t>
  </si>
  <si>
    <t>MOBHPCNLG</t>
  </si>
  <si>
    <t>Borah Stormshelter Pant - Conifer - LG</t>
  </si>
  <si>
    <t>MOBHPCNMD</t>
  </si>
  <si>
    <t>Borah Stormshelter Pant - Conifer - MD</t>
  </si>
  <si>
    <t>MOBHPCNSM</t>
  </si>
  <si>
    <t>Borah Stormshelter Pant - Conifer - SM</t>
  </si>
  <si>
    <t>MOBHPCNXL</t>
  </si>
  <si>
    <t>Borah Stormshelter Pant - Conifer - XL</t>
  </si>
  <si>
    <t>MOBHPCNXS</t>
  </si>
  <si>
    <t>Borah Stormshelter Pant - Conifer - XS</t>
  </si>
  <si>
    <t>MOBHPWN2X</t>
  </si>
  <si>
    <t>Borah Stormshelter Pant - Terra - 2X</t>
  </si>
  <si>
    <t>MOBHPWNLG</t>
  </si>
  <si>
    <t>Borah Stormshelter Pant - Terra - LG</t>
  </si>
  <si>
    <t>MOBHPWNMD</t>
  </si>
  <si>
    <t>Borah Stormshelter Pant - Terra - MD</t>
  </si>
  <si>
    <t>MOBHPWNSM</t>
  </si>
  <si>
    <t>Borah Stormshelter Pant - Terra - SM</t>
  </si>
  <si>
    <t>MOBHPWNXL</t>
  </si>
  <si>
    <t>Borah Stormshelter Pant - Terra - XL</t>
  </si>
  <si>
    <t>MOBHPWNXS</t>
  </si>
  <si>
    <t>Borah Stormshelter Pant - Terra - XS</t>
  </si>
  <si>
    <t>MBUGPWN2X</t>
  </si>
  <si>
    <t>M's North Range Puffy Pant - Walnut - 2X</t>
  </si>
  <si>
    <t>Puffy Insulation</t>
  </si>
  <si>
    <t>MBUGPWNLG</t>
  </si>
  <si>
    <t>M's North Range Puffy Pant - Walnut - LG</t>
  </si>
  <si>
    <t>MBUGPWNMD</t>
  </si>
  <si>
    <t>M's North Range Puffy Pant - Walnut - MD</t>
  </si>
  <si>
    <t>MBUGPWNSM</t>
  </si>
  <si>
    <t>M's North Range Puffy Pant - Walnut - SM</t>
  </si>
  <si>
    <t>MBUGPWNXL</t>
  </si>
  <si>
    <t>M's North Range Puffy Pant - Walnut - XL</t>
  </si>
  <si>
    <t>MTFCDDEXS</t>
  </si>
  <si>
    <t>Full Curl Down Parka - Dry Earth - XS</t>
  </si>
  <si>
    <t>MTFCDDESM</t>
  </si>
  <si>
    <t>Full Curl Down Parka - Dry Earth - SM</t>
  </si>
  <si>
    <t>MTFCDDEMD</t>
  </si>
  <si>
    <t>Full Curl Down Parka - Dry Earth - MD</t>
  </si>
  <si>
    <t>MTFCDDELG</t>
  </si>
  <si>
    <t>Full Curl Down Parka - Dry Earth - LG</t>
  </si>
  <si>
    <t>MTFCDDEXL</t>
  </si>
  <si>
    <t>Full Curl Down Parka - Dry Earth - XL</t>
  </si>
  <si>
    <t>MTFCDDE2X</t>
  </si>
  <si>
    <t>Full Curl Down Parka - Dry Earth - 2X</t>
  </si>
  <si>
    <t>MTFCDWNXS</t>
  </si>
  <si>
    <t>Full Curl Down Parka - Walnut - XS</t>
  </si>
  <si>
    <t>MTFCDWNSM</t>
  </si>
  <si>
    <t>Full Curl Down Parka - Walnut - SM</t>
  </si>
  <si>
    <t>MTFCDWNMD</t>
  </si>
  <si>
    <t>Full Curl Down Parka - Walnut - MD</t>
  </si>
  <si>
    <t>MTFCDWNLG</t>
  </si>
  <si>
    <t>Full Curl Down Parka - Walnut - LG</t>
  </si>
  <si>
    <t>MTFCDWNXL</t>
  </si>
  <si>
    <t>Full Curl Down Parka - Walnut - XL</t>
  </si>
  <si>
    <t>MTFCDWN2X</t>
  </si>
  <si>
    <t>Full Curl Down Parka - Walnut - 2X</t>
  </si>
  <si>
    <t>MTADJFUSM</t>
  </si>
  <si>
    <t>MTADJFUMD</t>
  </si>
  <si>
    <t>MTADJFULG</t>
  </si>
  <si>
    <t>MTADJFUXL</t>
  </si>
  <si>
    <t>MTADJFU2X</t>
  </si>
  <si>
    <t>MTADJCNSM</t>
  </si>
  <si>
    <t>MTADJCNMD</t>
  </si>
  <si>
    <t>MTADJCNLG</t>
  </si>
  <si>
    <t>MTADJCNXL</t>
  </si>
  <si>
    <t>MTADJCN2X</t>
  </si>
  <si>
    <t>MTADJWNSM</t>
  </si>
  <si>
    <t>Walunt</t>
  </si>
  <si>
    <t>MTADJWNMD</t>
  </si>
  <si>
    <t>MTADVFUSM</t>
  </si>
  <si>
    <t>MTADVFUMD</t>
  </si>
  <si>
    <t>MTADVFULG</t>
  </si>
  <si>
    <t>MTADVFUXL</t>
  </si>
  <si>
    <t>MTADVFU2X</t>
  </si>
  <si>
    <t>MTADVCNSM</t>
  </si>
  <si>
    <t>MTADVCNMD</t>
  </si>
  <si>
    <t>MTADVCNLG</t>
  </si>
  <si>
    <t>MTADVCNXL</t>
  </si>
  <si>
    <t>MTADVCN2X</t>
  </si>
  <si>
    <t>MTADVWNSM</t>
  </si>
  <si>
    <t>MTADVWNMD</t>
  </si>
  <si>
    <t>Leg Gaiters</t>
  </si>
  <si>
    <t>MASHGDEMD</t>
  </si>
  <si>
    <t>Shale Gaiters - Dry Earth - MD</t>
  </si>
  <si>
    <t>MASHGDELG</t>
  </si>
  <si>
    <t>Shale Gaiters - Dry Earth - LG</t>
  </si>
  <si>
    <t>MBWTPAP3030</t>
  </si>
  <si>
    <t>M's 308 Wool Tracker Pant - Asphalt - 3030</t>
  </si>
  <si>
    <t>Asphalt</t>
  </si>
  <si>
    <t>MBWTPAP3032</t>
  </si>
  <si>
    <t>M's 308 Wool Tracker Pant - Asphalt - 3032</t>
  </si>
  <si>
    <t>MBWTPAP3230</t>
  </si>
  <si>
    <t>M's 308 Wool Tracker Pant - Asphalt - 3230</t>
  </si>
  <si>
    <t>MBWTPAP3232</t>
  </si>
  <si>
    <t>M's 308 Wool Tracker Pant - Asphalt - 3232</t>
  </si>
  <si>
    <t>MBWTPAP3234</t>
  </si>
  <si>
    <t>M's 308 Wool Tracker Pant - Asphalt - 3234</t>
  </si>
  <si>
    <t>MBWTPAP3430</t>
  </si>
  <si>
    <t>M's 308 Wool Tracker Pant - Asphalt - 3430</t>
  </si>
  <si>
    <t>MBWTPAP3432</t>
  </si>
  <si>
    <t>M's 308 Wool Tracker Pant - Asphalt - 3432</t>
  </si>
  <si>
    <t>MBWTPAP3434</t>
  </si>
  <si>
    <t>M's 308 Wool Tracker Pant - Asphalt - 3434</t>
  </si>
  <si>
    <t>MBWTPAP3436</t>
  </si>
  <si>
    <t>M's 308 Wool Tracker Pant - Asphalt - 3436</t>
  </si>
  <si>
    <t>MBWTPAP3632</t>
  </si>
  <si>
    <t>M's 308 Wool Tracker Pant - Asphalt - 3632</t>
  </si>
  <si>
    <t>MBWTPAP3634</t>
  </si>
  <si>
    <t>M's 308 Wool Tracker Pant - Asphalt - 3634</t>
  </si>
  <si>
    <t>MBWTPAP3636</t>
  </si>
  <si>
    <t>M's 308 Wool Tracker Pant - Asphalt - 3636</t>
  </si>
  <si>
    <t>MBWTPAP3832</t>
  </si>
  <si>
    <t>M's 308 Wool Tracker Pant - Asphalt - 3832</t>
  </si>
  <si>
    <t>MBWTPAP3834</t>
  </si>
  <si>
    <t>M's 308 Wool Tracker Pant - Asphalt - 3834</t>
  </si>
  <si>
    <t>MBWTPAP3836</t>
  </si>
  <si>
    <t>M's 308 Wool Tracker Pant - Asphalt - 3836</t>
  </si>
  <si>
    <t>MBWTPAP4032</t>
  </si>
  <si>
    <t>M's 308 Wool Tracker Pant - Asphalt - 4032</t>
  </si>
  <si>
    <t>MBWTPAP4232</t>
  </si>
  <si>
    <t>M's 308 Wool Tracker Pant - Asphalt - 4232</t>
  </si>
  <si>
    <t>MBWTPAP4432</t>
  </si>
  <si>
    <t>M's 308 Wool Tracker Pant - Asphalt - 4432</t>
  </si>
  <si>
    <t>MBWTPDM3030</t>
  </si>
  <si>
    <t>M's 308 Wool Tracker Pant - Dark Moss - 3030</t>
  </si>
  <si>
    <t>Dark Moss</t>
  </si>
  <si>
    <t>MBWTPDM3032</t>
  </si>
  <si>
    <t>M's 308 Wool Tracker Pant - Dark Moss - 3032</t>
  </si>
  <si>
    <t>MBWTPDM3230</t>
  </si>
  <si>
    <t>M's 308 Wool Tracker Pant - Dark Moss - 3230</t>
  </si>
  <si>
    <t>MBWTPDM3232</t>
  </si>
  <si>
    <t>M's 308 Wool Tracker Pant - Dark Moss - 3232</t>
  </si>
  <si>
    <t>MBWTPDM3234</t>
  </si>
  <si>
    <t>M's 308 Wool Tracker Pant - Dark Moss - 3234</t>
  </si>
  <si>
    <t>MBWTPDM3430</t>
  </si>
  <si>
    <t>M's 308 Wool Tracker Pant - Dark Moss - 3430</t>
  </si>
  <si>
    <t>MBWTPDM3432</t>
  </si>
  <si>
    <t>M's 308 Wool Tracker Pant - Dark Moss - 3432</t>
  </si>
  <si>
    <t>MBWTPDM3434</t>
  </si>
  <si>
    <t>M's 308 Wool Tracker Pant - Dark Moss - 3434</t>
  </si>
  <si>
    <t>MBWTPDM3436</t>
  </si>
  <si>
    <t>M's 308 Wool Tracker Pant - Dark Moss - 3436</t>
  </si>
  <si>
    <t>MBWTPDM3632</t>
  </si>
  <si>
    <t>M's 308 Wool Tracker Pant - Dark Moss - 3632</t>
  </si>
  <si>
    <t>MBWTPDM3634</t>
  </si>
  <si>
    <t>M's 308 Wool Tracker Pant - Dark Moss - 3634</t>
  </si>
  <si>
    <t>MBWTPDM3636</t>
  </si>
  <si>
    <t>M's 308 Wool Tracker Pant - Dark Moss - 3636</t>
  </si>
  <si>
    <t>MBWTPDM3832</t>
  </si>
  <si>
    <t>M's 308 Wool Tracker Pant - Dark Moss - 3832</t>
  </si>
  <si>
    <t>MBWTPDM3834</t>
  </si>
  <si>
    <t>M's 308 Wool Tracker Pant - Dark Moss - 3834</t>
  </si>
  <si>
    <t>MBWTPDM3836</t>
  </si>
  <si>
    <t>M's 308 Wool Tracker Pant - Dark Moss - 3836</t>
  </si>
  <si>
    <t>MBWTPDM4032</t>
  </si>
  <si>
    <t>M's 308 Wool Tracker Pant - Dark Moss - 4032</t>
  </si>
  <si>
    <t>MBWTPDM4232</t>
  </si>
  <si>
    <t>M's 308 Wool Tracker Pant - Dark Moss - 4232</t>
  </si>
  <si>
    <t>MBWTPDM4432</t>
  </si>
  <si>
    <t>M's 308 Wool Tracker Pant - Dark Moss - 4432</t>
  </si>
  <si>
    <t>MB38PDM3030</t>
  </si>
  <si>
    <t>M's 308 Pant - Dark Moss - 3030</t>
  </si>
  <si>
    <t>MB38PDM3032</t>
  </si>
  <si>
    <t>M's 308 Pant - Dark Moss - 3032</t>
  </si>
  <si>
    <t>MB38PDM3230</t>
  </si>
  <si>
    <t>M's 308 Pant - Dark Moss - 3230</t>
  </si>
  <si>
    <t>MB38PDM3232</t>
  </si>
  <si>
    <t>M's 308 Pant - Dark Moss - 3232</t>
  </si>
  <si>
    <t>MB38PDM3234</t>
  </si>
  <si>
    <t>M's 308 Pant - Dark Moss - 3234</t>
  </si>
  <si>
    <t>MB38PDM3430</t>
  </si>
  <si>
    <t>M's 308 Pant - Dark Moss - 3430</t>
  </si>
  <si>
    <t>MB38PDM3432</t>
  </si>
  <si>
    <t>M's 308 Pant - Dark Moss - 3432</t>
  </si>
  <si>
    <t>MB38PDM3434</t>
  </si>
  <si>
    <t>M's 308 Pant - Dark Moss - 3434</t>
  </si>
  <si>
    <t>MB38PDM3436</t>
  </si>
  <si>
    <t>M's 308 Pant - Dark Moss - 3436</t>
  </si>
  <si>
    <t>MB38PDM3632</t>
  </si>
  <si>
    <t>M's 308 Pant - Dark Moss - 3632</t>
  </si>
  <si>
    <t>MB38PDM3634</t>
  </si>
  <si>
    <t>M's 308 Pant - Dark Moss - 3634</t>
  </si>
  <si>
    <t>MB38PDM3636</t>
  </si>
  <si>
    <t>M's 308 Pant - Dark Moss - 3636</t>
  </si>
  <si>
    <t>MB38PDM3832</t>
  </si>
  <si>
    <t>M's 308 Pant - Dark Moss - 3832</t>
  </si>
  <si>
    <t>MB38PDM3834</t>
  </si>
  <si>
    <t>M's 308 Pant - Dark Moss - 3834</t>
  </si>
  <si>
    <t>MB38PDM3836</t>
  </si>
  <si>
    <t>M's 308 Pant - Dark Moss - 3836</t>
  </si>
  <si>
    <t>MB38PDM4032</t>
  </si>
  <si>
    <t>M's 308 Pant - Dark Moss - 4032</t>
  </si>
  <si>
    <t>MB38PDM4232</t>
  </si>
  <si>
    <t>M's 308 Pant - Dark Moss - 4232</t>
  </si>
  <si>
    <t>MB38PDM4432</t>
  </si>
  <si>
    <t>M's 308 Pant - Dark Moss - 4432</t>
  </si>
  <si>
    <t>MOCJ2BK2X</t>
  </si>
  <si>
    <t>M's Suppressor Jacket - Black - 2X</t>
  </si>
  <si>
    <t>MOCJ2BKLG</t>
  </si>
  <si>
    <t>M's Suppressor Jacket - Black - LG</t>
  </si>
  <si>
    <t>MOCJ2BKMD</t>
  </si>
  <si>
    <t>M's Suppressor Jacket - Black - MD</t>
  </si>
  <si>
    <t>MOCJ2BKSM</t>
  </si>
  <si>
    <t>M's Suppressor Jacket - Black - SM</t>
  </si>
  <si>
    <t>MOCJ2BKXL</t>
  </si>
  <si>
    <t>M's Suppressor Jacket - Black - XL</t>
  </si>
  <si>
    <t>MOWCVBK2X</t>
  </si>
  <si>
    <t>M's Suppressor Soft Shell Vest - Black - 2X</t>
  </si>
  <si>
    <t>MOWCVBKLG</t>
  </si>
  <si>
    <t>M's Suppressor Soft Shell Vest - Black - LG</t>
  </si>
  <si>
    <t>MOWCVBKMD</t>
  </si>
  <si>
    <t>M's Suppressor Soft Shell Vest - Black - MD</t>
  </si>
  <si>
    <t>MOWCVBKSM</t>
  </si>
  <si>
    <t>M's Suppressor Soft Shell Vest - Black - SM</t>
  </si>
  <si>
    <t>MOWCVBKXL</t>
  </si>
  <si>
    <t>M's Suppressor Soft Shell Vest - Black - XL</t>
  </si>
  <si>
    <t>2026 MSRP (US)</t>
  </si>
  <si>
    <t>2026 Wholesale Price (US)</t>
  </si>
  <si>
    <t>2026 Wholesale Price (CA)</t>
  </si>
  <si>
    <t>2026 MSRP (CA)</t>
  </si>
  <si>
    <t>USD--&gt;CAD Exchange  Rate</t>
  </si>
  <si>
    <t>CA Duty/Tariff Buffer</t>
  </si>
  <si>
    <t>(Does Not Include Duties/Taxes)</t>
  </si>
  <si>
    <t>WTPAJSPXS</t>
  </si>
  <si>
    <t>W's Phase Jacket - Specter - XS</t>
  </si>
  <si>
    <t>Whitetail</t>
  </si>
  <si>
    <t>WTPAJSPSM</t>
  </si>
  <si>
    <t>W's Phase Jacket - Specter - SM</t>
  </si>
  <si>
    <t>WTPAJSPMD</t>
  </si>
  <si>
    <t>W's Phase Jacket - Specter - MD</t>
  </si>
  <si>
    <t>WTPAJSPLG</t>
  </si>
  <si>
    <t>W's Phase Jacket - Specter - LG</t>
  </si>
  <si>
    <t>WTPAJSPXL</t>
  </si>
  <si>
    <t>W's Phase Jacket - Specter - XL</t>
  </si>
  <si>
    <t>WTPAJSP2X</t>
  </si>
  <si>
    <t>W's Phase Jacket - Specter - 2X</t>
  </si>
  <si>
    <t>WBPABSPXS</t>
  </si>
  <si>
    <t>W's Phase Bib - Specter - XS</t>
  </si>
  <si>
    <t>WBPABSPSM</t>
  </si>
  <si>
    <t>W's Phase Bib - Specter - SM</t>
  </si>
  <si>
    <t>WBPABSPMD</t>
  </si>
  <si>
    <t>W's Phase Bib - Specter - MD</t>
  </si>
  <si>
    <t>WBPABSPLG</t>
  </si>
  <si>
    <t>W's Phase Bib - Specter - LG</t>
  </si>
  <si>
    <t>WBPABSPXL</t>
  </si>
  <si>
    <t>W's Phase Bib - Specter - XL</t>
  </si>
  <si>
    <t>WBPABSP2X</t>
  </si>
  <si>
    <t>W's Phase Bib - Specter - 2X</t>
  </si>
  <si>
    <t>MTWSCSPSM</t>
  </si>
  <si>
    <t>M's Wick Short Sleeve Crew - Specter - SM</t>
  </si>
  <si>
    <t>MTWSCSPMD</t>
  </si>
  <si>
    <t>M's Wick Short Sleeve Crew - Specter - MD</t>
  </si>
  <si>
    <t>MTWSCSPLG</t>
  </si>
  <si>
    <t>M's Wick Short Sleeve Crew - Specter - LG</t>
  </si>
  <si>
    <t>MTWSCSPXL</t>
  </si>
  <si>
    <t>M's Wick Short Sleeve Crew - Specter - XL</t>
  </si>
  <si>
    <t>MTWSCSP2X</t>
  </si>
  <si>
    <t>M's Wick Short Sleeve Crew - Specter - 2X</t>
  </si>
  <si>
    <t>MTWLCSPSM</t>
  </si>
  <si>
    <t>M's Wick LS Crew - Specter - SM</t>
  </si>
  <si>
    <t>MTWLCSPMD</t>
  </si>
  <si>
    <t>M's Wick LS Crew - Specter - MD</t>
  </si>
  <si>
    <t>MTWLCSPLG</t>
  </si>
  <si>
    <t>M's Wick LS Crew - Specter - LG</t>
  </si>
  <si>
    <t>MTWLCSPXL</t>
  </si>
  <si>
    <t>M's Wick LS Crew - Specter - XL</t>
  </si>
  <si>
    <t>MTWLCSP2X</t>
  </si>
  <si>
    <t>M's Wick LS Crew - Specter - 2X</t>
  </si>
  <si>
    <t>MTWHDSPSM</t>
  </si>
  <si>
    <t>M's Wick Hoody - Specter - SM</t>
  </si>
  <si>
    <t>MTWHDSPMD</t>
  </si>
  <si>
    <t>M's Wick Hoody - Specter - MD</t>
  </si>
  <si>
    <t>MTWHDSPLG</t>
  </si>
  <si>
    <t>M's Wick Hoody - Specter - LG</t>
  </si>
  <si>
    <t>MTWHDSPXL</t>
  </si>
  <si>
    <t>M's Wick Hoody - Specter - XL</t>
  </si>
  <si>
    <t>MTWHDSP2X</t>
  </si>
  <si>
    <t>M's Wick Hoody - Specter - 2X</t>
  </si>
  <si>
    <t>MTWHDSP3X</t>
  </si>
  <si>
    <t>M's Wick Hoody - Specter - 3X</t>
  </si>
  <si>
    <t>MTKLCSPSM</t>
  </si>
  <si>
    <t>M's Kiln LS Crew - Specter - SM</t>
  </si>
  <si>
    <t>MTKLCSPMD</t>
  </si>
  <si>
    <t>M's Kiln LS Crew - Specter - MD</t>
  </si>
  <si>
    <t>MTKLCSPLG</t>
  </si>
  <si>
    <t>M's Kiln LS Crew - Specter - LG</t>
  </si>
  <si>
    <t>MTKLCSPXL</t>
  </si>
  <si>
    <t>M's Kiln LS Crew - Specter - XL</t>
  </si>
  <si>
    <t>MTKLCSP2X</t>
  </si>
  <si>
    <t>M's Kiln LS Crew - Specter - 2X</t>
  </si>
  <si>
    <t>MTKLCSP3X</t>
  </si>
  <si>
    <t>M's Kiln LS Crew - Specter - 3X</t>
  </si>
  <si>
    <t>MTKQZSPSM</t>
  </si>
  <si>
    <t>M's Kiln Quarter Zip - Specter - SM</t>
  </si>
  <si>
    <t>MTKQZSPMD</t>
  </si>
  <si>
    <t>M's Kiln Quarter Zip - Specter - MD</t>
  </si>
  <si>
    <t>MTKQZSPLG</t>
  </si>
  <si>
    <t>M's Kiln Quarter Zip - Specter - LG</t>
  </si>
  <si>
    <t>MTKQZSPXL</t>
  </si>
  <si>
    <t>M's Kiln Quarter Zip - Specter - XL</t>
  </si>
  <si>
    <t>MTKQZSP2X</t>
  </si>
  <si>
    <t>M's Kiln Quarter Zip - Specter - 2X</t>
  </si>
  <si>
    <t>MTKHDSPSM</t>
  </si>
  <si>
    <t>M's Kiln Hoody - Specter - SM</t>
  </si>
  <si>
    <t>MTKHDSPMD</t>
  </si>
  <si>
    <t>M's Kiln Hoody - Specter - MD</t>
  </si>
  <si>
    <t>MTKHDSPLG</t>
  </si>
  <si>
    <t>M's Kiln Hoody - Specter - LG</t>
  </si>
  <si>
    <t>MTKHDSPXL</t>
  </si>
  <si>
    <t>M's Kiln Hoody - Specter - XL</t>
  </si>
  <si>
    <t>MTKHDSP2X</t>
  </si>
  <si>
    <t>M's Kiln Hoody - Specter - 2X</t>
  </si>
  <si>
    <t>MTKHDSP3X</t>
  </si>
  <si>
    <t>M's Kiln Hoody - Specter - 3X</t>
  </si>
  <si>
    <t>MTFNHSPSM</t>
  </si>
  <si>
    <t>M's Furnace Hoody - Specter - SM</t>
  </si>
  <si>
    <t>MTFNHSPMD</t>
  </si>
  <si>
    <t>M's Furnace Hoody - Specter - MD</t>
  </si>
  <si>
    <t>MTFNHSPLG</t>
  </si>
  <si>
    <t>M's Furnace Hoody - Specter - LG</t>
  </si>
  <si>
    <t>MTFNHSPXL</t>
  </si>
  <si>
    <t>M's Furnace Hoody - Specter - XL</t>
  </si>
  <si>
    <t>MTFNHSP2X</t>
  </si>
  <si>
    <t>M's Furnace Hoody - Specter - 2X</t>
  </si>
  <si>
    <t>MTFNHSP3X</t>
  </si>
  <si>
    <t>M's Furnace Hoody - Specter - 3X</t>
  </si>
  <si>
    <t>MTTRQSPSM</t>
  </si>
  <si>
    <t>M's Trace QZ - Specter - SM</t>
  </si>
  <si>
    <t>MTTRQSPMD</t>
  </si>
  <si>
    <t>M's Trace QZ - Specter - MD</t>
  </si>
  <si>
    <t>MTTRQSPLG</t>
  </si>
  <si>
    <t>M's Trace QZ - Specter - LG</t>
  </si>
  <si>
    <t>MTTRQSPXL</t>
  </si>
  <si>
    <t>M's Trace QZ - Specter - XL</t>
  </si>
  <si>
    <t>MTTRQSP2X</t>
  </si>
  <si>
    <t>M's Trace QZ - Specter - 2X</t>
  </si>
  <si>
    <t>MTTRQSP3X</t>
  </si>
  <si>
    <t>M's Trace QZ - Specter - 3X</t>
  </si>
  <si>
    <t>843380186601</t>
  </si>
  <si>
    <t>MOPPJSPSM</t>
  </si>
  <si>
    <t>M's Primer Puffy Jacket - Specter - SM</t>
  </si>
  <si>
    <t>843380186618</t>
  </si>
  <si>
    <t>MOPPJSPMD</t>
  </si>
  <si>
    <t>M's Primer Puffy Jacket - Specter - MD</t>
  </si>
  <si>
    <t>843380186625</t>
  </si>
  <si>
    <t>MOPPJSPLG</t>
  </si>
  <si>
    <t>M's Primer Puffy Jacket - Specter - LG</t>
  </si>
  <si>
    <t>843380186632</t>
  </si>
  <si>
    <t>MOPPJSPXL</t>
  </si>
  <si>
    <t>M's Primer Puffy Jacket - Specter - XL</t>
  </si>
  <si>
    <t>843380186649</t>
  </si>
  <si>
    <t>MOPPJSP2X</t>
  </si>
  <si>
    <t>M's Primer Puffy Jacket - Specter - 2X</t>
  </si>
  <si>
    <t>843380186656</t>
  </si>
  <si>
    <t>MOPPJSP3X</t>
  </si>
  <si>
    <t>M's Primer Puffy Jacket - Specter - 3X</t>
  </si>
  <si>
    <t>843380186663</t>
  </si>
  <si>
    <t>MOPPVSPSM</t>
  </si>
  <si>
    <t>M's Primer Puffy Vest - Specter - SM</t>
  </si>
  <si>
    <t>843380186670</t>
  </si>
  <si>
    <t>MOPPVSPMD</t>
  </si>
  <si>
    <t>M's Primer Puffy Vest - Specter - MD</t>
  </si>
  <si>
    <t>843380186687</t>
  </si>
  <si>
    <t>MOPPVSPLG</t>
  </si>
  <si>
    <t>M's Primer Puffy Vest - Specter - LG</t>
  </si>
  <si>
    <t>843380186694</t>
  </si>
  <si>
    <t>MOPPVSPXL</t>
  </si>
  <si>
    <t>M's Primer Puffy Vest - Specter - XL</t>
  </si>
  <si>
    <t>843380186700</t>
  </si>
  <si>
    <t>MOPPVSP2X</t>
  </si>
  <si>
    <t>M's Primer Puffy Vest - Specter - 2X</t>
  </si>
  <si>
    <t>843380186717</t>
  </si>
  <si>
    <t>MOPPVSP3X</t>
  </si>
  <si>
    <t>M's Primer Puffy Vest - Specter - 3X</t>
  </si>
  <si>
    <t>MOPHJSPSM</t>
  </si>
  <si>
    <t>M's Phase Jacket - Specter - SM</t>
  </si>
  <si>
    <t>MOPHJSPMD</t>
  </si>
  <si>
    <t>M's Phase Jacket - Specter - MD</t>
  </si>
  <si>
    <t>MOPHJSPLG</t>
  </si>
  <si>
    <t>M's Phase Jacket - Specter - LG</t>
  </si>
  <si>
    <t>MOPHJSPXL</t>
  </si>
  <si>
    <t>M's Phase Jacket - Specter - XL</t>
  </si>
  <si>
    <t>MOPHJSP2X</t>
  </si>
  <si>
    <t>M's Phase Jacket - Specter - 2X</t>
  </si>
  <si>
    <t>MOPHJSP3X</t>
  </si>
  <si>
    <t>M's Phase Jacket - Specter - 3X</t>
  </si>
  <si>
    <t>MOCOJSPSM</t>
  </si>
  <si>
    <t>M's Core Insulated Jacket - Specter - SM</t>
  </si>
  <si>
    <t>MOCOJSPMD</t>
  </si>
  <si>
    <t>M's Core Insulated Jacket - Specter - MD</t>
  </si>
  <si>
    <t>MOCOJSPLG</t>
  </si>
  <si>
    <t>M's Core Insulated Jacket - Specter - LG</t>
  </si>
  <si>
    <t>MOCOJSPXL</t>
  </si>
  <si>
    <t>M's Core Insulated Jacket - Specter - XL</t>
  </si>
  <si>
    <t>MOCOJSP2X</t>
  </si>
  <si>
    <t>M's Core Insulated Jacket - Specter - 2X</t>
  </si>
  <si>
    <t>MOCOJSP3X</t>
  </si>
  <si>
    <t>M's Core Insulated Jacket - Specter - 3X</t>
  </si>
  <si>
    <t>MOCOVSPSM</t>
  </si>
  <si>
    <t>M's Core Insulated Vest - Specter - SM</t>
  </si>
  <si>
    <t>MOCOVSPMD</t>
  </si>
  <si>
    <t>M's Core Insulated Vest - Specter - MD</t>
  </si>
  <si>
    <t>MOCOVSPLG</t>
  </si>
  <si>
    <t>M's Core Insulated Vest - Specter - LG</t>
  </si>
  <si>
    <t>MOCOVSPXL</t>
  </si>
  <si>
    <t>M's Core Insulated Vest - Specter - XL</t>
  </si>
  <si>
    <t>MOCOVSP2X</t>
  </si>
  <si>
    <t>M's Core Insulated Vest - Specter - 2X</t>
  </si>
  <si>
    <t>MOCOVSP3X</t>
  </si>
  <si>
    <t>M's Core Insulated Vest - Specter - 3X</t>
  </si>
  <si>
    <t>MOTHJSPSM</t>
  </si>
  <si>
    <t>M's Thermic Insulated Jacket - Specter - SM</t>
  </si>
  <si>
    <t>MOTHJSPMD</t>
  </si>
  <si>
    <t>M's Thermic Insulated Jacket - Specter - MD</t>
  </si>
  <si>
    <t>MOTHJSPLG</t>
  </si>
  <si>
    <t>M's Thermic Insulated Jacket - Specter - LG</t>
  </si>
  <si>
    <t>MOTHJSPXL</t>
  </si>
  <si>
    <t>M's Thermic Insulated Jacket - Specter - XL</t>
  </si>
  <si>
    <t>MOTHJSP2X</t>
  </si>
  <si>
    <t>M's Thermic Insulated Jacket - Specter - 2X</t>
  </si>
  <si>
    <t>MOTHJSP3X</t>
  </si>
  <si>
    <t>M's Thermic Insulated Jacket - Specter - 3X</t>
  </si>
  <si>
    <t>MOPHASPSM</t>
  </si>
  <si>
    <t>M's Phantom 3D Leafy Jacket - Specter - SM</t>
  </si>
  <si>
    <t>MOPHASPMD</t>
  </si>
  <si>
    <t>M's Phantom 3D Leafy Jacket - Specter - MD</t>
  </si>
  <si>
    <t>MOPHASPLG</t>
  </si>
  <si>
    <t>M's Phantom 3D Leafy Jacket - Specter - LG</t>
  </si>
  <si>
    <t>MOPHASPXL</t>
  </si>
  <si>
    <t>M's Phantom 3D Leafy Jacket - Specter - XL</t>
  </si>
  <si>
    <t>MOPHASP2X</t>
  </si>
  <si>
    <t>M's Phantom 3D Leafy Jacket - Specter - 2X</t>
  </si>
  <si>
    <t>MBTRPSP3030</t>
  </si>
  <si>
    <t>M's Trace Pant - Specter - 3030</t>
  </si>
  <si>
    <t>MBTRPSP3232</t>
  </si>
  <si>
    <t>M's Trace Pant - Specter - 3232</t>
  </si>
  <si>
    <t>MBTRPSP3235</t>
  </si>
  <si>
    <t>M's Trace Pant - Specter - 3235</t>
  </si>
  <si>
    <t>MBTRPSP3432</t>
  </si>
  <si>
    <t>M's Trace Pant - Specter - 3432</t>
  </si>
  <si>
    <t>MBTRPSP3435</t>
  </si>
  <si>
    <t>M's Trace Pant - Specter - 3435</t>
  </si>
  <si>
    <t>MBTRPSP3632</t>
  </si>
  <si>
    <t>M's Trace Pant - Specter - 3632</t>
  </si>
  <si>
    <t>MBTRPSP3635</t>
  </si>
  <si>
    <t>M's Trace Pant - Specter - 3635</t>
  </si>
  <si>
    <t>MBTRPSP3833</t>
  </si>
  <si>
    <t>M's Trace Pant - Specter - 3833</t>
  </si>
  <si>
    <t>MBTRPSP3835</t>
  </si>
  <si>
    <t>M's Trace Pant - Specter - 3835</t>
  </si>
  <si>
    <t>MBTRPSP4033</t>
  </si>
  <si>
    <t>M's Trace Pant - Specter - 4033</t>
  </si>
  <si>
    <t>MBTRPSP4233</t>
  </si>
  <si>
    <t>M's Trace Pant - Specter - 4233</t>
  </si>
  <si>
    <t>MBTRPSP4433</t>
  </si>
  <si>
    <t>M's Trace Pant - Specter - 4433</t>
  </si>
  <si>
    <t>MB38WSP3030</t>
  </si>
  <si>
    <t>M's 308 WT Pant - Specter - 3030</t>
  </si>
  <si>
    <t>MB38WSP3032</t>
  </si>
  <si>
    <t>M's 308 WT Pant - Specter - 3032</t>
  </si>
  <si>
    <t>MB38WSP3230</t>
  </si>
  <si>
    <t>M's 308 WT Pant - Specter - 3230</t>
  </si>
  <si>
    <t>MB38WSP3232</t>
  </si>
  <si>
    <t>M's 308 WT Pant - Specter - 3232</t>
  </si>
  <si>
    <t>MB38WSP3234</t>
  </si>
  <si>
    <t>M's 308 WT Pant - Specter - 3234</t>
  </si>
  <si>
    <t>MB38WSP3430</t>
  </si>
  <si>
    <t>M's 308 WT Pant - Specter - 3430</t>
  </si>
  <si>
    <t>MB38WSP3432</t>
  </si>
  <si>
    <t>M's 308 WT Pant - Specter - 3432</t>
  </si>
  <si>
    <t>MB38WSP3434</t>
  </si>
  <si>
    <t>M's 308 WT Pant - Specter - 3434</t>
  </si>
  <si>
    <t>MB38WSP3436</t>
  </si>
  <si>
    <t>M's 308 WT Pant - Specter - 3436</t>
  </si>
  <si>
    <t>MB38WSP3632</t>
  </si>
  <si>
    <t>M's 308 WT Pant - Specter - 3632</t>
  </si>
  <si>
    <t>MB38WSP3634</t>
  </si>
  <si>
    <t>M's 308 WT Pant - Specter - 3634</t>
  </si>
  <si>
    <t>MB38WSP3636</t>
  </si>
  <si>
    <t>M's 308 WT Pant - Specter - 3636</t>
  </si>
  <si>
    <t>MB38WSP3832</t>
  </si>
  <si>
    <t>M's 308 WT Pant - Specter - 3832</t>
  </si>
  <si>
    <t>MB38WSP3834</t>
  </si>
  <si>
    <t>M's 308 WT Pant - Specter - 3834</t>
  </si>
  <si>
    <t>MB38WSP3836</t>
  </si>
  <si>
    <t>M's 308 WT Pant - Specter - 3836</t>
  </si>
  <si>
    <t>MB38WSP4032</t>
  </si>
  <si>
    <t>M's 308 WT Pant - Specter - 4032</t>
  </si>
  <si>
    <t>MB38WSP4232</t>
  </si>
  <si>
    <t>M's 308 WT Pant - Specter - 4232</t>
  </si>
  <si>
    <t>MB38WSP4432</t>
  </si>
  <si>
    <t>M's 308 WT Pant - Specter - 4432</t>
  </si>
  <si>
    <t>MBOBFSP3030</t>
  </si>
  <si>
    <t>M's Obsidian Foundry Pant - Specter - 3030</t>
  </si>
  <si>
    <t>MBOBFSP3232</t>
  </si>
  <si>
    <t>M's Obsidian Foundry Pant - Specter - 3232</t>
  </si>
  <si>
    <t>MBOBFSP3235</t>
  </si>
  <si>
    <t>M's Obsidian Foundry Pant - Specter - 3235</t>
  </si>
  <si>
    <t>MBOBFSP3432</t>
  </si>
  <si>
    <t>M's Obsidian Foundry Pant - Specter - 3432</t>
  </si>
  <si>
    <t>MBOBFSP3435</t>
  </si>
  <si>
    <t>M's Obsidian Foundry Pant - Specter - 3435</t>
  </si>
  <si>
    <t>MBOBFSP3632</t>
  </si>
  <si>
    <t>M's Obsidian Foundry Pant - Specter - 3632</t>
  </si>
  <si>
    <t>MBOBFSP3635</t>
  </si>
  <si>
    <t>M's Obsidian Foundry Pant - Specter - 3635</t>
  </si>
  <si>
    <t>MBOBFSP3833</t>
  </si>
  <si>
    <t>M's Obsidian Foundry Pant - Specter - 3833</t>
  </si>
  <si>
    <t>MBOBFSP3835</t>
  </si>
  <si>
    <t>M's Obsidian Foundry Pant - Specter - 3835</t>
  </si>
  <si>
    <t>MBOBFSP4033</t>
  </si>
  <si>
    <t>M's Obsidian Foundry Pant - Specter - 4033</t>
  </si>
  <si>
    <t>MBOBFSP4233</t>
  </si>
  <si>
    <t>M's Obsidian Foundry Pant - Specter - 4233</t>
  </si>
  <si>
    <t>MBOBFSP4433</t>
  </si>
  <si>
    <t>M's Obsidian Foundry Pant - Specter - 4433</t>
  </si>
  <si>
    <t>MOPHBSPSM</t>
  </si>
  <si>
    <t>M's Phase Bib - Specter - SM</t>
  </si>
  <si>
    <t>MOPHBSPMD</t>
  </si>
  <si>
    <t>M's Phase Bib - Specter - MD</t>
  </si>
  <si>
    <t>MOPHBSPLG</t>
  </si>
  <si>
    <t>M's Phase Bib - Specter - LG</t>
  </si>
  <si>
    <t>MOPHBSPXL</t>
  </si>
  <si>
    <t>M's Phase Bib - Specter - XL</t>
  </si>
  <si>
    <t>MOPHBSP2X</t>
  </si>
  <si>
    <t>M's Phase Bib - Specter - 2X</t>
  </si>
  <si>
    <t>MOPHBSP3X</t>
  </si>
  <si>
    <t>M's Phase Bib - Specter - 3X</t>
  </si>
  <si>
    <t>MOCOBSPSM</t>
  </si>
  <si>
    <t>M's Core Insulated Bib Pant - Specter - SM</t>
  </si>
  <si>
    <t>MOCOBSPMD</t>
  </si>
  <si>
    <t>M's Core Insulated Bib Pant - Specter - MD</t>
  </si>
  <si>
    <t>MOCOBSPLG</t>
  </si>
  <si>
    <t>M's Core Insulated Bib Pant - Specter - LG</t>
  </si>
  <si>
    <t>MOCOBSPXL</t>
  </si>
  <si>
    <t>M's Core Insulated Bib Pant - Specter - XL</t>
  </si>
  <si>
    <t>MOCOBSP2X</t>
  </si>
  <si>
    <t>M's Core Insulated Bib Pant - Specter - 2X</t>
  </si>
  <si>
    <t>MOCOBSP3X</t>
  </si>
  <si>
    <t>M's Core Insulated Bib Pant - Specter - 3X</t>
  </si>
  <si>
    <t>MOTHBSPSM</t>
  </si>
  <si>
    <t>M's Thermic Insulated Bib Pant - Specter - SM</t>
  </si>
  <si>
    <t>MOTHBSPMD</t>
  </si>
  <si>
    <t>M's Thermic Insulated Bib Pant - Specter - MD</t>
  </si>
  <si>
    <t>MOTHBSPLG</t>
  </si>
  <si>
    <t>M's Thermic Insulated Bib Pant - Specter - LG</t>
  </si>
  <si>
    <t>MOTHBSPXL</t>
  </si>
  <si>
    <t>M's Thermic Insulated Bib Pant - Specter - XL</t>
  </si>
  <si>
    <t>MOTHBSP2X</t>
  </si>
  <si>
    <t>M's Thermic Insulated Bib Pant - Specter - 2X</t>
  </si>
  <si>
    <t>MOTHBSP3X</t>
  </si>
  <si>
    <t>M's Thermic Insulated Bib Pant - Specter - 3X</t>
  </si>
  <si>
    <t>MATRGSPSM</t>
  </si>
  <si>
    <t>Trigger Glove - Specter - SM</t>
  </si>
  <si>
    <t>MATRGSPMD</t>
  </si>
  <si>
    <t>Trigger Glove - Specter - MD</t>
  </si>
  <si>
    <t>MATRGSPLG</t>
  </si>
  <si>
    <t>Trigger Glove - Specter - LG</t>
  </si>
  <si>
    <t>MATRGSPXL</t>
  </si>
  <si>
    <t>Trigger Glove - Specter - XL</t>
  </si>
  <si>
    <t>MATRMSPSM</t>
  </si>
  <si>
    <t>Trigger Mitt - Specter - SM</t>
  </si>
  <si>
    <t>MATRMSPMD</t>
  </si>
  <si>
    <t>Trigger Mitt - Specter - MD</t>
  </si>
  <si>
    <t>MATRMSPLG</t>
  </si>
  <si>
    <t>Trigger Mitt - Specter - LG</t>
  </si>
  <si>
    <t>MATRMSPXL</t>
  </si>
  <si>
    <t>Trigger Mitt - Specter - XL</t>
  </si>
  <si>
    <t>MOTHMSPOS</t>
  </si>
  <si>
    <t>Thermic Insulated Muff - Specter - OS</t>
  </si>
  <si>
    <t>Misc Accessories</t>
  </si>
  <si>
    <t>MATLRSPSM</t>
  </si>
  <si>
    <t>Aerowool Touch Liner Glove - Specter - SM</t>
  </si>
  <si>
    <t>MATLRSPMD</t>
  </si>
  <si>
    <t>Aerowool Touch Liner Glove - Specter - MD</t>
  </si>
  <si>
    <t>MATLRSPLG</t>
  </si>
  <si>
    <t>Aerowool Touch Liner Glove - Specter - LG</t>
  </si>
  <si>
    <t>MATLRSPXL</t>
  </si>
  <si>
    <t>Aerowool Touch Liner Glove - Specter - XL</t>
  </si>
  <si>
    <t>MATUNSPOS</t>
  </si>
  <si>
    <t>Tundra Cold Weather Balaclava - Specter - OS</t>
  </si>
  <si>
    <t>MATNGSPOS</t>
  </si>
  <si>
    <t>Tundra Neck Gaiter - Specter - OS</t>
  </si>
  <si>
    <t>MABALSPOS</t>
  </si>
  <si>
    <t>Wind River Balaclava - Specter - OS</t>
  </si>
  <si>
    <t>MA3DBSPOS</t>
  </si>
  <si>
    <t>Phantom 3D Balaclava - Specter - OS</t>
  </si>
  <si>
    <t>MAANGSPOS</t>
  </si>
  <si>
    <t>Aerowool Neck Gaiter - Specter - OS</t>
  </si>
  <si>
    <t>MANKGSPOS</t>
  </si>
  <si>
    <t>Midweight Neck Gaiter - Specter - OS</t>
  </si>
  <si>
    <t>MATAGSPOS</t>
  </si>
  <si>
    <t>Tag Cuff Merino Beanie - Specter - OS</t>
  </si>
  <si>
    <t>MAKBNSPOS</t>
  </si>
  <si>
    <t>Kiln 250 Beanie - Specter - OS</t>
  </si>
  <si>
    <t>MAFBNSPOS</t>
  </si>
  <si>
    <t>Furnace 350 Beanie - Specter - OS</t>
  </si>
  <si>
    <t>MATBBSPMD</t>
  </si>
  <si>
    <t>Tundra Brim Beanie - Specter - MD</t>
  </si>
  <si>
    <t>MATBBSPLG</t>
  </si>
  <si>
    <t>Tundra Brim Beanie - Specter - LG</t>
  </si>
  <si>
    <t>843380187783</t>
  </si>
  <si>
    <t>MTSSHSPSM</t>
  </si>
  <si>
    <t>M's Navigator Hoody - Specter - SM</t>
  </si>
  <si>
    <t>843380187790</t>
  </si>
  <si>
    <t>MTSSHSPMD</t>
  </si>
  <si>
    <t>M's Navigator Hoody - Specter - MD</t>
  </si>
  <si>
    <t>843380187806</t>
  </si>
  <si>
    <t>MTSSHSPLG</t>
  </si>
  <si>
    <t>M's Navigator Hoody - Specter - LG</t>
  </si>
  <si>
    <t>843380187813</t>
  </si>
  <si>
    <t>MTSSHSPXL</t>
  </si>
  <si>
    <t>M's Navigator Hoody - Specter - XL</t>
  </si>
  <si>
    <t>843380187820</t>
  </si>
  <si>
    <t>MTSSHSP2X</t>
  </si>
  <si>
    <t>M's Navigator Hoody - Specter - 2X</t>
  </si>
  <si>
    <t>843380187837</t>
  </si>
  <si>
    <t>MTSSHSP3X</t>
  </si>
  <si>
    <t>M's Navigator Hoody - Specter - 3X</t>
  </si>
  <si>
    <t>843380187905</t>
  </si>
  <si>
    <t>MTOLHSPSM</t>
  </si>
  <si>
    <t>M's Approach Hoody - Specter - SM</t>
  </si>
  <si>
    <t>843380187912</t>
  </si>
  <si>
    <t>MTOLHSPMD</t>
  </si>
  <si>
    <t>M's Approach Hoody - Specter - MD</t>
  </si>
  <si>
    <t>843380187929</t>
  </si>
  <si>
    <t>MTOLHSPLG</t>
  </si>
  <si>
    <t>M's Approach Hoody - Specter - LG</t>
  </si>
  <si>
    <t>843380187936</t>
  </si>
  <si>
    <t>MTOLHSPXL</t>
  </si>
  <si>
    <t>M's Approach Hoody - Specter - XL</t>
  </si>
  <si>
    <t>843380187943</t>
  </si>
  <si>
    <t>MTOLHSP2X</t>
  </si>
  <si>
    <t>M's Approach Hoody - Specter - 2X</t>
  </si>
  <si>
    <t>843380187950</t>
  </si>
  <si>
    <t>MTOLHSP3X</t>
  </si>
  <si>
    <t>M's Approach Hoody - Specter - 3X</t>
  </si>
  <si>
    <t>843380190417</t>
  </si>
  <si>
    <t>WTSSHSPXS</t>
  </si>
  <si>
    <t>W's Navigator Hoody - Specter - XS</t>
  </si>
  <si>
    <t>843380190424</t>
  </si>
  <si>
    <t>WTSSHSPSM</t>
  </si>
  <si>
    <t>W's Navigator Hoody - Specter - SM</t>
  </si>
  <si>
    <t>843380190431</t>
  </si>
  <si>
    <t>WTSSHSPMD</t>
  </si>
  <si>
    <t>W's Navigator Hoody - Specter - MD</t>
  </si>
  <si>
    <t>843380190448</t>
  </si>
  <si>
    <t>WTSSHSPLG</t>
  </si>
  <si>
    <t>W's Navigator Hoody - Specter - LG</t>
  </si>
  <si>
    <t>843380190455</t>
  </si>
  <si>
    <t>WTSSHSPXL</t>
  </si>
  <si>
    <t>W's Navigator Hoody - Specter - XL</t>
  </si>
  <si>
    <t>843380190660</t>
  </si>
  <si>
    <t>MTSSPWNSM</t>
  </si>
  <si>
    <t>M's Navigator Pant - Walnut - SM</t>
  </si>
  <si>
    <t>Base Layer Bottoms</t>
  </si>
  <si>
    <t>Full Length Baselayer Bottoms</t>
  </si>
  <si>
    <t>843380190677</t>
  </si>
  <si>
    <t>MTSSPWNMD</t>
  </si>
  <si>
    <t>M's Navigator Pant - Walnut - MD</t>
  </si>
  <si>
    <t>843380190684</t>
  </si>
  <si>
    <t>MTSSPWNLG</t>
  </si>
  <si>
    <t>M's Navigator Pant - Walnut - LG</t>
  </si>
  <si>
    <t>843380190691</t>
  </si>
  <si>
    <t>MTSSPWNXL</t>
  </si>
  <si>
    <t>M's Navigator Pant - Walnut - XL</t>
  </si>
  <si>
    <t>843380190707</t>
  </si>
  <si>
    <t>MTSSPWN2X</t>
  </si>
  <si>
    <t>M's Navigator Pant - Walnut - 2X</t>
  </si>
  <si>
    <t>843380190714</t>
  </si>
  <si>
    <t>MTSSPWN3X</t>
  </si>
  <si>
    <t>M's Navigator Pant - Walnut - 3X</t>
  </si>
  <si>
    <t>843380190721</t>
  </si>
  <si>
    <t>MTSSPSPSM</t>
  </si>
  <si>
    <t>M's Navigator Pant - Specter - SM</t>
  </si>
  <si>
    <t>843380190738</t>
  </si>
  <si>
    <t>MTSSPSPMD</t>
  </si>
  <si>
    <t>M's Navigator Pant - Specter - MD</t>
  </si>
  <si>
    <t>843380190745</t>
  </si>
  <si>
    <t>MTSSPSPLG</t>
  </si>
  <si>
    <t>M's Navigator Pant - Specter - LG</t>
  </si>
  <si>
    <t>843380190752</t>
  </si>
  <si>
    <t>MTSSPSPXL</t>
  </si>
  <si>
    <t>M's Navigator Pant - Specter - XL</t>
  </si>
  <si>
    <t>843380190769</t>
  </si>
  <si>
    <t>MTSSPSP2X</t>
  </si>
  <si>
    <t>M's Navigator Pant - Specter - 2X</t>
  </si>
  <si>
    <t>843380190776</t>
  </si>
  <si>
    <t>MTSSPSP3X</t>
  </si>
  <si>
    <t>M's Navigator Pant - Specter - 3X</t>
  </si>
  <si>
    <t>843380190790</t>
  </si>
  <si>
    <t>FTTLPSPOS</t>
  </si>
  <si>
    <t>Transfer Lite Pack - Specter - OS</t>
  </si>
  <si>
    <t>Hunting Field Gear - Hunting Equipment</t>
  </si>
  <si>
    <t>Hunting Field Gear - Hunting Packs &amp; Bags</t>
  </si>
  <si>
    <t>MATRKSPOS</t>
  </si>
  <si>
    <t>First Lite Trucker Hat - Specter - OS</t>
  </si>
  <si>
    <t>MALPHSPOS</t>
  </si>
  <si>
    <t>First Lite Lo-Pro Cap Hat - Specter - OS</t>
  </si>
  <si>
    <t>MBPPTSP3030</t>
  </si>
  <si>
    <t>M's Phase Pant - Specter - 3030</t>
  </si>
  <si>
    <t>MBPPTSP3032</t>
  </si>
  <si>
    <t>M's Phase Pant - Specter - 3032</t>
  </si>
  <si>
    <t>MBPPTSP3230</t>
  </si>
  <si>
    <t>M's Phase Pant - Specter - 3230</t>
  </si>
  <si>
    <t>MBPPTSP3232</t>
  </si>
  <si>
    <t>M's Phase Pant - Specter - 3232</t>
  </si>
  <si>
    <t>MBPPTSP3234</t>
  </si>
  <si>
    <t>M's Phase Pant - Specter - 3234</t>
  </si>
  <si>
    <t>MBPPTSP3430</t>
  </si>
  <si>
    <t>M's Phase Pant - Specter - 3430</t>
  </si>
  <si>
    <t>MBPPTSP3432</t>
  </si>
  <si>
    <t>M's Phase Pant - Specter - 3432</t>
  </si>
  <si>
    <t>MBPPTSP3434</t>
  </si>
  <si>
    <t>M's Phase Pant - Specter - 3434</t>
  </si>
  <si>
    <t>MBPPTSP3436</t>
  </si>
  <si>
    <t>M's Phase Pant - Specter - 3436</t>
  </si>
  <si>
    <t>MBPPTSP3632</t>
  </si>
  <si>
    <t>M's Phase Pant - Specter - 3632</t>
  </si>
  <si>
    <t>MBPPTSP3634</t>
  </si>
  <si>
    <t>M's Phase Pant - Specter - 3634</t>
  </si>
  <si>
    <t>MBPPTSP3636</t>
  </si>
  <si>
    <t>M's Phase Pant - Specter - 3636</t>
  </si>
  <si>
    <t>MBPPTSP3832</t>
  </si>
  <si>
    <t>M's Phase Pant - Specter - 3832</t>
  </si>
  <si>
    <t>MBPPTSP3834</t>
  </si>
  <si>
    <t>M's Phase Pant - Specter - 3834</t>
  </si>
  <si>
    <t>MBPPTSP3836</t>
  </si>
  <si>
    <t>M's Phase Pant - Specter - 3836</t>
  </si>
  <si>
    <t>MBPPTSP4032</t>
  </si>
  <si>
    <t>M's Phase Pant - Specter - 4032</t>
  </si>
  <si>
    <t>MBPPTSP4232</t>
  </si>
  <si>
    <t>M's Phase Pant - Specter - 4232</t>
  </si>
  <si>
    <t>MBPPTSP4432</t>
  </si>
  <si>
    <t>M's Phase Pant - Specter - 4432</t>
  </si>
  <si>
    <t>MB38WSP3630</t>
  </si>
  <si>
    <t>M's 308 WT Pant - Specter - 3630</t>
  </si>
  <si>
    <t>MB38WSP3830</t>
  </si>
  <si>
    <t>M's 308 WT Pant - Specter - 3830</t>
  </si>
  <si>
    <t>MB38WSP4030</t>
  </si>
  <si>
    <t>M's 308 WT Pant - Specter - 4030</t>
  </si>
  <si>
    <t>MB38WSP4230</t>
  </si>
  <si>
    <t>M's 308 WT Pant - Specter - 4230</t>
  </si>
  <si>
    <t>MBPPTSP3630</t>
  </si>
  <si>
    <t>M's Phase Pant - Specter - 3630</t>
  </si>
  <si>
    <t>3630</t>
  </si>
  <si>
    <t>MBPPTSP3830</t>
  </si>
  <si>
    <t>M's Phase Pant - Specter - 3830</t>
  </si>
  <si>
    <t>3830</t>
  </si>
  <si>
    <t>MBPPTSP4030</t>
  </si>
  <si>
    <t>M's Phase Pant - Specter - 4030</t>
  </si>
  <si>
    <t>4030</t>
  </si>
  <si>
    <t>MBPPTSP4230</t>
  </si>
  <si>
    <t>M's Phase Pant - Specter - 4230</t>
  </si>
  <si>
    <t>4230</t>
  </si>
  <si>
    <t>MOCHFSPSM</t>
  </si>
  <si>
    <t>M's Challis Fleece Jacket - Specter - SM</t>
  </si>
  <si>
    <t>MOCHFSPMD</t>
  </si>
  <si>
    <t>M's Challis Fleece Jacket - Specter - MD</t>
  </si>
  <si>
    <t>MOCHFSPLG</t>
  </si>
  <si>
    <t>M's Challis Fleece Jacket - Specter - LG</t>
  </si>
  <si>
    <t>MOCHFSPXL</t>
  </si>
  <si>
    <t>M's Challis Fleece Jacket - Specter - XL</t>
  </si>
  <si>
    <t>MOCHFSP2X</t>
  </si>
  <si>
    <t>M's Challis Fleece Jacket - Specter - 2X</t>
  </si>
  <si>
    <t>MOCHFSP3X</t>
  </si>
  <si>
    <t>M's Challis Fleece Jacket - Specter - 3X</t>
  </si>
  <si>
    <t>WTWS2CNXS</t>
  </si>
  <si>
    <t>WTWS2CNSM</t>
  </si>
  <si>
    <t>WTWS2CNMD</t>
  </si>
  <si>
    <t>WTWS2CNLG</t>
  </si>
  <si>
    <t>WTWS2CNXL</t>
  </si>
  <si>
    <t>WTWQ2CNXS</t>
  </si>
  <si>
    <t>WTWQ2CNSM</t>
  </si>
  <si>
    <t>WTWQ2CNMD</t>
  </si>
  <si>
    <t>WTWQ2CNLG</t>
  </si>
  <si>
    <t>WTWQ2CNXL</t>
  </si>
  <si>
    <t>WTKH2CNXS</t>
  </si>
  <si>
    <t>WTKH2CNSM</t>
  </si>
  <si>
    <t>WTKH2CNMD</t>
  </si>
  <si>
    <t>WTKH2CNLG</t>
  </si>
  <si>
    <t>WTKH2CNXL</t>
  </si>
  <si>
    <t>WTKH2TRXS</t>
  </si>
  <si>
    <t>WTKH2TRSM</t>
  </si>
  <si>
    <t>WTKH2TRMD</t>
  </si>
  <si>
    <t>WTKH2TRLG</t>
  </si>
  <si>
    <t>WTKH2TRXL</t>
  </si>
  <si>
    <t>WTEQ2CNXS</t>
  </si>
  <si>
    <t>WTEQ2CNSM</t>
  </si>
  <si>
    <t>WTEQ2CNMD</t>
  </si>
  <si>
    <t>WTEQ2CNLG</t>
  </si>
  <si>
    <t>WTEQ2CNXL</t>
  </si>
  <si>
    <t>WBKL2TRXS</t>
  </si>
  <si>
    <t>WBKL2TRSM</t>
  </si>
  <si>
    <t>WBKL2TRMD</t>
  </si>
  <si>
    <t>WBKL2TRLG</t>
  </si>
  <si>
    <t>WBKL2TRXL</t>
  </si>
  <si>
    <t>WBKL2CNXS</t>
  </si>
  <si>
    <t>WBKL2CNSM</t>
  </si>
  <si>
    <t>WBKL2CNMD</t>
  </si>
  <si>
    <t>WBKL2CNLG</t>
  </si>
  <si>
    <t>WBKL2CNXL</t>
  </si>
  <si>
    <t>WBEL2CNXS</t>
  </si>
  <si>
    <t>WBEL2CNSM</t>
  </si>
  <si>
    <t>WBEL2CNMD</t>
  </si>
  <si>
    <t>WBEL2CNLG</t>
  </si>
  <si>
    <t>WBEL2CNXL</t>
  </si>
  <si>
    <t>MTWSCWNSM</t>
  </si>
  <si>
    <t>MTWSCWNMD</t>
  </si>
  <si>
    <t>MTWSCWNLG</t>
  </si>
  <si>
    <t>MTWSCWNXL</t>
  </si>
  <si>
    <t>MTWSCWN2X</t>
  </si>
  <si>
    <t>MTWSCCNSM</t>
  </si>
  <si>
    <t>MTWSCCNMD</t>
  </si>
  <si>
    <t>MTWSCCNLG</t>
  </si>
  <si>
    <t>MTWSCCNXL</t>
  </si>
  <si>
    <t>MTWSCCN2X</t>
  </si>
  <si>
    <t>MTWLCWNSM</t>
  </si>
  <si>
    <t>MTWLCWNMD</t>
  </si>
  <si>
    <t>MTWLCWNLG</t>
  </si>
  <si>
    <t>MTWLCWNXL</t>
  </si>
  <si>
    <t>MTWLCWN2X</t>
  </si>
  <si>
    <t>MTWLCCNSM</t>
  </si>
  <si>
    <t>MTWLCCNMD</t>
  </si>
  <si>
    <t>MTWLCCNLG</t>
  </si>
  <si>
    <t>MTWLCCNXL</t>
  </si>
  <si>
    <t>MTWLCCN2X</t>
  </si>
  <si>
    <t>MTWHDWNSM</t>
  </si>
  <si>
    <t>MTWHDWNMD</t>
  </si>
  <si>
    <t>MTWHDWNLG</t>
  </si>
  <si>
    <t>MTWHDWNXL</t>
  </si>
  <si>
    <t>MTWHDWN2X</t>
  </si>
  <si>
    <t>MTWHDCNSM</t>
  </si>
  <si>
    <t>MTWHDCNMD</t>
  </si>
  <si>
    <t>MTWHDCNLG</t>
  </si>
  <si>
    <t>MTWHDCNXL</t>
  </si>
  <si>
    <t>MTWHDCN2X</t>
  </si>
  <si>
    <t>MTKLCTRSM</t>
  </si>
  <si>
    <t>MTKLCTRMD</t>
  </si>
  <si>
    <t>MTKLCTRLG</t>
  </si>
  <si>
    <t>MTKLCTRXL</t>
  </si>
  <si>
    <t>MTKLCTR2X</t>
  </si>
  <si>
    <t>MTKLCDESM</t>
  </si>
  <si>
    <t>MTKLCDEMD</t>
  </si>
  <si>
    <t>MTKLCDELG</t>
  </si>
  <si>
    <t>MTKLCDEXL</t>
  </si>
  <si>
    <t>MTKLCDE2X</t>
  </si>
  <si>
    <t>MTKLCCNSM</t>
  </si>
  <si>
    <t>MTKLCCNMD</t>
  </si>
  <si>
    <t>MTKLCCNLG</t>
  </si>
  <si>
    <t>MTKLCCNXL</t>
  </si>
  <si>
    <t>MTKLCCN2X</t>
  </si>
  <si>
    <t>MTKQZTRSM</t>
  </si>
  <si>
    <t>MTKQZTRMD</t>
  </si>
  <si>
    <t>MTKQZTRLG</t>
  </si>
  <si>
    <t>MTKQZTRXL</t>
  </si>
  <si>
    <t>MTKQZTR2X</t>
  </si>
  <si>
    <t>MTKQZDESM</t>
  </si>
  <si>
    <t>MTKQZDEMD</t>
  </si>
  <si>
    <t>MTKQZDELG</t>
  </si>
  <si>
    <t>MTKQZDEXL</t>
  </si>
  <si>
    <t>MTKQZDE2X</t>
  </si>
  <si>
    <t>MTKQZCNSM</t>
  </si>
  <si>
    <t>MTKQZCNMD</t>
  </si>
  <si>
    <t>MTKQZCNLG</t>
  </si>
  <si>
    <t>MTKQZCNXL</t>
  </si>
  <si>
    <t>MTKQZCN2X</t>
  </si>
  <si>
    <t>MTKHDTRSM</t>
  </si>
  <si>
    <t>MTKHDTRMD</t>
  </si>
  <si>
    <t>MTKHDTRLG</t>
  </si>
  <si>
    <t>MTKHDTRXL</t>
  </si>
  <si>
    <t>MTKHDTR2X</t>
  </si>
  <si>
    <t>MTKHDDESM</t>
  </si>
  <si>
    <t>MTKHDDEMD</t>
  </si>
  <si>
    <t>MTKHDDELG</t>
  </si>
  <si>
    <t>MTKHDDEXL</t>
  </si>
  <si>
    <t>MTKHDDE2X</t>
  </si>
  <si>
    <t>MTKHDCNSM</t>
  </si>
  <si>
    <t>MTKHDCNMD</t>
  </si>
  <si>
    <t>MTKHDCNLG</t>
  </si>
  <si>
    <t>MTKHDCNXL</t>
  </si>
  <si>
    <t>MTKHDCN2X</t>
  </si>
  <si>
    <t>MTFNHCNSM</t>
  </si>
  <si>
    <t>MTFNHCNMD</t>
  </si>
  <si>
    <t>MTFNHCNLG</t>
  </si>
  <si>
    <t>MTFNHCNXL</t>
  </si>
  <si>
    <t>MTFNHCN2X</t>
  </si>
  <si>
    <t>MTFNHTRSM</t>
  </si>
  <si>
    <t>MTFNHTRMD</t>
  </si>
  <si>
    <t>MTFNHTRLG</t>
  </si>
  <si>
    <t>MTFNHTRXL</t>
  </si>
  <si>
    <t>MTFNHTR2X</t>
  </si>
  <si>
    <t>MTFNHWNSM</t>
  </si>
  <si>
    <t>MTFNHWNMD</t>
  </si>
  <si>
    <t>MTFNHWNLG</t>
  </si>
  <si>
    <t>MTFNHWNXL</t>
  </si>
  <si>
    <t>MTFNHWN2X</t>
  </si>
  <si>
    <t>MTEQZTRSM</t>
  </si>
  <si>
    <t>MTEQZTRMD</t>
  </si>
  <si>
    <t>MTEQZTRLG</t>
  </si>
  <si>
    <t>MTEQZTRXL</t>
  </si>
  <si>
    <t>MTEQZTR2X</t>
  </si>
  <si>
    <t>MBWLBCNSM</t>
  </si>
  <si>
    <t>MBWLBCNMD</t>
  </si>
  <si>
    <t>MBWLBCNLG</t>
  </si>
  <si>
    <t>MBWLBCNXL</t>
  </si>
  <si>
    <t>MBWLBCN2X</t>
  </si>
  <si>
    <t>MBWGBDESM</t>
  </si>
  <si>
    <t>MBWGBDEMD</t>
  </si>
  <si>
    <t>MBWGBDELG</t>
  </si>
  <si>
    <t>MBWGBDEXL</t>
  </si>
  <si>
    <t>MBWGBDE2X</t>
  </si>
  <si>
    <t>MBWGBCNSM</t>
  </si>
  <si>
    <t>MBWGBCNMD</t>
  </si>
  <si>
    <t>MBWGBCNLG</t>
  </si>
  <si>
    <t>MBWGBCNXL</t>
  </si>
  <si>
    <t>MBWGBCN2X</t>
  </si>
  <si>
    <t>MBZLJDESM</t>
  </si>
  <si>
    <t>MBZLJDEMD</t>
  </si>
  <si>
    <t>MBZLJDELG</t>
  </si>
  <si>
    <t>MBZLJDEXL</t>
  </si>
  <si>
    <t>MBZLJDE2X</t>
  </si>
  <si>
    <t>MBZLJCNSM</t>
  </si>
  <si>
    <t>MBZLJCNMD</t>
  </si>
  <si>
    <t>MBZLJCNLG</t>
  </si>
  <si>
    <t>MBZLJCNXL</t>
  </si>
  <si>
    <t>MBZLJCN2X</t>
  </si>
  <si>
    <t>MBKLJTRSM</t>
  </si>
  <si>
    <t>MBKLJTRMD</t>
  </si>
  <si>
    <t>MBKLJTRLG</t>
  </si>
  <si>
    <t>MBKLJTRXL</t>
  </si>
  <si>
    <t>MBKLJTR2X</t>
  </si>
  <si>
    <t>MBKLJDESM</t>
  </si>
  <si>
    <t>MBKLJDEMD</t>
  </si>
  <si>
    <t>MBKLJDELG</t>
  </si>
  <si>
    <t>MBKLJDEXL</t>
  </si>
  <si>
    <t>MBKLJDE2X</t>
  </si>
  <si>
    <t>MBKLJDE3X</t>
  </si>
  <si>
    <t>MBKLJCNSM</t>
  </si>
  <si>
    <t>MBKLJCNMD</t>
  </si>
  <si>
    <t>MBKLJCNLG</t>
  </si>
  <si>
    <t>MBKLJCNXL</t>
  </si>
  <si>
    <t>MBKLJCN2X</t>
  </si>
  <si>
    <t>MBELJWNSM</t>
  </si>
  <si>
    <t>MBELJWNMD</t>
  </si>
  <si>
    <t>MBELJWNLG</t>
  </si>
  <si>
    <t>MBELJWNXL</t>
  </si>
  <si>
    <t>MBELJWN2X</t>
  </si>
  <si>
    <t>MBELJTRSM</t>
  </si>
  <si>
    <t>MBELJTRMD</t>
  </si>
  <si>
    <t>MBELJTRLG</t>
  </si>
  <si>
    <t>MBELJTRXL</t>
  </si>
  <si>
    <t>MBELJTR2X</t>
  </si>
  <si>
    <t>MBELJCNSM</t>
  </si>
  <si>
    <t>MBELJCNMD</t>
  </si>
  <si>
    <t>MBELJCNLG</t>
  </si>
  <si>
    <t>MBELJCNXL</t>
  </si>
  <si>
    <t>MBELJCN2X</t>
  </si>
  <si>
    <t>MOCOVHOSM</t>
  </si>
  <si>
    <t>MOCOVHOMD</t>
  </si>
  <si>
    <t>MOCOVHOLG</t>
  </si>
  <si>
    <t>MOCOVHOXL</t>
  </si>
  <si>
    <t>MOCOVHO2X</t>
  </si>
  <si>
    <t>MOCOVHO3X</t>
  </si>
  <si>
    <t>MBTRFWN3030</t>
  </si>
  <si>
    <t>MBTRFWN3032</t>
  </si>
  <si>
    <t>MBTRFWN3230</t>
  </si>
  <si>
    <t>MBTRFWN3232</t>
  </si>
  <si>
    <t>MBTRFWN3234</t>
  </si>
  <si>
    <t>MBTRFWN3430</t>
  </si>
  <si>
    <t>MBTRFWN3432</t>
  </si>
  <si>
    <t>MBTRFWN3434</t>
  </si>
  <si>
    <t>MBTRFWN3436</t>
  </si>
  <si>
    <t>MBTRFWN3632</t>
  </si>
  <si>
    <t>MBTRFWN3634</t>
  </si>
  <si>
    <t>MBTRFWN3636</t>
  </si>
  <si>
    <t>MBTRFWN3832</t>
  </si>
  <si>
    <t>MBTRFWN3834</t>
  </si>
  <si>
    <t>MBTRFWN3836</t>
  </si>
  <si>
    <t>MBTRFWN4032</t>
  </si>
  <si>
    <t>MBTRFWN4232</t>
  </si>
  <si>
    <t>MBTRFWN4432</t>
  </si>
  <si>
    <t>MBTRFDE3030</t>
  </si>
  <si>
    <t>MBTRFDE3032</t>
  </si>
  <si>
    <t>MBTRFDE3230</t>
  </si>
  <si>
    <t>MBTRFDE3232</t>
  </si>
  <si>
    <t>MBTRFDE3234</t>
  </si>
  <si>
    <t>MBTRFDE3430</t>
  </si>
  <si>
    <t>MBTRFDE3432</t>
  </si>
  <si>
    <t>MBTRFDE3434</t>
  </si>
  <si>
    <t>MBTRFDE3436</t>
  </si>
  <si>
    <t>MBTRFDE3632</t>
  </si>
  <si>
    <t>MBTRFDE3634</t>
  </si>
  <si>
    <t>MBTRFDE3636</t>
  </si>
  <si>
    <t>MBTRFDE3832</t>
  </si>
  <si>
    <t>MBTRFDE3834</t>
  </si>
  <si>
    <t>MBTRFDE3836</t>
  </si>
  <si>
    <t>MBTRFDE4032</t>
  </si>
  <si>
    <t>MBTRFDE4232</t>
  </si>
  <si>
    <t>MBTRFDE4432</t>
  </si>
  <si>
    <t>MBOBFDE3030</t>
  </si>
  <si>
    <t>MBOBFDE3232</t>
  </si>
  <si>
    <t>MBOBFDE3235</t>
  </si>
  <si>
    <t>MBOBFDE3432</t>
  </si>
  <si>
    <t>MBOBFDE3435</t>
  </si>
  <si>
    <t>MBOBFDE3632</t>
  </si>
  <si>
    <t>MBOBFDE3635</t>
  </si>
  <si>
    <t>MBOBFDE3833</t>
  </si>
  <si>
    <t>MBOBFDE3835</t>
  </si>
  <si>
    <t>MBOBFDE4033</t>
  </si>
  <si>
    <t>MBOBFDE4233</t>
  </si>
  <si>
    <t>MBOBFDE4433</t>
  </si>
  <si>
    <t>MBOBFCN3030</t>
  </si>
  <si>
    <t>MBOBFCN3232</t>
  </si>
  <si>
    <t>MBOBFCN3235</t>
  </si>
  <si>
    <t>MBOBFCN3432</t>
  </si>
  <si>
    <t>MBOBFCN3435</t>
  </si>
  <si>
    <t>MBOBFCN3632</t>
  </si>
  <si>
    <t>MBOBFCN3635</t>
  </si>
  <si>
    <t>MBOBFCN3833</t>
  </si>
  <si>
    <t>MBOBFCN3835</t>
  </si>
  <si>
    <t>MBOBFCN4033</t>
  </si>
  <si>
    <t>MBOBFCN4233</t>
  </si>
  <si>
    <t>MBOBFCN4433</t>
  </si>
  <si>
    <t>MATRASPSM</t>
  </si>
  <si>
    <t>MATRASPMD</t>
  </si>
  <si>
    <t>MATRASPLG</t>
  </si>
  <si>
    <t>MATRASPXL</t>
  </si>
  <si>
    <t>MATRAFUSM</t>
  </si>
  <si>
    <t>MATRAFUMD</t>
  </si>
  <si>
    <t>MATRAFULG</t>
  </si>
  <si>
    <t>MATRAFUXL</t>
  </si>
  <si>
    <t>MATRGDESM</t>
  </si>
  <si>
    <t>MATRGDEMD</t>
  </si>
  <si>
    <t>MATRGDELG</t>
  </si>
  <si>
    <t>MATRGDEXL</t>
  </si>
  <si>
    <t>MAACWDESM</t>
  </si>
  <si>
    <t>MAACWDEMD</t>
  </si>
  <si>
    <t>MAACWDELG</t>
  </si>
  <si>
    <t>MAACWDEXL</t>
  </si>
  <si>
    <t>MATLRDESM</t>
  </si>
  <si>
    <t>MATLRDEMD</t>
  </si>
  <si>
    <t>MATLRDELG</t>
  </si>
  <si>
    <t>MATLRDEXL</t>
  </si>
  <si>
    <t>MATLRCNSM</t>
  </si>
  <si>
    <t>MATLRCNMD</t>
  </si>
  <si>
    <t>MATLRCNLG</t>
  </si>
  <si>
    <t>MATLRCNXL</t>
  </si>
  <si>
    <t>MABALDEOS</t>
  </si>
  <si>
    <t>MABALCNOS</t>
  </si>
  <si>
    <t>MAANGWNOS</t>
  </si>
  <si>
    <t>MAANGCNOS</t>
  </si>
  <si>
    <t>MANKGWNOS</t>
  </si>
  <si>
    <t>MANKGDEOS</t>
  </si>
  <si>
    <t>MANKGCNOS</t>
  </si>
  <si>
    <t>MANKGHOOS</t>
  </si>
  <si>
    <t>WAHDBCNOS</t>
  </si>
  <si>
    <t>MATRHFUOS</t>
  </si>
  <si>
    <t>MATRHSPOS</t>
  </si>
  <si>
    <t>MATRHDEOS</t>
  </si>
  <si>
    <t>MATRHCNOS</t>
  </si>
  <si>
    <t>MATAGBLOS</t>
  </si>
  <si>
    <t>MATAGDEOS</t>
  </si>
  <si>
    <t>MATAGCNOS</t>
  </si>
  <si>
    <t>MATAGHOOS</t>
  </si>
  <si>
    <t>MAKBNDEOS</t>
  </si>
  <si>
    <t>MAKBNCNOS</t>
  </si>
  <si>
    <t>MAFBNWNOS</t>
  </si>
  <si>
    <t>MAFBNDEOS</t>
  </si>
  <si>
    <t>MAFBNCNOS</t>
  </si>
  <si>
    <t>MAFBNHOOS</t>
  </si>
  <si>
    <t>MATBBDEMD</t>
  </si>
  <si>
    <t>MATBBDELG</t>
  </si>
  <si>
    <t>MATBBHOMD</t>
  </si>
  <si>
    <t>MATBBHOLG</t>
  </si>
  <si>
    <t>MANBTDESM</t>
  </si>
  <si>
    <t>MANBTDEMD</t>
  </si>
  <si>
    <t>MANBTDELG</t>
  </si>
  <si>
    <t>MANBTCNSM</t>
  </si>
  <si>
    <t>MANBTCNMD</t>
  </si>
  <si>
    <t>MANBTCNLG</t>
  </si>
  <si>
    <t>FTACSBK20</t>
  </si>
  <si>
    <t>FTACSDE30</t>
  </si>
  <si>
    <t>FTRTSDEXS</t>
  </si>
  <si>
    <t>FTRTSDESM</t>
  </si>
  <si>
    <t>FTRTSDEMD</t>
  </si>
  <si>
    <t>FTRTSDELG</t>
  </si>
  <si>
    <t>FTDBDDESM</t>
  </si>
  <si>
    <t>FTDBDDEMD</t>
  </si>
  <si>
    <t>FTDBDDELG</t>
  </si>
  <si>
    <t>MOWCVWNSM</t>
  </si>
  <si>
    <t>MOWCVWNMD</t>
  </si>
  <si>
    <t>MOWCVWNLG</t>
  </si>
  <si>
    <t>MOWCVWNXL</t>
  </si>
  <si>
    <t>MOWCVWN2X</t>
  </si>
  <si>
    <t>MOWCVCNSM</t>
  </si>
  <si>
    <t>MOWCVCNMD</t>
  </si>
  <si>
    <t>MOWCVCNLG</t>
  </si>
  <si>
    <t>MOWCVCNXL</t>
  </si>
  <si>
    <t>MOWCVCN2X</t>
  </si>
  <si>
    <t>MOWCVDESM</t>
  </si>
  <si>
    <t>MOWCVDEMD</t>
  </si>
  <si>
    <t>MOWCVDELG</t>
  </si>
  <si>
    <t>MOWCVDEXL</t>
  </si>
  <si>
    <t>MOWCVDE2X</t>
  </si>
  <si>
    <t>MTSSHWNSM</t>
  </si>
  <si>
    <t>MTSSHWNMD</t>
  </si>
  <si>
    <t>MTSSHWNLG</t>
  </si>
  <si>
    <t>MTSSHWNXL</t>
  </si>
  <si>
    <t>MTSSHWN2X</t>
  </si>
  <si>
    <t>MTSSHCNSM</t>
  </si>
  <si>
    <t>MTSSHCNMD</t>
  </si>
  <si>
    <t>MTSSHCNLG</t>
  </si>
  <si>
    <t>MTSSHCNXL</t>
  </si>
  <si>
    <t>MTSSHCN2X</t>
  </si>
  <si>
    <t>MTSSHDESM</t>
  </si>
  <si>
    <t>MTSSHDEMD</t>
  </si>
  <si>
    <t>MTSSHDELG</t>
  </si>
  <si>
    <t>MTSSHDEXL</t>
  </si>
  <si>
    <t>MTSSHDE2X</t>
  </si>
  <si>
    <t>MARBBTRMD</t>
  </si>
  <si>
    <t>MARBBTRLG</t>
  </si>
  <si>
    <t>MARBBWNMD</t>
  </si>
  <si>
    <t>MARBBWNLG</t>
  </si>
  <si>
    <t>MARFFWNSM</t>
  </si>
  <si>
    <t>MARFFWNMD</t>
  </si>
  <si>
    <t>MARFFWNLG</t>
  </si>
  <si>
    <t>MARFFWNXL</t>
  </si>
  <si>
    <t>MARFFTRSM</t>
  </si>
  <si>
    <t>MARFFTRMD</t>
  </si>
  <si>
    <t>MARFFTRLG</t>
  </si>
  <si>
    <t>MARFFTRXL</t>
  </si>
  <si>
    <t>MARHFWNSM</t>
  </si>
  <si>
    <t>MARHFWNMD</t>
  </si>
  <si>
    <t>MARHFWNLG</t>
  </si>
  <si>
    <t>MARHFWNXL</t>
  </si>
  <si>
    <t>MARHFTRSM</t>
  </si>
  <si>
    <t>MARHFTRMD</t>
  </si>
  <si>
    <t>MARHFTRLG</t>
  </si>
  <si>
    <t>MARHFTRXL</t>
  </si>
  <si>
    <t>MAESCCNSM</t>
  </si>
  <si>
    <t>MAESCCNMD</t>
  </si>
  <si>
    <t>MAESCCNLG</t>
  </si>
  <si>
    <t>MAESCCNXL</t>
  </si>
  <si>
    <t>MAASCCNSM</t>
  </si>
  <si>
    <t>MAASCCNMD</t>
  </si>
  <si>
    <t>MAASCCNLG</t>
  </si>
  <si>
    <t>MAASCCNXL</t>
  </si>
  <si>
    <t>MAASOCNSM</t>
  </si>
  <si>
    <t>MAASOCNMD</t>
  </si>
  <si>
    <t>MAASOCNLG</t>
  </si>
  <si>
    <t>MAASOCNXL</t>
  </si>
  <si>
    <t>MAMSOWNSM</t>
  </si>
  <si>
    <t>MAMSOWNMD</t>
  </si>
  <si>
    <t>MAMSOWNLG</t>
  </si>
  <si>
    <t>MAMSOWNXL</t>
  </si>
  <si>
    <t>MALSOTRSM</t>
  </si>
  <si>
    <t>MALSOTRMD</t>
  </si>
  <si>
    <t>MALSOTRLG</t>
  </si>
  <si>
    <t>MALSOTRXL</t>
  </si>
  <si>
    <t>WTSSHWNXS</t>
  </si>
  <si>
    <t>WTSSHWNSM</t>
  </si>
  <si>
    <t>WTSSHWNMD</t>
  </si>
  <si>
    <t>WTSSHWNLG</t>
  </si>
  <si>
    <t>WTSSHWNXL</t>
  </si>
  <si>
    <t>WTSSHCNXS</t>
  </si>
  <si>
    <t>WTSSHCNSM</t>
  </si>
  <si>
    <t>WTSSHCNMD</t>
  </si>
  <si>
    <t>WTSSHCNLG</t>
  </si>
  <si>
    <t>WTSSHCNXL</t>
  </si>
  <si>
    <t>WBKL2CNST</t>
  </si>
  <si>
    <t>WBKL2CNMT</t>
  </si>
  <si>
    <t>WBKL2CNLT</t>
  </si>
  <si>
    <t>WBKL2CNXT</t>
  </si>
  <si>
    <t>WBKL2TRST</t>
  </si>
  <si>
    <t>WBKL2TRMT</t>
  </si>
  <si>
    <t>WBKL2TRLT</t>
  </si>
  <si>
    <t>WBKL2TRXT</t>
  </si>
  <si>
    <t>MTKLCBBSM</t>
  </si>
  <si>
    <t>MTKLCBBMD</t>
  </si>
  <si>
    <t>MTKLCBBLG</t>
  </si>
  <si>
    <t>MTKLCBBXL</t>
  </si>
  <si>
    <t>MTKLCBB2X</t>
  </si>
  <si>
    <t>MTWLCBBSM</t>
  </si>
  <si>
    <t>MTWLCBBMD</t>
  </si>
  <si>
    <t>MTWLCBBLG</t>
  </si>
  <si>
    <t>MTWLCBBXL</t>
  </si>
  <si>
    <t>MTWLCBB2X</t>
  </si>
  <si>
    <t>MANKGBBOS</t>
  </si>
  <si>
    <t>MTFNHBBSM</t>
  </si>
  <si>
    <t>MTFNHBBMD</t>
  </si>
  <si>
    <t>MTFNHBBLG</t>
  </si>
  <si>
    <t>MTFNHBBXL</t>
  </si>
  <si>
    <t>MTFNHBB2X</t>
  </si>
  <si>
    <t>WTFNHBBXS</t>
  </si>
  <si>
    <t>WTFNHBBSM</t>
  </si>
  <si>
    <t>WTFNHBBMD</t>
  </si>
  <si>
    <t>WTFNHBBLG</t>
  </si>
  <si>
    <t>WTFNHBBXL</t>
  </si>
  <si>
    <t>MALPHDEOS</t>
  </si>
  <si>
    <t>MATRKDEOS</t>
  </si>
  <si>
    <t>MATRKCNOS</t>
  </si>
  <si>
    <t>MALPHCNOS</t>
  </si>
  <si>
    <t>MATRKHGOS</t>
  </si>
  <si>
    <t>MTOQZCN2X</t>
  </si>
  <si>
    <t>MTOQZCNLG</t>
  </si>
  <si>
    <t>MTOQZCNMD</t>
  </si>
  <si>
    <t>MTOQZCNSM</t>
  </si>
  <si>
    <t>MTOQZCNXL</t>
  </si>
  <si>
    <t>MTOQZDE2X</t>
  </si>
  <si>
    <t>MTOQZDELG</t>
  </si>
  <si>
    <t>MTOQZDEMD</t>
  </si>
  <si>
    <t>MTOQZDESM</t>
  </si>
  <si>
    <t>MTOQZDEXL</t>
  </si>
  <si>
    <t>MTOQZWN2X</t>
  </si>
  <si>
    <t>MTOQZWNLG</t>
  </si>
  <si>
    <t>MTOQZWNMD</t>
  </si>
  <si>
    <t>MTOQZWNSM</t>
  </si>
  <si>
    <t>MTOQZWNXL</t>
  </si>
  <si>
    <t>MARWHTRLG</t>
  </si>
  <si>
    <t>MARWHTRMD</t>
  </si>
  <si>
    <t>MARWHTRSM</t>
  </si>
  <si>
    <t>MARWHTRXL</t>
  </si>
  <si>
    <t>MARWHWNLG</t>
  </si>
  <si>
    <t>MARWHWNMD</t>
  </si>
  <si>
    <t>MARWHWNSM</t>
  </si>
  <si>
    <t>MARWHWNXL</t>
  </si>
  <si>
    <t>MOSSSCNSM</t>
  </si>
  <si>
    <t>MOSSSCNMD</t>
  </si>
  <si>
    <t>MOSSSCNLG</t>
  </si>
  <si>
    <t>MOSSSCNXL</t>
  </si>
  <si>
    <t>MOSSSCN2X</t>
  </si>
  <si>
    <t>MOSSSCN3X</t>
  </si>
  <si>
    <t>MOSSSBKSM</t>
  </si>
  <si>
    <t>MOSSSBKMD</t>
  </si>
  <si>
    <t>MOSSSBKLG</t>
  </si>
  <si>
    <t>MOSSSBKXL</t>
  </si>
  <si>
    <t>MOSSSBK2X</t>
  </si>
  <si>
    <t>MOSSSBK3X</t>
  </si>
  <si>
    <t>MOSSSHOSM</t>
  </si>
  <si>
    <t>MOSSSHOMD</t>
  </si>
  <si>
    <t>MOSSSHOLG</t>
  </si>
  <si>
    <t>MOSSSHOXL</t>
  </si>
  <si>
    <t>MOSSSHO2X</t>
  </si>
  <si>
    <t>MOSSSHO3X</t>
  </si>
  <si>
    <t>MOOPJMRSM</t>
  </si>
  <si>
    <t>MOOPJMRMD</t>
  </si>
  <si>
    <t>MOOPJMRLG</t>
  </si>
  <si>
    <t>MOOPJMRXL</t>
  </si>
  <si>
    <t>MOOPJMR2X</t>
  </si>
  <si>
    <t>MOOPJMR3X</t>
  </si>
  <si>
    <t>MOOPJBKSM</t>
  </si>
  <si>
    <t>MOOPJBKMD</t>
  </si>
  <si>
    <t>MOOPJBKLG</t>
  </si>
  <si>
    <t>MOOPJBKXL</t>
  </si>
  <si>
    <t>MOOPJBK2X</t>
  </si>
  <si>
    <t>MOOPJBK3X</t>
  </si>
  <si>
    <t>MOOPJRSSM</t>
  </si>
  <si>
    <t>MOOPJRSMD</t>
  </si>
  <si>
    <t>MOOPJRSLG</t>
  </si>
  <si>
    <t>MOOPJRSXL</t>
  </si>
  <si>
    <t>MOOPJRS2X</t>
  </si>
  <si>
    <t>MOOPJRS3X</t>
  </si>
  <si>
    <t>MOOPVAKSM</t>
  </si>
  <si>
    <t>MOOPVAKMD</t>
  </si>
  <si>
    <t>MOOPVAKLG</t>
  </si>
  <si>
    <t>MOOPVAKXL</t>
  </si>
  <si>
    <t>MOOPVAK2X</t>
  </si>
  <si>
    <t>MOOPVAK3X</t>
  </si>
  <si>
    <t>MOOPVBKSM</t>
  </si>
  <si>
    <t>MOOPVBKMD</t>
  </si>
  <si>
    <t>MOOPVBKLG</t>
  </si>
  <si>
    <t>MOOPVBKXL</t>
  </si>
  <si>
    <t>MOOPVBK2X</t>
  </si>
  <si>
    <t>MOOPVBK3X</t>
  </si>
  <si>
    <t>MOHHLSDSM</t>
  </si>
  <si>
    <t>MOHHLSDMD</t>
  </si>
  <si>
    <t>MOHHLSDLG</t>
  </si>
  <si>
    <t>MOHHLSDXL</t>
  </si>
  <si>
    <t>MOHHLSD2X</t>
  </si>
  <si>
    <t>MOHHLSD3X</t>
  </si>
  <si>
    <t>MOHHLMRSM</t>
  </si>
  <si>
    <t>MOHHLMRMD</t>
  </si>
  <si>
    <t>MOHHLMRLG</t>
  </si>
  <si>
    <t>MOHHLMRXL</t>
  </si>
  <si>
    <t>MOHHLMR2X</t>
  </si>
  <si>
    <t>MOHHLMR3X</t>
  </si>
  <si>
    <t>MOHHLSBSM</t>
  </si>
  <si>
    <t>MOHHLSBMD</t>
  </si>
  <si>
    <t>MOHHLSBLG</t>
  </si>
  <si>
    <t>MOHHLSBXL</t>
  </si>
  <si>
    <t>MOHHLSB2X</t>
  </si>
  <si>
    <t>MOHHLSB3X</t>
  </si>
  <si>
    <t>MOHHSSDSM</t>
  </si>
  <si>
    <t>MOHHSSDMD</t>
  </si>
  <si>
    <t>MOHHSSDLG</t>
  </si>
  <si>
    <t>MOHHSSDXL</t>
  </si>
  <si>
    <t>MOHHSSD2X</t>
  </si>
  <si>
    <t>MOHHSSD3X</t>
  </si>
  <si>
    <t>MOHHSSBSM</t>
  </si>
  <si>
    <t>MOHHSSBMD</t>
  </si>
  <si>
    <t>MOHHSSBLG</t>
  </si>
  <si>
    <t>MOHHSSBXL</t>
  </si>
  <si>
    <t>MOHHSSB2X</t>
  </si>
  <si>
    <t>MOHHSSB3X</t>
  </si>
  <si>
    <t>MBGRPDM3030</t>
  </si>
  <si>
    <t>MBGRPDM3032</t>
  </si>
  <si>
    <t>MBGRPDM3230</t>
  </si>
  <si>
    <t>MBGRPDM3232</t>
  </si>
  <si>
    <t>MBGRPDM3234</t>
  </si>
  <si>
    <t>MBGRPDM3430</t>
  </si>
  <si>
    <t>MBGRPDM3432</t>
  </si>
  <si>
    <t>MBGRPDM3434</t>
  </si>
  <si>
    <t>MBGRPDM3436</t>
  </si>
  <si>
    <t>MBGRPDM3632</t>
  </si>
  <si>
    <t>MBGRPDM3634</t>
  </si>
  <si>
    <t>MBGRPDM3636</t>
  </si>
  <si>
    <t>MBGRPDM3832</t>
  </si>
  <si>
    <t>MBGRPDM3834</t>
  </si>
  <si>
    <t>MBGRPDM3836</t>
  </si>
  <si>
    <t>MBGRPDM4032</t>
  </si>
  <si>
    <t>MBGRPDM4232</t>
  </si>
  <si>
    <t>MBGRPDM4432</t>
  </si>
  <si>
    <t>MBGRPRS3030</t>
  </si>
  <si>
    <t>MBGRPRS3032</t>
  </si>
  <si>
    <t>MBGRPRS3230</t>
  </si>
  <si>
    <t>MBGRPRS3232</t>
  </si>
  <si>
    <t>MBGRPRS3234</t>
  </si>
  <si>
    <t>MBGRPRS3430</t>
  </si>
  <si>
    <t>MBGRPRS3432</t>
  </si>
  <si>
    <t>MBGRPRS3434</t>
  </si>
  <si>
    <t>MBGRPRS3436</t>
  </si>
  <si>
    <t>MBGRPRS3632</t>
  </si>
  <si>
    <t>MBGRPRS3634</t>
  </si>
  <si>
    <t>MBGRPRS3636</t>
  </si>
  <si>
    <t>MBGRPRS3832</t>
  </si>
  <si>
    <t>MBGRPRS3834</t>
  </si>
  <si>
    <t>MBGRPRS3836</t>
  </si>
  <si>
    <t>MBGRPRS4032</t>
  </si>
  <si>
    <t>MBGRPRS4232</t>
  </si>
  <si>
    <t>MBGRPRS4432</t>
  </si>
  <si>
    <t>MBGRPBK3030</t>
  </si>
  <si>
    <t>MBGRPBK3032</t>
  </si>
  <si>
    <t>MBGRPBK3230</t>
  </si>
  <si>
    <t>MBGRPBK3232</t>
  </si>
  <si>
    <t>MBGRPBK3234</t>
  </si>
  <si>
    <t>MBGRPBK3430</t>
  </si>
  <si>
    <t>MBGRPBK3432</t>
  </si>
  <si>
    <t>MBGRPBK3434</t>
  </si>
  <si>
    <t>MBGRPBK3436</t>
  </si>
  <si>
    <t>MBGRPBK3632</t>
  </si>
  <si>
    <t>MBGRPBK3634</t>
  </si>
  <si>
    <t>MBGRPBK3636</t>
  </si>
  <si>
    <t>MBGRPBK3832</t>
  </si>
  <si>
    <t>MBGRPBK3834</t>
  </si>
  <si>
    <t>MBGRPBK3836</t>
  </si>
  <si>
    <t>MBGRPBK4032</t>
  </si>
  <si>
    <t>MBGRPBK4232</t>
  </si>
  <si>
    <t>MBGRPBK4432</t>
  </si>
  <si>
    <t>MBGRPAP3030</t>
  </si>
  <si>
    <t>MBGRPAP3032</t>
  </si>
  <si>
    <t>MBGRPAP3230</t>
  </si>
  <si>
    <t>MBGRPAP3232</t>
  </si>
  <si>
    <t>MBGRPAP3234</t>
  </si>
  <si>
    <t>MBGRPAP3430</t>
  </si>
  <si>
    <t>MBGRPAP3432</t>
  </si>
  <si>
    <t>MBGRPAP3434</t>
  </si>
  <si>
    <t>MBGRPAP3436</t>
  </si>
  <si>
    <t>MBGRPAP3632</t>
  </si>
  <si>
    <t>MBGRPAP3634</t>
  </si>
  <si>
    <t>MBGRPAP3636</t>
  </si>
  <si>
    <t>MBGRPAP3832</t>
  </si>
  <si>
    <t>MBGRPAP3834</t>
  </si>
  <si>
    <t>MBGRPAP3836</t>
  </si>
  <si>
    <t>MBGRPAP4032</t>
  </si>
  <si>
    <t>MBGRPAP4232</t>
  </si>
  <si>
    <t>MBGRPAP4432</t>
  </si>
  <si>
    <t>MBGRPSD3030</t>
  </si>
  <si>
    <t>MBGRPSD3032</t>
  </si>
  <si>
    <t>MBGRPSD3230</t>
  </si>
  <si>
    <t>MBGRPSD3232</t>
  </si>
  <si>
    <t>MBGRPSD3234</t>
  </si>
  <si>
    <t>MBGRPSD3430</t>
  </si>
  <si>
    <t>MBGRPSD3432</t>
  </si>
  <si>
    <t>MBGRPSD3434</t>
  </si>
  <si>
    <t>MBGRPSD3436</t>
  </si>
  <si>
    <t>MBGRPSD3632</t>
  </si>
  <si>
    <t>MBGRPSD3634</t>
  </si>
  <si>
    <t>MBGRPSD3636</t>
  </si>
  <si>
    <t>MBGRPSD3832</t>
  </si>
  <si>
    <t>MBGRPSD3834</t>
  </si>
  <si>
    <t>MBGRPSD3836</t>
  </si>
  <si>
    <t>MBGRPSD4032</t>
  </si>
  <si>
    <t>MBGRPSD4232</t>
  </si>
  <si>
    <t>MBGRPSD4432</t>
  </si>
  <si>
    <t>MBGAPAK3030</t>
  </si>
  <si>
    <t>MBGAPAK3032</t>
  </si>
  <si>
    <t>MBGAPAK3230</t>
  </si>
  <si>
    <t>MBGAPAK3232</t>
  </si>
  <si>
    <t>MBGAPAK3234</t>
  </si>
  <si>
    <t>MBGAPAK3430</t>
  </si>
  <si>
    <t>MBGAPAK3432</t>
  </si>
  <si>
    <t>MBGAPAK3434</t>
  </si>
  <si>
    <t>MBGAPAK3436</t>
  </si>
  <si>
    <t>MBGAPAK3632</t>
  </si>
  <si>
    <t>MBGAPAK3634</t>
  </si>
  <si>
    <t>MBGAPAK3636</t>
  </si>
  <si>
    <t>MBGAPAK3832</t>
  </si>
  <si>
    <t>MBGAPAK3834</t>
  </si>
  <si>
    <t>MBGAPAK3836</t>
  </si>
  <si>
    <t>MBGAPAK4032</t>
  </si>
  <si>
    <t>MBGAPAK4232</t>
  </si>
  <si>
    <t>MBGAPAK4432</t>
  </si>
  <si>
    <t>MBGAPRS3030</t>
  </si>
  <si>
    <t>MBGAPRS3032</t>
  </si>
  <si>
    <t>MBGAPRS3230</t>
  </si>
  <si>
    <t>MBGAPRS3232</t>
  </si>
  <si>
    <t>MBGAPRS3234</t>
  </si>
  <si>
    <t>MBGAPRS3430</t>
  </si>
  <si>
    <t>MBGAPRS3432</t>
  </si>
  <si>
    <t>MBGAPRS3434</t>
  </si>
  <si>
    <t>MBGAPRS3436</t>
  </si>
  <si>
    <t>MBGAPRS3632</t>
  </si>
  <si>
    <t>MBGAPRS3634</t>
  </si>
  <si>
    <t>MBGAPRS3636</t>
  </si>
  <si>
    <t>MBGAPRS3832</t>
  </si>
  <si>
    <t>MBGAPRS3834</t>
  </si>
  <si>
    <t>MBGAPRS3836</t>
  </si>
  <si>
    <t>MBGAPRS4032</t>
  </si>
  <si>
    <t>MBGAPRS4232</t>
  </si>
  <si>
    <t>MBGAPRS4432</t>
  </si>
  <si>
    <t>MTWHDBBSM</t>
  </si>
  <si>
    <t>MTWHDBBMD</t>
  </si>
  <si>
    <t>MTWHDBBLG</t>
  </si>
  <si>
    <t>MTWHDBBXL</t>
  </si>
  <si>
    <t>MTWHDBB2X</t>
  </si>
  <si>
    <t>MTWHDHGSM</t>
  </si>
  <si>
    <t>MTWHDHGMD</t>
  </si>
  <si>
    <t>MTWHDHGLG</t>
  </si>
  <si>
    <t>MTWHDHGXL</t>
  </si>
  <si>
    <t>MTWHDHG2X</t>
  </si>
  <si>
    <t>MTWLCHGSM</t>
  </si>
  <si>
    <t>MTWLCHGMD</t>
  </si>
  <si>
    <t>MTWLCHGLG</t>
  </si>
  <si>
    <t>MTWLCHGXL</t>
  </si>
  <si>
    <t>MTWLCHG2X</t>
  </si>
  <si>
    <t>MTWSCBBSM</t>
  </si>
  <si>
    <t>MTWSCBBMD</t>
  </si>
  <si>
    <t>MTWSCBBLG</t>
  </si>
  <si>
    <t>MTWSCBBXL</t>
  </si>
  <si>
    <t>MTWSCBB2X</t>
  </si>
  <si>
    <t>MTWSCHGSM</t>
  </si>
  <si>
    <t>MTWSCHGMD</t>
  </si>
  <si>
    <t>MTWSCHGLG</t>
  </si>
  <si>
    <t>MTWSCHGXL</t>
  </si>
  <si>
    <t>MTWSCHG2X</t>
  </si>
  <si>
    <t>FTLSPCAOS</t>
  </si>
  <si>
    <t>MOOCCBKSM</t>
  </si>
  <si>
    <t>MOOCCBKMD</t>
  </si>
  <si>
    <t>MOOCCBKLG</t>
  </si>
  <si>
    <t>MOOCCBKXL</t>
  </si>
  <si>
    <t>MOOCCBK2X</t>
  </si>
  <si>
    <t>MOOCCBK3X</t>
  </si>
  <si>
    <t>MOOCCSDSM</t>
  </si>
  <si>
    <t>MOOCCSDMD</t>
  </si>
  <si>
    <t>MOOCCSDLG</t>
  </si>
  <si>
    <t>MOOCCSDXL</t>
  </si>
  <si>
    <t>MOOCCSD2X</t>
  </si>
  <si>
    <t>MOOCCSD3X</t>
  </si>
  <si>
    <t>MOOCCAKSM</t>
  </si>
  <si>
    <t>MOOCCAKMD</t>
  </si>
  <si>
    <t>MOOCCAKLG</t>
  </si>
  <si>
    <t>MOOCCAKXL</t>
  </si>
  <si>
    <t>MOOCCAK2X</t>
  </si>
  <si>
    <t>MOOCCAK3X</t>
  </si>
  <si>
    <t>MTRWFHOSM</t>
  </si>
  <si>
    <t>MTRWFHOMD</t>
  </si>
  <si>
    <t>MTRWFHOLG</t>
  </si>
  <si>
    <t>MTRWFHOXL</t>
  </si>
  <si>
    <t>MTRWFHO2X</t>
  </si>
  <si>
    <t>MTRWFHO3X</t>
  </si>
  <si>
    <t>WBAQZWNXS</t>
  </si>
  <si>
    <t>WBAQZWNSM</t>
  </si>
  <si>
    <t>WBAQZWNMD</t>
  </si>
  <si>
    <t>WBAQZWNLG</t>
  </si>
  <si>
    <t>WBAQZWNXL</t>
  </si>
  <si>
    <t>WBAQZDEXS</t>
  </si>
  <si>
    <t>WBAQZDESM</t>
  </si>
  <si>
    <t>WBAQZDEMD</t>
  </si>
  <si>
    <t>WBAQZDELG</t>
  </si>
  <si>
    <t>WBAQZDEXL</t>
  </si>
  <si>
    <t>WBAQZCNXS</t>
  </si>
  <si>
    <t>WBAQZCNSM</t>
  </si>
  <si>
    <t>WBAQZCNMD</t>
  </si>
  <si>
    <t>WBAQZCNLG</t>
  </si>
  <si>
    <t>WBAQZCNXL</t>
  </si>
  <si>
    <t>MTFNHDM2X</t>
  </si>
  <si>
    <t>MTFNHDMLG</t>
  </si>
  <si>
    <t>MTFNHDMMD</t>
  </si>
  <si>
    <t>MTFNHDMSM</t>
  </si>
  <si>
    <t>MTFNHDMXL</t>
  </si>
  <si>
    <t>MTKHDDM2X</t>
  </si>
  <si>
    <t>MTKHDDMLG</t>
  </si>
  <si>
    <t>MTKHDDMMD</t>
  </si>
  <si>
    <t>MTKHDDMSM</t>
  </si>
  <si>
    <t>MTKHDDMXL</t>
  </si>
  <si>
    <t>W's Wick Short Sleeve 2.0 - Conifer - XS</t>
  </si>
  <si>
    <t>Cross-Over</t>
  </si>
  <si>
    <t>W's Wick Short Sleeve 2.0 - Conifer - SM</t>
  </si>
  <si>
    <t>W's Wick Short Sleeve 2.0 - Conifer - MD</t>
  </si>
  <si>
    <t>W's Wick Short Sleeve 2.0 - Conifer - LG</t>
  </si>
  <si>
    <t>W's Wick Short Sleeve 2.0 - Conifer - XL</t>
  </si>
  <si>
    <t>W's Wick Quarter Zip - Conifer - XS</t>
  </si>
  <si>
    <t>W's Wick Quarter Zip - Conifer - SM</t>
  </si>
  <si>
    <t>W's Wick Quarter Zip - Conifer - MD</t>
  </si>
  <si>
    <t>W's Wick Quarter Zip - Conifer - LG</t>
  </si>
  <si>
    <t>W's Wick Quarter Zip - Conifer - XL</t>
  </si>
  <si>
    <t>W's Kiln Hoody - Conifer - XS</t>
  </si>
  <si>
    <t>W's Kiln Hoody - Conifer - SM</t>
  </si>
  <si>
    <t>W's Kiln Hoody - Conifer - MD</t>
  </si>
  <si>
    <t>W's Kiln Hoody - Conifer - LG</t>
  </si>
  <si>
    <t>W's Kiln Hoody - Conifer - XL</t>
  </si>
  <si>
    <t>W's Kiln Hoody - Terra - XS</t>
  </si>
  <si>
    <t>W's Kiln Hoody - Terra - SM</t>
  </si>
  <si>
    <t>W's Kiln Hoody - Terra - MD</t>
  </si>
  <si>
    <t>W's Kiln Hoody - Terra - LG</t>
  </si>
  <si>
    <t>W's Kiln Hoody - Terra - XL</t>
  </si>
  <si>
    <t>W's Furnace Quarter Zip - Conifer - XS</t>
  </si>
  <si>
    <t>W's Furnace Quarter Zip - Conifer - SM</t>
  </si>
  <si>
    <t>W's Furnace Quarter Zip - Conifer - MD</t>
  </si>
  <si>
    <t>W's Furnace Quarter Zip - Conifer - LG</t>
  </si>
  <si>
    <t>W's Furnace Quarter Zip - Conifer - XL</t>
  </si>
  <si>
    <t>W's Kiln Long Jane 2.0 - Terra - XS</t>
  </si>
  <si>
    <t>W's Kiln Long Jane 2.0 - Terra - SM</t>
  </si>
  <si>
    <t>W's Kiln Long Jane 2.0 - Terra - MD</t>
  </si>
  <si>
    <t>W's Kiln Long Jane 2.0 - Terra - LG</t>
  </si>
  <si>
    <t>W's Kiln Long Jane 2.0 - Terra - XL</t>
  </si>
  <si>
    <t>W's Kiln Long Jane 2.0 - Conifer - XS</t>
  </si>
  <si>
    <t>W's Kiln Long Jane 2.0 - Conifer - SM</t>
  </si>
  <si>
    <t>W's Kiln Long Jane 2.0 - Conifer - MD</t>
  </si>
  <si>
    <t>W's Kiln Long Jane 2.0 - Conifer - LG</t>
  </si>
  <si>
    <t>W's Kiln Long Jane 2.0 - Conifer - XL</t>
  </si>
  <si>
    <t>W's Furnace Long Jane 2.0 - Conifer - XS</t>
  </si>
  <si>
    <t>W's Furnace Long Jane 2.0 - Conifer - SM</t>
  </si>
  <si>
    <t>W's Furnace Long Jane 2.0 - Conifer - MD</t>
  </si>
  <si>
    <t>W's Furnace Long Jane 2.0 - Conifer - LG</t>
  </si>
  <si>
    <t>W's Furnace Long Jane 2.0 - Conifer - XL</t>
  </si>
  <si>
    <t>M's Wick Short Sleeve Crew - Walnut - SM</t>
  </si>
  <si>
    <t>M's Wick Short Sleeve Crew - Walnut - MD</t>
  </si>
  <si>
    <t>M's Wick Short Sleeve Crew - Walnut - LG</t>
  </si>
  <si>
    <t>M's Wick Short Sleeve Crew - Walnut - XL</t>
  </si>
  <si>
    <t>M's Wick Short Sleeve Crew - Walnut - 2X</t>
  </si>
  <si>
    <t>M's Wick Short Sleeve Crew - Conifer - SM</t>
  </si>
  <si>
    <t>M's Wick Short Sleeve Crew - Conifer - MD</t>
  </si>
  <si>
    <t>M's Wick Short Sleeve Crew - Conifer - LG</t>
  </si>
  <si>
    <t>M's Wick Short Sleeve Crew - Conifer - XL</t>
  </si>
  <si>
    <t>M's Wick Short Sleeve Crew - Conifer - 2X</t>
  </si>
  <si>
    <t>M's Wick LS Crew - Walnut - SM</t>
  </si>
  <si>
    <t>M's Wick LS Crew - Walnut - MD</t>
  </si>
  <si>
    <t>M's Wick LS Crew - Walnut - LG</t>
  </si>
  <si>
    <t>M's Wick LS Crew - Walnut - XL</t>
  </si>
  <si>
    <t>M's Wick LS Crew - Walnut - 2X</t>
  </si>
  <si>
    <t>M's Wick LS Crew - Conifer - SM</t>
  </si>
  <si>
    <t>M's Wick LS Crew - Conifer - MD</t>
  </si>
  <si>
    <t>M's Wick LS Crew - Conifer - LG</t>
  </si>
  <si>
    <t>M's Wick LS Crew - Conifer - XL</t>
  </si>
  <si>
    <t>M's Wick LS Crew - Conifer - 2X</t>
  </si>
  <si>
    <t>M's Wick Hoody - Walnut - SM</t>
  </si>
  <si>
    <t>M's Wick Hoody - Walnut - MD</t>
  </si>
  <si>
    <t>M's Wick Hoody - Walnut - LG</t>
  </si>
  <si>
    <t>M's Wick Hoody - Walnut - XL</t>
  </si>
  <si>
    <t>M's Wick Hoody - Walnut - 2X</t>
  </si>
  <si>
    <t>M's Wick Hoody - Conifer - SM</t>
  </si>
  <si>
    <t>M's Wick Hoody - Conifer - MD</t>
  </si>
  <si>
    <t>M's Wick Hoody - Conifer - LG</t>
  </si>
  <si>
    <t>M's Wick Hoody - Conifer - XL</t>
  </si>
  <si>
    <t>M's Wick Hoody - Conifer - 2X</t>
  </si>
  <si>
    <t>M's Kiln LS Crew - Terra - SM</t>
  </si>
  <si>
    <t>M's Kiln LS Crew - Terra - MD</t>
  </si>
  <si>
    <t>M's Kiln LS Crew - Terra - LG</t>
  </si>
  <si>
    <t>M's Kiln LS Crew - Terra - XL</t>
  </si>
  <si>
    <t>M's Kiln LS Crew - Terra - 2X</t>
  </si>
  <si>
    <t>M's Kiln LS Crew - Dry Earth - SM</t>
  </si>
  <si>
    <t>M's Kiln LS Crew - Dry Earth - MD</t>
  </si>
  <si>
    <t>M's Kiln LS Crew - Dry Earth - LG</t>
  </si>
  <si>
    <t>M's Kiln LS Crew - Dry Earth - XL</t>
  </si>
  <si>
    <t>M's Kiln LS Crew - Dry Earth - 2X</t>
  </si>
  <si>
    <t>M's Kiln LS Crew - Conifer - SM</t>
  </si>
  <si>
    <t>M's Kiln LS Crew - Conifer - MD</t>
  </si>
  <si>
    <t>M's Kiln LS Crew - Conifer - LG</t>
  </si>
  <si>
    <t>M's Kiln LS Crew - Conifer - XL</t>
  </si>
  <si>
    <t>M's Kiln LS Crew - Conifer - 2X</t>
  </si>
  <si>
    <t>M's Kiln Quarter Zip - Terra - SM</t>
  </si>
  <si>
    <t>M's Kiln Quarter Zip - Terra - MD</t>
  </si>
  <si>
    <t>M's Kiln Quarter Zip - Terra - LG</t>
  </si>
  <si>
    <t>M's Kiln Quarter Zip - Terra - XL</t>
  </si>
  <si>
    <t>M's Kiln Quarter Zip - Terra - 2X</t>
  </si>
  <si>
    <t>M's Kiln Quarter Zip - Dry Earth - SM</t>
  </si>
  <si>
    <t>M's Kiln Quarter Zip - Dry Earth - MD</t>
  </si>
  <si>
    <t>M's Kiln Quarter Zip - Dry Earth - LG</t>
  </si>
  <si>
    <t>M's Kiln Quarter Zip - Dry Earth - XL</t>
  </si>
  <si>
    <t>M's Kiln Quarter Zip - Dry Earth - 2X</t>
  </si>
  <si>
    <t>M's Kiln Quarter Zip - Conifer - SM</t>
  </si>
  <si>
    <t>M's Kiln Quarter Zip - Conifer - MD</t>
  </si>
  <si>
    <t>M's Kiln Quarter Zip - Conifer - LG</t>
  </si>
  <si>
    <t>M's Kiln Quarter Zip - Conifer - XL</t>
  </si>
  <si>
    <t>M's Kiln Quarter Zip - Conifer - 2X</t>
  </si>
  <si>
    <t>M's Kiln Hoody - Terra - SM</t>
  </si>
  <si>
    <t>M's Kiln Hoody - Terra - MD</t>
  </si>
  <si>
    <t>M's Kiln Hoody - Terra - LG</t>
  </si>
  <si>
    <t>M's Kiln Hoody - Terra - XL</t>
  </si>
  <si>
    <t>M's Kiln Hoody - Terra - 2X</t>
  </si>
  <si>
    <t>M's Kiln Hoody - Dry Earth - SM</t>
  </si>
  <si>
    <t>M's Kiln Hoody - Dry Earth - MD</t>
  </si>
  <si>
    <t>M's Kiln Hoody - Dry Earth - LG</t>
  </si>
  <si>
    <t>M's Kiln Hoody - Dry Earth - XL</t>
  </si>
  <si>
    <t>M's Kiln Hoody - Dry Earth - 2X</t>
  </si>
  <si>
    <t>M's Kiln Hoody - Conifer - SM</t>
  </si>
  <si>
    <t>M's Kiln Hoody - Conifer - MD</t>
  </si>
  <si>
    <t>M's Kiln Hoody - Conifer - LG</t>
  </si>
  <si>
    <t>M's Kiln Hoody - Conifer - XL</t>
  </si>
  <si>
    <t>M's Kiln Hoody - Conifer - 2X</t>
  </si>
  <si>
    <t>M's Furnace Hoody - Conifer - SM</t>
  </si>
  <si>
    <t>M's Furnace Hoody - Conifer - MD</t>
  </si>
  <si>
    <t>M's Furnace Hoody - Conifer - LG</t>
  </si>
  <si>
    <t>M's Furnace Hoody - Conifer - XL</t>
  </si>
  <si>
    <t>M's Furnace Hoody - Conifer - 2X</t>
  </si>
  <si>
    <t>M's Furnace Hoody - Terra - SM</t>
  </si>
  <si>
    <t>M's Furnace Hoody - Terra - MD</t>
  </si>
  <si>
    <t>M's Furnace Hoody - Terra - LG</t>
  </si>
  <si>
    <t>M's Furnace Hoody - Terra - XL</t>
  </si>
  <si>
    <t>M's Furnace Hoody - Terra - 2X</t>
  </si>
  <si>
    <t>M's Furnace Hoody - Walnut - SM</t>
  </si>
  <si>
    <t>M's Furnace Hoody - Walnut - MD</t>
  </si>
  <si>
    <t>M's Furnace Hoody - Walnut - LG</t>
  </si>
  <si>
    <t>M's Furnace Hoody - Walnut - XL</t>
  </si>
  <si>
    <t>M's Furnace Hoody - Walnut - 2X</t>
  </si>
  <si>
    <t>M's Furnace Quarter Zip - Terra - SM</t>
  </si>
  <si>
    <t>M's Furnace Quarter Zip - Terra - MD</t>
  </si>
  <si>
    <t>M's Furnace Quarter Zip - Terra - LG</t>
  </si>
  <si>
    <t>M's Furnace Quarter Zip - Terra - XL</t>
  </si>
  <si>
    <t>M's Furnace Quarter Zip - Terra - 2X</t>
  </si>
  <si>
    <t>M's Wick Long Boxer Brief - Conifer - SM</t>
  </si>
  <si>
    <t>Underwear</t>
  </si>
  <si>
    <t>M's Wick Long Boxer Brief - Conifer - MD</t>
  </si>
  <si>
    <t>M's Wick Long Boxer Brief - Conifer - LG</t>
  </si>
  <si>
    <t>M's Wick Long Boxer Brief - Conifer - XL</t>
  </si>
  <si>
    <t>M's Wick Long Boxer Brief - Conifer - 2X</t>
  </si>
  <si>
    <t>M's Wick Game Bag Brief - Dry Earth - SM</t>
  </si>
  <si>
    <t>M's Wick Game Bag Brief - Dry Earth - MD</t>
  </si>
  <si>
    <t>M's Wick Game Bag Brief - Dry Earth - LG</t>
  </si>
  <si>
    <t>M's Wick Game Bag Brief - Dry Earth - XL</t>
  </si>
  <si>
    <t>M's Wick Game Bag Brief - Dry Earth - 2X</t>
  </si>
  <si>
    <t>M's Wick Game Bag Brief - Conifer - SM</t>
  </si>
  <si>
    <t>M's Wick Game Bag Brief - Conifer - MD</t>
  </si>
  <si>
    <t>M's Wick Game Bag Brief - Conifer - LG</t>
  </si>
  <si>
    <t>M's Wick Game Bag Brief - Conifer - XL</t>
  </si>
  <si>
    <t>M's Wick Game Bag Brief - Conifer - 2X</t>
  </si>
  <si>
    <t>M's Kiln Zip-Off Long John - Dry Earth - SM</t>
  </si>
  <si>
    <t>Zip-Off Baselayer Bottoms</t>
  </si>
  <si>
    <t>M's Kiln Zip-Off Long John - Dry Earth - MD</t>
  </si>
  <si>
    <t>M's Kiln Zip-Off Long John - Dry Earth - LG</t>
  </si>
  <si>
    <t>M's Kiln Zip-Off Long John - Dry Earth - XL</t>
  </si>
  <si>
    <t>M's Kiln Zip-Off Long John - Dry Earth - 2X</t>
  </si>
  <si>
    <t>M's Kiln Zip-Off Long John - Conifer - SM</t>
  </si>
  <si>
    <t>M's Kiln Zip-Off Long John - Conifer - MD</t>
  </si>
  <si>
    <t>M's Kiln Zip-Off Long John - Conifer - LG</t>
  </si>
  <si>
    <t>M's Kiln Zip-Off Long John - Conifer - XL</t>
  </si>
  <si>
    <t>M's Kiln Zip-Off Long John - Conifer - 2X</t>
  </si>
  <si>
    <t>M's Kiln Long John - Terra - SM</t>
  </si>
  <si>
    <t>M's Kiln Long John - Terra - MD</t>
  </si>
  <si>
    <t>M's Kiln Long John - Terra - LG</t>
  </si>
  <si>
    <t>M's Kiln Long John - Terra - XL</t>
  </si>
  <si>
    <t>M's Kiln Long John - Terra - 2X</t>
  </si>
  <si>
    <t>M's Kiln Long John - Dry Earth - SM</t>
  </si>
  <si>
    <t>M's Kiln Long John - Dry Earth - MD</t>
  </si>
  <si>
    <t>M's Kiln Long John - Dry Earth - LG</t>
  </si>
  <si>
    <t>M's Kiln Long John - Dry Earth - XL</t>
  </si>
  <si>
    <t>M's Kiln Long John - Dry Earth - 2X</t>
  </si>
  <si>
    <t>M's Kiln Long John - Dry Earth - 3X</t>
  </si>
  <si>
    <t>M's Kiln Long John - Conifer - SM</t>
  </si>
  <si>
    <t>M's Kiln Long John - Conifer - MD</t>
  </si>
  <si>
    <t>M's Kiln Long John - Conifer - LG</t>
  </si>
  <si>
    <t>M's Kiln Long John - Conifer - XL</t>
  </si>
  <si>
    <t>M's Kiln Long John - Conifer - 2X</t>
  </si>
  <si>
    <t>M's Furnace Long John - Walnut - SM</t>
  </si>
  <si>
    <t>M's Furnace Long John - Walnut - MD</t>
  </si>
  <si>
    <t>M's Furnace Long John - Walnut - LG</t>
  </si>
  <si>
    <t>M's Furnace Long John - Walnut - XL</t>
  </si>
  <si>
    <t>M's Furnace Long John - Walnut - 2X</t>
  </si>
  <si>
    <t>M's Furnace Long John - Terra - SM</t>
  </si>
  <si>
    <t>M's Furnace Long John - Terra - MD</t>
  </si>
  <si>
    <t>M's Furnace Long John - Terra - LG</t>
  </si>
  <si>
    <t>M's Furnace Long John - Terra - XL</t>
  </si>
  <si>
    <t>M's Furnace Long John - Terra - 2X</t>
  </si>
  <si>
    <t>M's Furnace Long John - Conifer - SM</t>
  </si>
  <si>
    <t>M's Furnace Long John - Conifer - MD</t>
  </si>
  <si>
    <t>M's Furnace Long John - Conifer - LG</t>
  </si>
  <si>
    <t>M's Furnace Long John - Conifer - XL</t>
  </si>
  <si>
    <t>M's Furnace Long John - Conifer - 2X</t>
  </si>
  <si>
    <t>M's Charge Hunters Orange Vest - Hunters Orange - SM</t>
  </si>
  <si>
    <t>Hunters Orange</t>
  </si>
  <si>
    <t>M's Charge Hunters Orange Vest - Hunters Orange - MD</t>
  </si>
  <si>
    <t>M's Charge Hunters Orange Vest - Hunters Orange - LG</t>
  </si>
  <si>
    <t>M's Charge Hunters Orange Vest - Hunters Orange - XL</t>
  </si>
  <si>
    <t>M's Charge Hunters Orange Vest - Hunters Orange - 2X</t>
  </si>
  <si>
    <t>M's Charge Hunters Orange Vest - Hunters Orange - 3X</t>
  </si>
  <si>
    <t>M's Trace 5-Pocket - Walnut - 3030</t>
  </si>
  <si>
    <t>M's Trace 5-Pocket - Walnut - 3032</t>
  </si>
  <si>
    <t>M's Trace 5-Pocket - Walnut - 3230</t>
  </si>
  <si>
    <t>M's Trace 5-Pocket - Walnut - 3232</t>
  </si>
  <si>
    <t>M's Trace 5-Pocket - Walnut - 3234</t>
  </si>
  <si>
    <t>M's Trace 5-Pocket - Walnut - 3430</t>
  </si>
  <si>
    <t>M's Trace 5-Pocket - Walnut - 3432</t>
  </si>
  <si>
    <t>M's Trace 5-Pocket - Walnut - 3434</t>
  </si>
  <si>
    <t>M's Trace 5-Pocket - Walnut - 3436</t>
  </si>
  <si>
    <t>M's Trace 5-Pocket - Walnut - 3632</t>
  </si>
  <si>
    <t>M's Trace 5-Pocket - Walnut - 3634</t>
  </si>
  <si>
    <t>M's Trace 5-Pocket - Walnut - 3636</t>
  </si>
  <si>
    <t>M's Trace 5-Pocket - Walnut - 3832</t>
  </si>
  <si>
    <t>M's Trace 5-Pocket - Walnut - 3834</t>
  </si>
  <si>
    <t>M's Trace 5-Pocket - Walnut - 3836</t>
  </si>
  <si>
    <t>M's Trace 5-Pocket - Walnut - 4032</t>
  </si>
  <si>
    <t>M's Trace 5-Pocket - Walnut - 4232</t>
  </si>
  <si>
    <t>M's Trace 5-Pocket - Walnut - 4432</t>
  </si>
  <si>
    <t>M's Trace 5-Pocket - Dry Earth - 3030</t>
  </si>
  <si>
    <t>M's Trace 5-Pocket - Dry Earth - 3032</t>
  </si>
  <si>
    <t>M's Trace 5-Pocket - Dry Earth - 3230</t>
  </si>
  <si>
    <t>M's Trace 5-Pocket - Dry Earth - 3232</t>
  </si>
  <si>
    <t>M's Trace 5-Pocket - Dry Earth - 3234</t>
  </si>
  <si>
    <t>M's Trace 5-Pocket - Dry Earth - 3430</t>
  </si>
  <si>
    <t>M's Trace 5-Pocket - Dry Earth - 3432</t>
  </si>
  <si>
    <t>M's Trace 5-Pocket - Dry Earth - 3434</t>
  </si>
  <si>
    <t>M's Trace 5-Pocket - Dry Earth - 3436</t>
  </si>
  <si>
    <t>M's Trace 5-Pocket - Dry Earth - 3632</t>
  </si>
  <si>
    <t>M's Trace 5-Pocket - Dry Earth - 3634</t>
  </si>
  <si>
    <t>M's Trace 5-Pocket - Dry Earth - 3636</t>
  </si>
  <si>
    <t>M's Trace 5-Pocket - Dry Earth - 3832</t>
  </si>
  <si>
    <t>M's Trace 5-Pocket - Dry Earth - 3834</t>
  </si>
  <si>
    <t>M's Trace 5-Pocket - Dry Earth - 3836</t>
  </si>
  <si>
    <t>M's Trace 5-Pocket - Dry Earth - 4032</t>
  </si>
  <si>
    <t>M's Trace 5-Pocket - Dry Earth - 4232</t>
  </si>
  <si>
    <t>M's Trace 5-Pocket - Dry Earth - 4432</t>
  </si>
  <si>
    <t>M's Obsidian Foundry Pant - Dry Earth - 3030</t>
  </si>
  <si>
    <t>M's Obsidian Foundry Pant - Dry Earth - 3232</t>
  </si>
  <si>
    <t>M's Obsidian Foundry Pant - Dry Earth - 3235</t>
  </si>
  <si>
    <t>M's Obsidian Foundry Pant - Dry Earth - 3432</t>
  </si>
  <si>
    <t>M's Obsidian Foundry Pant - Dry Earth - 3435</t>
  </si>
  <si>
    <t>M's Obsidian Foundry Pant - Dry Earth - 3632</t>
  </si>
  <si>
    <t>M's Obsidian Foundry Pant - Dry Earth - 3635</t>
  </si>
  <si>
    <t>M's Obsidian Foundry Pant - Dry Earth - 3833</t>
  </si>
  <si>
    <t>M's Obsidian Foundry Pant - Dry Earth - 3835</t>
  </si>
  <si>
    <t>M's Obsidian Foundry Pant - Dry Earth - 4033</t>
  </si>
  <si>
    <t>M's Obsidian Foundry Pant - Dry Earth - 4233</t>
  </si>
  <si>
    <t>M's Obsidian Foundry Pant - Dry Earth - 4433</t>
  </si>
  <si>
    <t>M's Obsidian Foundry Pant - Conifer - 3030</t>
  </si>
  <si>
    <t>M's Obsidian Foundry Pant - Conifer - 3232</t>
  </si>
  <si>
    <t>M's Obsidian Foundry Pant - Conifer - 3235</t>
  </si>
  <si>
    <t>M's Obsidian Foundry Pant - Conifer - 3432</t>
  </si>
  <si>
    <t>M's Obsidian Foundry Pant - Conifer - 3435</t>
  </si>
  <si>
    <t>M's Obsidian Foundry Pant - Conifer - 3632</t>
  </si>
  <si>
    <t>M's Obsidian Foundry Pant - Conifer - 3635</t>
  </si>
  <si>
    <t>M's Obsidian Foundry Pant - Conifer - 3833</t>
  </si>
  <si>
    <t>M's Obsidian Foundry Pant - Conifer - 3835</t>
  </si>
  <si>
    <t>M's Obsidian Foundry Pant - Conifer - 4033</t>
  </si>
  <si>
    <t>M's Obsidian Foundry Pant - Conifer - 4233</t>
  </si>
  <si>
    <t>M's Obsidian Foundry Pant - Conifer - 4433</t>
  </si>
  <si>
    <t>Trace Glove - Specter - SM</t>
  </si>
  <si>
    <t>Trace Glove - Specter - MD</t>
  </si>
  <si>
    <t>Trace Glove - Specter - LG</t>
  </si>
  <si>
    <t>Trace Glove - Specter - XL</t>
  </si>
  <si>
    <t>Trace Glove - Fusion - SM</t>
  </si>
  <si>
    <t>Trace Glove - Fusion - MD</t>
  </si>
  <si>
    <t>Trace Glove - Fusion - LG</t>
  </si>
  <si>
    <t>Trace Glove - Fusion - XL</t>
  </si>
  <si>
    <t>Trigger Glove - Dry Earth - SM</t>
  </si>
  <si>
    <t>Trigger Glove - Dry Earth - MD</t>
  </si>
  <si>
    <t>Trigger Glove - Dry Earth - LG</t>
  </si>
  <si>
    <t>Trigger Glove - Dry Earth - XL</t>
  </si>
  <si>
    <t>Alpine Cold Weather Glove - Dry Earth - SM</t>
  </si>
  <si>
    <t>Alpine Cold Weather Glove - Dry Earth - MD</t>
  </si>
  <si>
    <t>Alpine Cold Weather Glove - Dry Earth - LG</t>
  </si>
  <si>
    <t>Alpine Cold Weather Glove - Dry Earth - XL</t>
  </si>
  <si>
    <t>Aerowool Touch Liner Glove - Dry Earth - SM</t>
  </si>
  <si>
    <t>Aerowool Touch Liner Glove - Dry Earth - MD</t>
  </si>
  <si>
    <t>Aerowool Touch Liner Glove - Dry Earth - LG</t>
  </si>
  <si>
    <t>Aerowool Touch Liner Glove - Dry Earth - XL</t>
  </si>
  <si>
    <t>Aerowool Touch Liner Glove - Conifer - SM</t>
  </si>
  <si>
    <t>Aerowool Touch Liner Glove - Conifer - MD</t>
  </si>
  <si>
    <t>Aerowool Touch Liner Glove - Conifer - LG</t>
  </si>
  <si>
    <t>Aerowool Touch Liner Glove - Conifer - XL</t>
  </si>
  <si>
    <t>Wind River Balaclava - Dry Earth - OS</t>
  </si>
  <si>
    <t>Wind River Balaclava - Conifer - OS</t>
  </si>
  <si>
    <t>Aerowool Neck Gaiter - Walnut - OS</t>
  </si>
  <si>
    <t>Aerowool Neck Gaiter - Conifer - OS</t>
  </si>
  <si>
    <t>Midweight Neck Gaiter - Walnut - OS</t>
  </si>
  <si>
    <t>Midweight Neck Gaiter - Dry Earth - OS</t>
  </si>
  <si>
    <t>Midweight Neck Gaiter - Conifer - OS</t>
  </si>
  <si>
    <t>Midweight Neck Gaiter - Hunters Orange - OS</t>
  </si>
  <si>
    <t>W's Headband - Conifer - OS</t>
  </si>
  <si>
    <t>Trace Tech Cap - Fusion - OS</t>
  </si>
  <si>
    <t>Trace Tech Cap - Specter - OS</t>
  </si>
  <si>
    <t>Trace Tech Cap - Dry Earth - OS</t>
  </si>
  <si>
    <t>Trace Tech Cap - Conifer - OS</t>
  </si>
  <si>
    <t>Tag Cuff Merino Beanie - Black - OS</t>
  </si>
  <si>
    <t>Tag Cuff Merino Beanie - Dry Earth - OS</t>
  </si>
  <si>
    <t>Tag Cuff Merino Beanie - Conifer - OS</t>
  </si>
  <si>
    <t>Tag Cuff Merino Beanie - Hunters Orange - OS</t>
  </si>
  <si>
    <t>Kiln 250 Beanie - Dry Earth - OS</t>
  </si>
  <si>
    <t>Kiln 250 Beanie - Conifer - OS</t>
  </si>
  <si>
    <t>Furnace 350 Beanie - Walnut - OS</t>
  </si>
  <si>
    <t>Furnace 350 Beanie - Dry Earth - OS</t>
  </si>
  <si>
    <t>Furnace 350 Beanie - Conifer - OS</t>
  </si>
  <si>
    <t>Furnace 350 Beanie - Hunters Orange - OS</t>
  </si>
  <si>
    <t>Tundra Brim Beanie - Dry Earth - MD</t>
  </si>
  <si>
    <t>Tundra Brim Beanie - Dry Earth - LG</t>
  </si>
  <si>
    <t>Tundra Brim Beanie - Hunters Orange - MD</t>
  </si>
  <si>
    <t>Tundra Brim Beanie - Hunters Orange - LG</t>
  </si>
  <si>
    <t>Flex Nylon Belt - Dry Earth - SM</t>
  </si>
  <si>
    <t>Belts/Suspenders</t>
  </si>
  <si>
    <t>Flex Nylon Belt - Dry Earth - MD</t>
  </si>
  <si>
    <t>Flex Nylon Belt - Dry Earth - LG</t>
  </si>
  <si>
    <t>Flex Nylon Belt - Conifer - SM</t>
  </si>
  <si>
    <t>Flex Nylon Belt - Conifer - MD</t>
  </si>
  <si>
    <t>Flex Nylon Belt - Conifer - LG</t>
  </si>
  <si>
    <t>Accessory Straps - Black - 20</t>
  </si>
  <si>
    <t>20</t>
  </si>
  <si>
    <t>Accessory Straps - Dry Earth - 30</t>
  </si>
  <si>
    <t>Roll Top Stuff Sack - Dry Earth - XS</t>
  </si>
  <si>
    <t>Roll Top Stuff Sack - Dry Earth - SM</t>
  </si>
  <si>
    <t>Roll Top Stuff Sack - Dry Earth - MD</t>
  </si>
  <si>
    <t>Roll Top Stuff Sack - Dry Earth - LG</t>
  </si>
  <si>
    <t>Dirtbag Duffle - Dry Earth - SM</t>
  </si>
  <si>
    <t>Dirtbag Duffle - Dry Earth - MD</t>
  </si>
  <si>
    <t>Dirtbag Duffle - Dry Earth - LG</t>
  </si>
  <si>
    <t>M's Suppressor Soft Shell Vest - Walnut - SM</t>
  </si>
  <si>
    <t>M's Suppressor Soft Shell Vest - Walnut - MD</t>
  </si>
  <si>
    <t>M's Suppressor Soft Shell Vest - Walnut - LG</t>
  </si>
  <si>
    <t>M's Suppressor Soft Shell Vest - Walnut - XL</t>
  </si>
  <si>
    <t>M's Suppressor Soft Shell Vest - Walnut - 2X</t>
  </si>
  <si>
    <t>M's Suppressor Soft Shell Vest - Conifer - SM</t>
  </si>
  <si>
    <t>M's Suppressor Soft Shell Vest - Conifer - MD</t>
  </si>
  <si>
    <t>M's Suppressor Soft Shell Vest - Conifer - LG</t>
  </si>
  <si>
    <t>M's Suppressor Soft Shell Vest - Conifer - XL</t>
  </si>
  <si>
    <t>M's Suppressor Soft Shell Vest - Conifer - 2X</t>
  </si>
  <si>
    <t>M's Suppressor Soft Shell Vest - Dry Earth - SM</t>
  </si>
  <si>
    <t>M's Suppressor Soft Shell Vest - Dry Earth - MD</t>
  </si>
  <si>
    <t>M's Suppressor Soft Shell Vest - Dry Earth - LG</t>
  </si>
  <si>
    <t>M's Suppressor Soft Shell Vest - Dry Earth - XL</t>
  </si>
  <si>
    <t>M's Suppressor Soft Shell Vest - Dry Earth - 2X</t>
  </si>
  <si>
    <t>M's Navigator Hoody - Walnut - SM</t>
  </si>
  <si>
    <t>M's Navigator Hoody - Walnut - MD</t>
  </si>
  <si>
    <t>M's Navigator Hoody - Walnut - LG</t>
  </si>
  <si>
    <t>M's Navigator Hoody - Walnut - XL</t>
  </si>
  <si>
    <t>M's Navigator Hoody - Walnut - 2X</t>
  </si>
  <si>
    <t>M's Navigator Hoody - Conifer - SM</t>
  </si>
  <si>
    <t>M's Navigator Hoody - Conifer - MD</t>
  </si>
  <si>
    <t>M's Navigator Hoody - Conifer - LG</t>
  </si>
  <si>
    <t>M's Navigator Hoody - Conifer - XL</t>
  </si>
  <si>
    <t>M's Navigator Hoody - Conifer - 2X</t>
  </si>
  <si>
    <t>M's Navigator Hoody - Dry Earth - SM</t>
  </si>
  <si>
    <t>M's Navigator Hoody - Dry Earth - MD</t>
  </si>
  <si>
    <t>M's Navigator Hoody - Dry Earth - LG</t>
  </si>
  <si>
    <t>M's Navigator Hoody - Dry Earth - XL</t>
  </si>
  <si>
    <t>M's Navigator Hoody - Dry Earth - 2X</t>
  </si>
  <si>
    <t>Rugged Wool Brimmed Beanie - Terra - MD</t>
  </si>
  <si>
    <t>Rugged Wool Brimmed Beanie - Terra - LG</t>
  </si>
  <si>
    <t>Rugged Wool Brimmed Beanie - Walnut - MD</t>
  </si>
  <si>
    <t>Rugged Wool Brimmed Beanie - Walnut - LG</t>
  </si>
  <si>
    <t>Rugged Wool Fleece Glove - Walnut - SM</t>
  </si>
  <si>
    <t>Rugged Wool Fleece Glove - Walnut - MD</t>
  </si>
  <si>
    <t>Rugged Wool Fleece Glove - Walnut - LG</t>
  </si>
  <si>
    <t>Rugged Wool Fleece Glove - Walnut - XL</t>
  </si>
  <si>
    <t>Rugged Wool Fleece Glove - Terra - SM</t>
  </si>
  <si>
    <t>Rugged Wool Fleece Glove - Terra - MD</t>
  </si>
  <si>
    <t>Rugged Wool Fleece Glove - Terra - LG</t>
  </si>
  <si>
    <t>Rugged Wool Fleece Glove - Terra - XL</t>
  </si>
  <si>
    <t>Rugged Wool Fingerless Glove - Walnut - SM</t>
  </si>
  <si>
    <t>Rugged Wool Fingerless Glove - Walnut - MD</t>
  </si>
  <si>
    <t>Rugged Wool Fingerless Glove - Walnut - LG</t>
  </si>
  <si>
    <t>Rugged Wool Fingerless Glove - Walnut - XL</t>
  </si>
  <si>
    <t>Rugged Wool Fingerless Glove - Terra - SM</t>
  </si>
  <si>
    <t>Rugged Wool Fingerless Glove - Terra - MD</t>
  </si>
  <si>
    <t>Rugged Wool Fingerless Glove - Terra - LG</t>
  </si>
  <si>
    <t>Rugged Wool Fingerless Glove - Terra - XL</t>
  </si>
  <si>
    <t>Early Season Wool Crew Sock - Conifer - SM</t>
  </si>
  <si>
    <t>Socks</t>
  </si>
  <si>
    <t>Early Season Wool Crew Sock - Conifer - MD</t>
  </si>
  <si>
    <t>Early Season Wool Crew Sock - Conifer - LG</t>
  </si>
  <si>
    <t>Early Season Wool Crew Sock - Conifer - XL</t>
  </si>
  <si>
    <t>All Season Merino Crew Sock - Conifer - SM</t>
  </si>
  <si>
    <t>All Season Merino Crew Sock - Conifer - MD</t>
  </si>
  <si>
    <t>All Season Merino Crew Sock - Conifer - LG</t>
  </si>
  <si>
    <t>All Season Merino Crew Sock - Conifer - XL</t>
  </si>
  <si>
    <t>All Season Merino OTC Sock - Conifer - SM</t>
  </si>
  <si>
    <t>All Season Merino OTC Sock - Conifer - MD</t>
  </si>
  <si>
    <t>All Season Merino OTC Sock - Conifer - LG</t>
  </si>
  <si>
    <t>All Season Merino OTC Sock - Conifer - XL</t>
  </si>
  <si>
    <t>Mid Season Merino OTC Sock - Walnut - SM</t>
  </si>
  <si>
    <t>Mid Season Merino OTC Sock - Walnut - MD</t>
  </si>
  <si>
    <t>Mid Season Merino OTC Sock - Walnut - LG</t>
  </si>
  <si>
    <t>Mid Season Merino OTC Sock - Walnut - XL</t>
  </si>
  <si>
    <t>Late Season Merino OTC Sock - Terra - SM</t>
  </si>
  <si>
    <t>Late Season Merino OTC Sock - Terra - MD</t>
  </si>
  <si>
    <t>Late Season Merino OTC Sock - Terra - LG</t>
  </si>
  <si>
    <t>Late Season Merino OTC Sock - Terra - XL</t>
  </si>
  <si>
    <t>W's Navigator Hoody - Walnut - XS</t>
  </si>
  <si>
    <t>W's Navigator Hoody - Walnut - SM</t>
  </si>
  <si>
    <t>W's Navigator Hoody - Walnut - MD</t>
  </si>
  <si>
    <t>W's Navigator Hoody - Walnut - LG</t>
  </si>
  <si>
    <t>W's Navigator Hoody - Walnut - XL</t>
  </si>
  <si>
    <t>W's Navigator Hoody - Conifer - XS</t>
  </si>
  <si>
    <t>W's Navigator Hoody - Conifer - SM</t>
  </si>
  <si>
    <t>W's Navigator Hoody - Conifer - MD</t>
  </si>
  <si>
    <t>W's Navigator Hoody - Conifer - LG</t>
  </si>
  <si>
    <t>W's Navigator Hoody - Conifer - XL</t>
  </si>
  <si>
    <t>W's Kiln Long Jane 2.0 - Conifer - ST</t>
  </si>
  <si>
    <t>ST</t>
  </si>
  <si>
    <t>W's Kiln Long Jane 2.0 - Conifer - MT</t>
  </si>
  <si>
    <t>W's Kiln Long Jane 2.0 - Conifer - LT</t>
  </si>
  <si>
    <t>W's Kiln Long Jane 2.0 - Conifer - XT</t>
  </si>
  <si>
    <t>W's Kiln Long Jane 2.0 - Terra - ST</t>
  </si>
  <si>
    <t>W's Kiln Long Jane 2.0 - Terra - MT</t>
  </si>
  <si>
    <t>W's Kiln Long Jane 2.0 - Terra - LT</t>
  </si>
  <si>
    <t>W's Kiln Long Jane 2.0 - Terra - XT</t>
  </si>
  <si>
    <t>M's Kiln LS Crew - Black on Black - SM</t>
  </si>
  <si>
    <t>Black on Black</t>
  </si>
  <si>
    <t>M's Kiln LS Crew - Black on Black - MD</t>
  </si>
  <si>
    <t>M's Kiln LS Crew - Black on Black - LG</t>
  </si>
  <si>
    <t>M's Kiln LS Crew - Black on Black - XL</t>
  </si>
  <si>
    <t>M's Kiln LS Crew - Black on Black - 2X</t>
  </si>
  <si>
    <t>M's Wick LS Crew - Black on Black - SM</t>
  </si>
  <si>
    <t>M's Wick LS Crew - Black on Black - MD</t>
  </si>
  <si>
    <t>M's Wick LS Crew - Black on Black - LG</t>
  </si>
  <si>
    <t>M's Wick LS Crew - Black on Black - XL</t>
  </si>
  <si>
    <t>M's Wick LS Crew - Black on Black - 2X</t>
  </si>
  <si>
    <t>Midweight Neck Gaiter - Black on Black - OS</t>
  </si>
  <si>
    <t>M's Furnace Hoody - Black on Black - SM</t>
  </si>
  <si>
    <t>M's Furnace Hoody - Black on Black - MD</t>
  </si>
  <si>
    <t>M's Furnace Hoody - Black on Black - LG</t>
  </si>
  <si>
    <t>M's Furnace Hoody - Black on Black - XL</t>
  </si>
  <si>
    <t>M's Furnace Hoody - Black on Black - 2X</t>
  </si>
  <si>
    <t>W's Furnace Hoody - Black on Black - XS</t>
  </si>
  <si>
    <t>W's Furnace Hoody - Black on Black - SM</t>
  </si>
  <si>
    <t>W's Furnace Hoody - Black on Black - MD</t>
  </si>
  <si>
    <t>W's Furnace Hoody - Black on Black - LG</t>
  </si>
  <si>
    <t>W's Furnace Hoody - Black on Black - XL</t>
  </si>
  <si>
    <t>First Lite Lo-Pro Cap Hat - Dry Earth - OS</t>
  </si>
  <si>
    <t>First Lite Trucker Hat - Dry Earth - OS</t>
  </si>
  <si>
    <t>First Lite Trucker Hat - Conifer - OS</t>
  </si>
  <si>
    <t>First Lite Lo-Pro Cap Hat - Conifer - OS</t>
  </si>
  <si>
    <t>First Lite Trucker Hat - Hunters Orange/Grey - OS</t>
  </si>
  <si>
    <t>Hunters Orange / Grey</t>
  </si>
  <si>
    <t>M's Approach QZ - Conifer - 2X</t>
  </si>
  <si>
    <t>M's Approach QZ - Conifer - LG</t>
  </si>
  <si>
    <t>M's Approach QZ - Conifer - MD</t>
  </si>
  <si>
    <t>M's Approach QZ - Conifer - SM</t>
  </si>
  <si>
    <t>M's Approach QZ - Conifer - XL</t>
  </si>
  <si>
    <t>M's Approach QZ - Dry Earth - 2X</t>
  </si>
  <si>
    <t>M's Approach QZ - Dry Earth - LG</t>
  </si>
  <si>
    <t>M's Approach QZ - Dry Earth - MD</t>
  </si>
  <si>
    <t>M's Approach QZ - Dry Earth - SM</t>
  </si>
  <si>
    <t>M's Approach QZ - Dry Earth - XL</t>
  </si>
  <si>
    <t>M's Approach QZ - Walnut - 2X</t>
  </si>
  <si>
    <t>M's Approach QZ - Walnut - LG</t>
  </si>
  <si>
    <t>M's Approach QZ - Walnut - MD</t>
  </si>
  <si>
    <t>M's Approach QZ - Walnut - SM</t>
  </si>
  <si>
    <t>M's Approach QZ - Walnut - XL</t>
  </si>
  <si>
    <t>Rugged Wool Hybrid Glove - Terra - LG</t>
  </si>
  <si>
    <t>Rugged Wool Hybrid Glove - Terra - MD</t>
  </si>
  <si>
    <t>Rugged Wool Hybrid Glove - Terra - SM</t>
  </si>
  <si>
    <t>Rugged Wool Hybrid Glove - Terra - XL</t>
  </si>
  <si>
    <t>Rugged Wool Hybrid Glove - Walnut - LG</t>
  </si>
  <si>
    <t>Rugged Wool Hybrid Glove - Walnut - MD</t>
  </si>
  <si>
    <t>Rugged Wool Hybrid Glove - Walnut - SM</t>
  </si>
  <si>
    <t>Rugged Wool Hybrid Glove - Walnut - XL</t>
  </si>
  <si>
    <t>M's Scout Soft Shell Jacket - Conifer - SM</t>
  </si>
  <si>
    <t>M's Scout Soft Shell Jacket - Conifer - MD</t>
  </si>
  <si>
    <t>M's Scout Soft Shell Jacket - Conifer - LG</t>
  </si>
  <si>
    <t>M's Scout Soft Shell Jacket - Conifer - XL</t>
  </si>
  <si>
    <t>M's Scout Soft Shell Jacket - Conifer - 2X</t>
  </si>
  <si>
    <t>M's Scout Soft Shell Jacket - Conifer - 3X</t>
  </si>
  <si>
    <t>M's Scout Soft Shell Jacket - Black - SM</t>
  </si>
  <si>
    <t>M's Scout Soft Shell Jacket - Black - MD</t>
  </si>
  <si>
    <t>M's Scout Soft Shell Jacket - Black - LG</t>
  </si>
  <si>
    <t>M's Scout Soft Shell Jacket - Black - XL</t>
  </si>
  <si>
    <t>M's Scout Soft Shell Jacket - Black - 2X</t>
  </si>
  <si>
    <t>M's Scout Soft Shell Jacket - Black - 3X</t>
  </si>
  <si>
    <t>M's Scout Soft Shell Jacket - Hunters Orange - SM</t>
  </si>
  <si>
    <t>M's Scout Soft Shell Jacket - Hunters Orange - MD</t>
  </si>
  <si>
    <t>M's Scout Soft Shell Jacket - Hunters Orange - LG</t>
  </si>
  <si>
    <t>M's Scout Soft Shell Jacket - Hunters Orange - XL</t>
  </si>
  <si>
    <t>M's Scout Soft Shell Jacket - Hunters Orange - 2X</t>
  </si>
  <si>
    <t>M's Scout Soft Shell Jacket - Hunters Orange - 3X</t>
  </si>
  <si>
    <t>M's Outpost Jacket - Morel - SM</t>
  </si>
  <si>
    <t>Morel</t>
  </si>
  <si>
    <t>M's Outpost Jacket - Morel - MD</t>
  </si>
  <si>
    <t>M's Outpost Jacket - Morel - LG</t>
  </si>
  <si>
    <t>M's Outpost Jacket - Morel - XL</t>
  </si>
  <si>
    <t>M's Outpost Jacket - Morel - 2X</t>
  </si>
  <si>
    <t>M's Outpost Jacket - Morel - 3X</t>
  </si>
  <si>
    <t>M's Outpost Jacket - Black - SM</t>
  </si>
  <si>
    <t>M's Outpost Jacket - Black - MD</t>
  </si>
  <si>
    <t>M's Outpost Jacket - Black - LG</t>
  </si>
  <si>
    <t>M's Outpost Jacket - Black - XL</t>
  </si>
  <si>
    <t>M's Outpost Jacket - Black - 2X</t>
  </si>
  <si>
    <t>M's Outpost Jacket - Black - 3X</t>
  </si>
  <si>
    <t>M's Outpost Jacket - Rust - SM</t>
  </si>
  <si>
    <t>Rust</t>
  </si>
  <si>
    <t>M's Outpost Jacket - Rust - MD</t>
  </si>
  <si>
    <t>M's Outpost Jacket - Rust - LG</t>
  </si>
  <si>
    <t>M's Outpost Jacket - Rust - XL</t>
  </si>
  <si>
    <t>M's Outpost Jacket - Rust - 2X</t>
  </si>
  <si>
    <t>M's Outpost Jacket - Rust - 3X</t>
  </si>
  <si>
    <t>M's Outpost Vest - Akern - SM</t>
  </si>
  <si>
    <t>Akern</t>
  </si>
  <si>
    <t>M's Outpost Vest - Akern - MD</t>
  </si>
  <si>
    <t>M's Outpost Vest - Akern - LG</t>
  </si>
  <si>
    <t>M's Outpost Vest - Akern - XL</t>
  </si>
  <si>
    <t>M's Outpost Vest - Akern - 2X</t>
  </si>
  <si>
    <t>M's Outpost Vest - Akern - 3X</t>
  </si>
  <si>
    <t>M's Outpost Vest - Black - SM</t>
  </si>
  <si>
    <t>M's Outpost Vest - Black - MD</t>
  </si>
  <si>
    <t>M's Outpost Vest - Black - LG</t>
  </si>
  <si>
    <t>M's Outpost Vest - Black - XL</t>
  </si>
  <si>
    <t>M's Outpost Vest - Black - 2X</t>
  </si>
  <si>
    <t>M's Outpost Vest - Black - 3X</t>
  </si>
  <si>
    <t>M's Horizon Hemp LS - Sand - SM</t>
  </si>
  <si>
    <t>Sand</t>
  </si>
  <si>
    <t>M's Horizon Hemp LS - Sand - MD</t>
  </si>
  <si>
    <t>M's Horizon Hemp LS - Sand - LG</t>
  </si>
  <si>
    <t>M's Horizon Hemp LS - Sand - XL</t>
  </si>
  <si>
    <t>M's Horizon Hemp LS - Sand - 2X</t>
  </si>
  <si>
    <t>M's Horizon Hemp LS - Sand - 3X</t>
  </si>
  <si>
    <t>M's Horizon Hemp LS - Morel - SM</t>
  </si>
  <si>
    <t>M's Horizon Hemp LS - Morel - MD</t>
  </si>
  <si>
    <t>M's Horizon Hemp LS - Morel - LG</t>
  </si>
  <si>
    <t>M's Horizon Hemp LS - Morel - XL</t>
  </si>
  <si>
    <t>M's Horizon Hemp LS - Morel - 2X</t>
  </si>
  <si>
    <t>M's Horizon Hemp LS - Morel - 3X</t>
  </si>
  <si>
    <t>M's Horizon Hemp LS - Sky Blue - SM</t>
  </si>
  <si>
    <t>Sky Blue</t>
  </si>
  <si>
    <t>M's Horizon Hemp LS - Sky Blue - MD</t>
  </si>
  <si>
    <t>M's Horizon Hemp LS - Sky Blue - LG</t>
  </si>
  <si>
    <t>M's Horizon Hemp LS - Sky Blue - XL</t>
  </si>
  <si>
    <t>M's Horizon Hemp LS - Sky Blue - 2X</t>
  </si>
  <si>
    <t>M's Horizon Hemp LS - Sky Blue - 3X</t>
  </si>
  <si>
    <t>M's Horizon Hemp SS - Sand - SM</t>
  </si>
  <si>
    <t>M's Horizon Hemp SS - Sand - MD</t>
  </si>
  <si>
    <t>M's Horizon Hemp SS - Sand - LG</t>
  </si>
  <si>
    <t>M's Horizon Hemp SS - Sand - XL</t>
  </si>
  <si>
    <t>M's Horizon Hemp SS - Sand - 2X</t>
  </si>
  <si>
    <t>M's Horizon Hemp SS - Sand - 3X</t>
  </si>
  <si>
    <t>M's Horizon Hemp SS - Sky Blue - SM</t>
  </si>
  <si>
    <t>M's Horizon Hemp SS - Sky Blue - MD</t>
  </si>
  <si>
    <t>M's Horizon Hemp SS - Sky Blue - LG</t>
  </si>
  <si>
    <t>M's Horizon Hemp SS - Sky Blue - XL</t>
  </si>
  <si>
    <t>M's Horizon Hemp SS - Sky Blue - 2X</t>
  </si>
  <si>
    <t>M's Horizon Hemp SS - Sky Blue - 3X</t>
  </si>
  <si>
    <t>M's Gravel Pant - Dark Moss - 3030</t>
  </si>
  <si>
    <t>M's Gravel Pant - Dark Moss - 3032</t>
  </si>
  <si>
    <t>M's Gravel Pant - Dark Moss - 3230</t>
  </si>
  <si>
    <t>M's Gravel Pant - Dark Moss - 3232</t>
  </si>
  <si>
    <t>M's Gravel Pant - Dark Moss - 3234</t>
  </si>
  <si>
    <t>M's Gravel Pant - Dark Moss - 3430</t>
  </si>
  <si>
    <t>M's Gravel Pant - Dark Moss - 3432</t>
  </si>
  <si>
    <t>M's Gravel Pant - Dark Moss - 3434</t>
  </si>
  <si>
    <t>M's Gravel Pant - Dark Moss - 3436</t>
  </si>
  <si>
    <t>M's Gravel Pant - Dark Moss - 3632</t>
  </si>
  <si>
    <t>M's Gravel Pant - Dark Moss - 3634</t>
  </si>
  <si>
    <t>M's Gravel Pant - Dark Moss - 3636</t>
  </si>
  <si>
    <t>M's Gravel Pant - Dark Moss - 3832</t>
  </si>
  <si>
    <t>M's Gravel Pant - Dark Moss - 3834</t>
  </si>
  <si>
    <t>M's Gravel Pant - Dark Moss - 3836</t>
  </si>
  <si>
    <t>M's Gravel Pant - Dark Moss - 4032</t>
  </si>
  <si>
    <t>M's Gravel Pant - Dark Moss - 4232</t>
  </si>
  <si>
    <t>M's Gravel Pant - Dark Moss - 4432</t>
  </si>
  <si>
    <t>M's Gravel Pant - Rust - 3030</t>
  </si>
  <si>
    <t>M's Gravel Pant - Rust - 3032</t>
  </si>
  <si>
    <t>M's Gravel Pant - Rust - 3230</t>
  </si>
  <si>
    <t>M's Gravel Pant - Rust - 3232</t>
  </si>
  <si>
    <t>M's Gravel Pant - Rust - 3234</t>
  </si>
  <si>
    <t>M's Gravel Pant - Rust - 3430</t>
  </si>
  <si>
    <t>M's Gravel Pant - Rust - 3432</t>
  </si>
  <si>
    <t>M's Gravel Pant - Rust - 3434</t>
  </si>
  <si>
    <t>M's Gravel Pant - Rust - 3436</t>
  </si>
  <si>
    <t>M's Gravel Pant - Rust - 3632</t>
  </si>
  <si>
    <t>M's Gravel Pant - Rust - 3634</t>
  </si>
  <si>
    <t>M's Gravel Pant - Rust - 3636</t>
  </si>
  <si>
    <t>M's Gravel Pant - Rust - 3832</t>
  </si>
  <si>
    <t>M's Gravel Pant - Rust - 3834</t>
  </si>
  <si>
    <t>M's Gravel Pant - Rust - 3836</t>
  </si>
  <si>
    <t>M's Gravel Pant - Rust - 4032</t>
  </si>
  <si>
    <t>M's Gravel Pant - Rust - 4232</t>
  </si>
  <si>
    <t>M's Gravel Pant - Rust - 4432</t>
  </si>
  <si>
    <t>M's Gravel Pant - Black - 3030</t>
  </si>
  <si>
    <t>M's Gravel Pant - Black - 3032</t>
  </si>
  <si>
    <t>M's Gravel Pant - Black - 3230</t>
  </si>
  <si>
    <t>M's Gravel Pant - Black - 3232</t>
  </si>
  <si>
    <t>M's Gravel Pant - Black - 3234</t>
  </si>
  <si>
    <t>M's Gravel Pant - Black - 3430</t>
  </si>
  <si>
    <t>M's Gravel Pant - Black - 3432</t>
  </si>
  <si>
    <t>M's Gravel Pant - Black - 3434</t>
  </si>
  <si>
    <t>M's Gravel Pant - Black - 3436</t>
  </si>
  <si>
    <t>M's Gravel Pant - Black - 3632</t>
  </si>
  <si>
    <t>M's Gravel Pant - Black - 3634</t>
  </si>
  <si>
    <t>M's Gravel Pant - Black - 3636</t>
  </si>
  <si>
    <t>M's Gravel Pant - Black - 3832</t>
  </si>
  <si>
    <t>M's Gravel Pant - Black - 3834</t>
  </si>
  <si>
    <t>M's Gravel Pant - Black - 3836</t>
  </si>
  <si>
    <t>M's Gravel Pant - Black - 4032</t>
  </si>
  <si>
    <t>M's Gravel Pant - Black - 4232</t>
  </si>
  <si>
    <t>M's Gravel Pant - Black - 4432</t>
  </si>
  <si>
    <t>M's Gravel Pant - Asphalt - 3030</t>
  </si>
  <si>
    <t>M's Gravel Pant - Asphalt - 3032</t>
  </si>
  <si>
    <t>M's Gravel Pant - Asphalt - 3230</t>
  </si>
  <si>
    <t>M's Gravel Pant - Asphalt - 3232</t>
  </si>
  <si>
    <t>M's Gravel Pant - Asphalt - 3234</t>
  </si>
  <si>
    <t>M's Gravel Pant - Asphalt - 3430</t>
  </si>
  <si>
    <t>M's Gravel Pant - Asphalt - 3432</t>
  </si>
  <si>
    <t>M's Gravel Pant - Asphalt - 3434</t>
  </si>
  <si>
    <t>M's Gravel Pant - Asphalt - 3436</t>
  </si>
  <si>
    <t>M's Gravel Pant - Asphalt - 3632</t>
  </si>
  <si>
    <t>M's Gravel Pant - Asphalt - 3634</t>
  </si>
  <si>
    <t>M's Gravel Pant - Asphalt - 3636</t>
  </si>
  <si>
    <t>M's Gravel Pant - Asphalt - 3832</t>
  </si>
  <si>
    <t>M's Gravel Pant - Asphalt - 3834</t>
  </si>
  <si>
    <t>M's Gravel Pant - Asphalt - 3836</t>
  </si>
  <si>
    <t>M's Gravel Pant - Asphalt - 4032</t>
  </si>
  <si>
    <t>M's Gravel Pant - Asphalt - 4232</t>
  </si>
  <si>
    <t>M's Gravel Pant - Asphalt - 4432</t>
  </si>
  <si>
    <t>M's Gravel Pant - Sand - 3030</t>
  </si>
  <si>
    <t>M's Gravel Pant - Sand - 3032</t>
  </si>
  <si>
    <t>M's Gravel Pant - Sand - 3230</t>
  </si>
  <si>
    <t>M's Gravel Pant - Sand - 3232</t>
  </si>
  <si>
    <t>M's Gravel Pant - Sand - 3234</t>
  </si>
  <si>
    <t>M's Gravel Pant - Sand - 3430</t>
  </si>
  <si>
    <t>M's Gravel Pant - Sand - 3432</t>
  </si>
  <si>
    <t>M's Gravel Pant - Sand - 3434</t>
  </si>
  <si>
    <t>M's Gravel Pant - Sand - 3436</t>
  </si>
  <si>
    <t>M's Gravel Pant - Sand - 3632</t>
  </si>
  <si>
    <t>M's Gravel Pant - Sand - 3634</t>
  </si>
  <si>
    <t>M's Gravel Pant - Sand - 3636</t>
  </si>
  <si>
    <t>M's Gravel Pant - Sand - 3832</t>
  </si>
  <si>
    <t>M's Gravel Pant - Sand - 3834</t>
  </si>
  <si>
    <t>M's Gravel Pant - Sand - 3836</t>
  </si>
  <si>
    <t>M's Gravel Pant - Sand - 4032</t>
  </si>
  <si>
    <t>M's Gravel Pant - Sand - 4232</t>
  </si>
  <si>
    <t>M's Gravel Pant - Sand - 4432</t>
  </si>
  <si>
    <t>M's Granite Pant - Akern - 3030</t>
  </si>
  <si>
    <t>M's Granite Pant - Akern - 3032</t>
  </si>
  <si>
    <t>M's Granite Pant - Akern - 3230</t>
  </si>
  <si>
    <t>M's Granite Pant - Akern - 3232</t>
  </si>
  <si>
    <t>M's Granite Pant - Akern - 3234</t>
  </si>
  <si>
    <t>M's Granite Pant - Akern - 3430</t>
  </si>
  <si>
    <t>M's Granite Pant - Akern - 3432</t>
  </si>
  <si>
    <t>M's Granite Pant - Akern - 3434</t>
  </si>
  <si>
    <t>M's Granite Pant - Akern - 3436</t>
  </si>
  <si>
    <t>M's Granite Pant - Akern - 3632</t>
  </si>
  <si>
    <t>M's Granite Pant - Akern - 3634</t>
  </si>
  <si>
    <t>M's Granite Pant - Akern - 3636</t>
  </si>
  <si>
    <t>M's Granite Pant - Akern - 3832</t>
  </si>
  <si>
    <t>M's Granite Pant - Akern - 3834</t>
  </si>
  <si>
    <t>M's Granite Pant - Akern - 3836</t>
  </si>
  <si>
    <t>M's Granite Pant - Akern - 4032</t>
  </si>
  <si>
    <t>M's Granite Pant - Akern - 4232</t>
  </si>
  <si>
    <t>M's Granite Pant - Akern - 4432</t>
  </si>
  <si>
    <t>M's Granite Pant - Rust - 3030</t>
  </si>
  <si>
    <t>M's Granite Pant - Rust - 3032</t>
  </si>
  <si>
    <t>M's Granite Pant - Rust - 3230</t>
  </si>
  <si>
    <t>M's Granite Pant - Rust - 3232</t>
  </si>
  <si>
    <t>M's Granite Pant - Rust - 3234</t>
  </si>
  <si>
    <t>M's Granite Pant - Rust - 3430</t>
  </si>
  <si>
    <t>M's Granite Pant - Rust - 3432</t>
  </si>
  <si>
    <t>M's Granite Pant - Rust - 3434</t>
  </si>
  <si>
    <t>M's Granite Pant - Rust - 3436</t>
  </si>
  <si>
    <t>M's Granite Pant - Rust - 3632</t>
  </si>
  <si>
    <t>M's Granite Pant - Rust - 3634</t>
  </si>
  <si>
    <t>M's Granite Pant - Rust - 3636</t>
  </si>
  <si>
    <t>M's Granite Pant - Rust - 3832</t>
  </si>
  <si>
    <t>M's Granite Pant - Rust - 3834</t>
  </si>
  <si>
    <t>M's Granite Pant - Rust - 3836</t>
  </si>
  <si>
    <t>M's Granite Pant - Rust - 4032</t>
  </si>
  <si>
    <t>M's Granite Pant - Rust - 4232</t>
  </si>
  <si>
    <t>M's Granite Pant - Rust - 4432</t>
  </si>
  <si>
    <t>M's Wick Hoody - Black on Black - SM</t>
  </si>
  <si>
    <t>M's Wick Hoody - Black on Black - MD</t>
  </si>
  <si>
    <t>M's Wick Hoody - Black on Black - LG</t>
  </si>
  <si>
    <t>M's Wick Hoody - Black on Black - XL</t>
  </si>
  <si>
    <t>M's Wick Hoody - Black on Black - 2X</t>
  </si>
  <si>
    <t>M's Wick Hoody - Heather Grey - SM</t>
  </si>
  <si>
    <t>Heather Grey</t>
  </si>
  <si>
    <t>M's Wick Hoody - Heather Grey - MD</t>
  </si>
  <si>
    <t>M's Wick Hoody - Heather Grey - LG</t>
  </si>
  <si>
    <t>M's Wick Hoody - Heather Grey - XL</t>
  </si>
  <si>
    <t>M's Wick Hoody - Heather Grey - 2X</t>
  </si>
  <si>
    <t>M's Wick LS Crew - Heather Grey - SM</t>
  </si>
  <si>
    <t>M's Wick LS Crew - Heather Grey - MD</t>
  </si>
  <si>
    <t>M's Wick LS Crew - Heather Grey - LG</t>
  </si>
  <si>
    <t>M's Wick LS Crew - Heather Grey - XL</t>
  </si>
  <si>
    <t>M's Wick LS Crew - Heather Grey - 2X</t>
  </si>
  <si>
    <t>M's Wick Short Sleeve Crew - Black on Black - SM</t>
  </si>
  <si>
    <t>M's Wick Short Sleeve Crew - Black on Black - MD</t>
  </si>
  <si>
    <t>M's Wick Short Sleeve Crew - Black on Black - LG</t>
  </si>
  <si>
    <t>M's Wick Short Sleeve Crew - Black on Black - XL</t>
  </si>
  <si>
    <t>M's Wick Short Sleeve Crew - Black on Black - 2X</t>
  </si>
  <si>
    <t>M's Wick Short Sleeve Crew - Heather Grey - SM</t>
  </si>
  <si>
    <t>M's Wick Short Sleeve Crew - Heather Grey - MD</t>
  </si>
  <si>
    <t>M's Wick Short Sleeve Crew - Heather Grey - LG</t>
  </si>
  <si>
    <t>M's Wick Short Sleeve Crew - Heather Grey - XL</t>
  </si>
  <si>
    <t>M's Wick Short Sleeve Crew - Heather Grey - 2X</t>
  </si>
  <si>
    <t>Turkey Vest - Darkwater - OS</t>
  </si>
  <si>
    <t>Darkwater</t>
  </si>
  <si>
    <t>Other</t>
  </si>
  <si>
    <t>M's Outpost Chore Coat - Black - SM</t>
  </si>
  <si>
    <t>M's Outpost Chore Coat - Black - MD</t>
  </si>
  <si>
    <t>M's Outpost Chore Coat - Black - LG</t>
  </si>
  <si>
    <t>M's Outpost Chore Coat - Black - XL</t>
  </si>
  <si>
    <t>M's Outpost Chore Coat - Black - 2X</t>
  </si>
  <si>
    <t>M's Outpost Chore Coat - Black - 3X</t>
  </si>
  <si>
    <t>M's Outpost Chore Coat - Sand - SM</t>
  </si>
  <si>
    <t>M's Outpost Chore Coat - Sand - MD</t>
  </si>
  <si>
    <t>M's Outpost Chore Coat - Sand - LG</t>
  </si>
  <si>
    <t>M's Outpost Chore Coat - Sand - XL</t>
  </si>
  <si>
    <t>M's Outpost Chore Coat - Sand - 2X</t>
  </si>
  <si>
    <t>M's Outpost Chore Coat - Sand - 3X</t>
  </si>
  <si>
    <t>M's Outpost Chore Coat - Akern - SM</t>
  </si>
  <si>
    <t>M's Outpost Chore Coat - Akern - MD</t>
  </si>
  <si>
    <t>M's Outpost Chore Coat - Akern - LG</t>
  </si>
  <si>
    <t>M's Outpost Chore Coat - Akern - XL</t>
  </si>
  <si>
    <t>M's Outpost Chore Coat - Akern - 2X</t>
  </si>
  <si>
    <t>M's Outpost Chore Coat - Akern - 3X</t>
  </si>
  <si>
    <t>M's Rugged Wool Field Shirt - Hunter Orange - SM</t>
  </si>
  <si>
    <t>M's Rugged Wool Field Shirt - Hunter Orange - MD</t>
  </si>
  <si>
    <t>M's Rugged Wool Field Shirt - Hunter Orange - LG</t>
  </si>
  <si>
    <t>M's Rugged Wool Field Shirt - Hunter Orange - XL</t>
  </si>
  <si>
    <t>M's Rugged Wool Field Shirt - Hunter Orange - 2X</t>
  </si>
  <si>
    <t>M's Rugged Wool Field Shirt - Hunter Orange - 3X</t>
  </si>
  <si>
    <t>W's Approach QZ - Walnut - XS</t>
  </si>
  <si>
    <t>W's Approach QZ - Walnut - SM</t>
  </si>
  <si>
    <t>W's Approach QZ - Walnut - MD</t>
  </si>
  <si>
    <t>W's Approach QZ - Walnut - LG</t>
  </si>
  <si>
    <t>W's Approach QZ - Walnut - XL</t>
  </si>
  <si>
    <t>W's Approach QZ - Dry Earth - XS</t>
  </si>
  <si>
    <t>W's Approach QZ - Dry Earth - SM</t>
  </si>
  <si>
    <t>W's Approach QZ - Dry Earth - MD</t>
  </si>
  <si>
    <t>W's Approach QZ - Dry Earth - LG</t>
  </si>
  <si>
    <t>W's Approach QZ - Dry Earth - XL</t>
  </si>
  <si>
    <t>W's Approach QZ - Conifer - XS</t>
  </si>
  <si>
    <t>W's Approach QZ - Conifer - SM</t>
  </si>
  <si>
    <t>W's Approach QZ - Conifer - MD</t>
  </si>
  <si>
    <t>W's Approach QZ - Conifer - LG</t>
  </si>
  <si>
    <t>W's Approach QZ - Conifer - XL</t>
  </si>
  <si>
    <t>M's Furnace Hoody - Dark Moss - 2X</t>
  </si>
  <si>
    <t>M's Furnace Hoody - Dark Moss - LG</t>
  </si>
  <si>
    <t>M's Furnace Hoody - Dark Moss - MD</t>
  </si>
  <si>
    <t>M's Furnace Hoody - Dark Moss - SM</t>
  </si>
  <si>
    <t>M's Furnace Hoody - Dark Moss - XL</t>
  </si>
  <si>
    <t>M's Kiln Hoody - Dark Moss - 2X</t>
  </si>
  <si>
    <t>M's Kiln Hoody - Dark Moss - LG</t>
  </si>
  <si>
    <t>M's Kiln Hoody - Dark Moss - MD</t>
  </si>
  <si>
    <t>M's Kiln Hoody - Dark Moss - SM</t>
  </si>
  <si>
    <t>M's Kiln Hoody - Dark Moss - XL</t>
  </si>
  <si>
    <t>843380187073</t>
  </si>
  <si>
    <t>843380187080</t>
  </si>
  <si>
    <t>843380187097</t>
  </si>
  <si>
    <t>843380187103</t>
  </si>
  <si>
    <t>843380187110</t>
  </si>
  <si>
    <t>843380187127</t>
  </si>
  <si>
    <t>843380187134</t>
  </si>
  <si>
    <t>843380187141</t>
  </si>
  <si>
    <t>843380187158</t>
  </si>
  <si>
    <t>843380187165</t>
  </si>
  <si>
    <t>843380187172</t>
  </si>
  <si>
    <t>843380187189</t>
  </si>
  <si>
    <t>843380187196</t>
  </si>
  <si>
    <t>843380187202</t>
  </si>
  <si>
    <t>843380187219</t>
  </si>
  <si>
    <t>843380187639</t>
  </si>
  <si>
    <t>843380187646</t>
  </si>
  <si>
    <t>843380187653</t>
  </si>
  <si>
    <t>843380187660</t>
  </si>
  <si>
    <t>843380187677</t>
  </si>
  <si>
    <t>843380187684</t>
  </si>
  <si>
    <t>843380187691</t>
  </si>
  <si>
    <t>843380187707</t>
  </si>
  <si>
    <t>843380187714</t>
  </si>
  <si>
    <t>843380187721</t>
  </si>
  <si>
    <t>843380187738</t>
  </si>
  <si>
    <t>843380187745</t>
  </si>
  <si>
    <t>843380187752</t>
  </si>
  <si>
    <t>843380187769</t>
  </si>
  <si>
    <t>843380187776</t>
  </si>
  <si>
    <t>843380188315</t>
  </si>
  <si>
    <t>843380188322</t>
  </si>
  <si>
    <t>843380188339</t>
  </si>
  <si>
    <t>843380188346</t>
  </si>
  <si>
    <t>843380188353</t>
  </si>
  <si>
    <t>843380188360</t>
  </si>
  <si>
    <t>843380188377</t>
  </si>
  <si>
    <t>843380188384</t>
  </si>
  <si>
    <t>843380188391</t>
  </si>
  <si>
    <t>843380188407</t>
  </si>
  <si>
    <t>843380188414</t>
  </si>
  <si>
    <t>843380188421</t>
  </si>
  <si>
    <t>843380188438</t>
  </si>
  <si>
    <t>843380188445</t>
  </si>
  <si>
    <t>843380188452</t>
  </si>
  <si>
    <t>843380188469</t>
  </si>
  <si>
    <t>843380188476</t>
  </si>
  <si>
    <t>843380188483</t>
  </si>
  <si>
    <t>843380188490</t>
  </si>
  <si>
    <t>843380188506</t>
  </si>
  <si>
    <t>843380189817</t>
  </si>
  <si>
    <t>843380189824</t>
  </si>
  <si>
    <t>843380189831</t>
  </si>
  <si>
    <t>843380189848</t>
  </si>
  <si>
    <t>843380189855</t>
  </si>
  <si>
    <t>843380189862</t>
  </si>
  <si>
    <t>843380189879</t>
  </si>
  <si>
    <t>843380189886</t>
  </si>
  <si>
    <t>843380189893</t>
  </si>
  <si>
    <t>843380189909</t>
  </si>
  <si>
    <t>843380189916</t>
  </si>
  <si>
    <t>843380189923</t>
  </si>
  <si>
    <t>843380189930</t>
  </si>
  <si>
    <t>843380189947</t>
  </si>
  <si>
    <t>843380189954</t>
  </si>
  <si>
    <t>843380189961</t>
  </si>
  <si>
    <t>843380189978</t>
  </si>
  <si>
    <t>843380189985</t>
  </si>
  <si>
    <t>843380189992</t>
  </si>
  <si>
    <t>843380190004</t>
  </si>
  <si>
    <t>843380190318</t>
  </si>
  <si>
    <t>843380190325</t>
  </si>
  <si>
    <t>843380190332</t>
  </si>
  <si>
    <t>843380190349</t>
  </si>
  <si>
    <t>843380190356</t>
  </si>
  <si>
    <t>843380190363</t>
  </si>
  <si>
    <t>843380190370</t>
  </si>
  <si>
    <t>843380190387</t>
  </si>
  <si>
    <t>843380190394</t>
  </si>
  <si>
    <t>843380190400</t>
  </si>
  <si>
    <t>MTWHDTYSM</t>
  </si>
  <si>
    <t>M's Wick Hoody - Typha - SM</t>
  </si>
  <si>
    <t>Typha</t>
  </si>
  <si>
    <t>Waterfowl</t>
  </si>
  <si>
    <t>MTWHDTYMD</t>
  </si>
  <si>
    <t>M's Wick Hoody - Typha - MD</t>
  </si>
  <si>
    <t>MTWHDTYLG</t>
  </si>
  <si>
    <t>M's Wick Hoody - Typha - LG</t>
  </si>
  <si>
    <t>MTWHDTYXL</t>
  </si>
  <si>
    <t>M's Wick Hoody - Typha - XL</t>
  </si>
  <si>
    <t>MTWHDTY2X</t>
  </si>
  <si>
    <t>M's Wick Hoody - Typha - 2X</t>
  </si>
  <si>
    <t>MTWHDTY3X</t>
  </si>
  <si>
    <t>M's Wick Hoody - Typha - 3X</t>
  </si>
  <si>
    <t>MTWHDCASM</t>
  </si>
  <si>
    <t>MTWHDCAMD</t>
  </si>
  <si>
    <t>MTWHDCALG</t>
  </si>
  <si>
    <t>MTWHDCAXL</t>
  </si>
  <si>
    <t>MTWHDCA2X</t>
  </si>
  <si>
    <t>MTWHDCA3X</t>
  </si>
  <si>
    <t>MTKHDTYSM</t>
  </si>
  <si>
    <t>M's Kiln Hoody - Typha - SM</t>
  </si>
  <si>
    <t>MTKHDTYMD</t>
  </si>
  <si>
    <t>M's Kiln Hoody - Typha - MD</t>
  </si>
  <si>
    <t>MTKHDTYLG</t>
  </si>
  <si>
    <t>M's Kiln Hoody - Typha - LG</t>
  </si>
  <si>
    <t>MTKHDTYXL</t>
  </si>
  <si>
    <t>M's Kiln Hoody - Typha - XL</t>
  </si>
  <si>
    <t>MTKHDTY2X</t>
  </si>
  <si>
    <t>M's Kiln Hoody - Typha - 2X</t>
  </si>
  <si>
    <t>MTKHDTY3X</t>
  </si>
  <si>
    <t>M's Kiln Hoody - Typha - 3X</t>
  </si>
  <si>
    <t>MTKHDCASM</t>
  </si>
  <si>
    <t>MTKHDCAMD</t>
  </si>
  <si>
    <t>MTKHDCALG</t>
  </si>
  <si>
    <t>MTKHDCAXL</t>
  </si>
  <si>
    <t>MTKHDCA2X</t>
  </si>
  <si>
    <t>MTKHDCA3X</t>
  </si>
  <si>
    <t>MTFNHTYSM</t>
  </si>
  <si>
    <t>M's Furnace Hoody - Typha - SM</t>
  </si>
  <si>
    <t>MTFNHTYMD</t>
  </si>
  <si>
    <t>M's Furnace Hoody - Typha - MD</t>
  </si>
  <si>
    <t>MTFNHTYLG</t>
  </si>
  <si>
    <t>M's Furnace Hoody - Typha - LG</t>
  </si>
  <si>
    <t>MTFNHTYXL</t>
  </si>
  <si>
    <t>M's Furnace Hoody - Typha - XL</t>
  </si>
  <si>
    <t>MTFNHTY2X</t>
  </si>
  <si>
    <t>M's Furnace Hoody - Typha - 2X</t>
  </si>
  <si>
    <t>MTFNHTY3X</t>
  </si>
  <si>
    <t>M's Furnace Hoody - Typha - 3X</t>
  </si>
  <si>
    <t>MTFNHCASM</t>
  </si>
  <si>
    <t>MTFNHCAMD</t>
  </si>
  <si>
    <t>MTFNHCALG</t>
  </si>
  <si>
    <t>MTFNHCAXL</t>
  </si>
  <si>
    <t>MTFNHCA2X</t>
  </si>
  <si>
    <t>MTFNHCA3X</t>
  </si>
  <si>
    <t>MTEQZCASM</t>
  </si>
  <si>
    <t>MTEQZCAMD</t>
  </si>
  <si>
    <t>MTEQZCALG</t>
  </si>
  <si>
    <t>MTEQZCAXL</t>
  </si>
  <si>
    <t>MTEQZCA2X</t>
  </si>
  <si>
    <t>MTEQZCA3X</t>
  </si>
  <si>
    <t>MTRWJTRSM</t>
  </si>
  <si>
    <t>M's Rugged Wool FZ Jacket - Terra - SM</t>
  </si>
  <si>
    <t>MTRWJTRMD</t>
  </si>
  <si>
    <t>M's Rugged Wool FZ Jacket - Terra - MD</t>
  </si>
  <si>
    <t>MTRWJTRLG</t>
  </si>
  <si>
    <t>M's Rugged Wool FZ Jacket - Terra - LG</t>
  </si>
  <si>
    <t>MTRWJTRXL</t>
  </si>
  <si>
    <t>M's Rugged Wool FZ Jacket - Terra - XL</t>
  </si>
  <si>
    <t>MTRWJTR2X</t>
  </si>
  <si>
    <t>M's Rugged Wool FZ Jacket - Terra - 2X</t>
  </si>
  <si>
    <t>MTRWJTR3X</t>
  </si>
  <si>
    <t>M's Rugged Wool FZ Jacket - Terra - 3X</t>
  </si>
  <si>
    <t>MTRWJWNSM</t>
  </si>
  <si>
    <t>M's Rugged Wool FZ Jacket - Walnut - SM</t>
  </si>
  <si>
    <t>MTRWJWNMD</t>
  </si>
  <si>
    <t>M's Rugged Wool FZ Jacket - Walnut - MD</t>
  </si>
  <si>
    <t>MTRWJWNLG</t>
  </si>
  <si>
    <t>M's Rugged Wool FZ Jacket - Walnut - LG</t>
  </si>
  <si>
    <t>MTRWJWNXL</t>
  </si>
  <si>
    <t>M's Rugged Wool FZ Jacket - Walnut - XL</t>
  </si>
  <si>
    <t>MTRWJWN2X</t>
  </si>
  <si>
    <t>M's Rugged Wool FZ Jacket - Walnut - 2X</t>
  </si>
  <si>
    <t>MTRWJWN3X</t>
  </si>
  <si>
    <t>M's Rugged Wool FZ Jacket - Walnut - 3X</t>
  </si>
  <si>
    <t>MTRWJTYSM</t>
  </si>
  <si>
    <t>M's Rugged Wool FZ Jacket - Typha - SM</t>
  </si>
  <si>
    <t>MTRWJTYMD</t>
  </si>
  <si>
    <t>M's Rugged Wool FZ Jacket - Typha - MD</t>
  </si>
  <si>
    <t>MTRWJTYLG</t>
  </si>
  <si>
    <t>M's Rugged Wool FZ Jacket - Typha - LG</t>
  </si>
  <si>
    <t>MTRWJTYXL</t>
  </si>
  <si>
    <t>M's Rugged Wool FZ Jacket - Typha - XL</t>
  </si>
  <si>
    <t>MTRWJTY2X</t>
  </si>
  <si>
    <t>M's Rugged Wool FZ Jacket - Typha - 2X</t>
  </si>
  <si>
    <t>MTRWJTY3X</t>
  </si>
  <si>
    <t>M's Rugged Wool FZ Jacket - Typha - 3X</t>
  </si>
  <si>
    <t>MTRWJCASM</t>
  </si>
  <si>
    <t>MTRWJCAMD</t>
  </si>
  <si>
    <t>MTRWJCALG</t>
  </si>
  <si>
    <t>MTRWJCAXL</t>
  </si>
  <si>
    <t>MTRWJCA2X</t>
  </si>
  <si>
    <t>MTRWJCA3X</t>
  </si>
  <si>
    <t>MTRWFTRSM</t>
  </si>
  <si>
    <t>M's Rugged Wool Field Shirt - Terra - SM</t>
  </si>
  <si>
    <t>MTRWFTRMD</t>
  </si>
  <si>
    <t>M's Rugged Wool Field Shirt - Terra - MD</t>
  </si>
  <si>
    <t>MTRWFTRLG</t>
  </si>
  <si>
    <t>M's Rugged Wool Field Shirt - Terra - LG</t>
  </si>
  <si>
    <t>MTRWFTRXL</t>
  </si>
  <si>
    <t>M's Rugged Wool Field Shirt - Terra - XL</t>
  </si>
  <si>
    <t>MTRWFTR2X</t>
  </si>
  <si>
    <t>M's Rugged Wool Field Shirt - Terra - 2X</t>
  </si>
  <si>
    <t>MTRWFTR3X</t>
  </si>
  <si>
    <t>M's Rugged Wool Field Shirt - Terra - 3X</t>
  </si>
  <si>
    <t>MTRWFWNSM</t>
  </si>
  <si>
    <t>M's Rugged Wool Field Shirt - Walnut - SM</t>
  </si>
  <si>
    <t>MTRWFWNMD</t>
  </si>
  <si>
    <t>M's Rugged Wool Field Shirt - Walnut - MD</t>
  </si>
  <si>
    <t>MTRWFWNLG</t>
  </si>
  <si>
    <t>M's Rugged Wool Field Shirt - Walnut - LG</t>
  </si>
  <si>
    <t>MTRWFWNXL</t>
  </si>
  <si>
    <t>M's Rugged Wool Field Shirt - Walnut - XL</t>
  </si>
  <si>
    <t>MTRWFWN2X</t>
  </si>
  <si>
    <t>M's Rugged Wool Field Shirt - Walnut - 2X</t>
  </si>
  <si>
    <t>MTRWFWN3X</t>
  </si>
  <si>
    <t>M's Rugged Wool Field Shirt - Walnut - 3X</t>
  </si>
  <si>
    <t>MTRWQTRSM</t>
  </si>
  <si>
    <t>M's Rugged Wool QZ - Terra - SM</t>
  </si>
  <si>
    <t>MTRWQTRMD</t>
  </si>
  <si>
    <t>M's Rugged Wool QZ - Terra - MD</t>
  </si>
  <si>
    <t>MTRWQTRLG</t>
  </si>
  <si>
    <t>M's Rugged Wool QZ - Terra - LG</t>
  </si>
  <si>
    <t>MTRWQTRXL</t>
  </si>
  <si>
    <t>M's Rugged Wool QZ - Terra - XL</t>
  </si>
  <si>
    <t>MTRWQTR2X</t>
  </si>
  <si>
    <t>M's Rugged Wool QZ - Terra - 2X</t>
  </si>
  <si>
    <t>MTRWQTR3X</t>
  </si>
  <si>
    <t>M's Rugged Wool QZ - Terra - 3X</t>
  </si>
  <si>
    <t>MTRWQWNSM</t>
  </si>
  <si>
    <t>M's Rugged Wool QZ - Walnut - SM</t>
  </si>
  <si>
    <t>MTRWQWNMD</t>
  </si>
  <si>
    <t>M's Rugged Wool QZ - Walnut - MD</t>
  </si>
  <si>
    <t>MTRWQWNLG</t>
  </si>
  <si>
    <t>M's Rugged Wool QZ - Walnut - LG</t>
  </si>
  <si>
    <t>MTRWQWNXL</t>
  </si>
  <si>
    <t>M's Rugged Wool QZ - Walnut - XL</t>
  </si>
  <si>
    <t>MTRWQWN2X</t>
  </si>
  <si>
    <t>M's Rugged Wool QZ - Walnut - 2X</t>
  </si>
  <si>
    <t>MTRWQWN3X</t>
  </si>
  <si>
    <t>M's Rugged Wool QZ - Walnut - 3X</t>
  </si>
  <si>
    <t>MTRWPTRSM</t>
  </si>
  <si>
    <t>M's Rugged Wool Wader Pant - Terra - SM</t>
  </si>
  <si>
    <t>MTRWPTRMD</t>
  </si>
  <si>
    <t>M's Rugged Wool Wader Pant - Terra - MD</t>
  </si>
  <si>
    <t>MTRWPTRLG</t>
  </si>
  <si>
    <t>M's Rugged Wool Wader Pant - Terra - LG</t>
  </si>
  <si>
    <t>MTRWPTRXL</t>
  </si>
  <si>
    <t>M's Rugged Wool Wader Pant - Terra - XL</t>
  </si>
  <si>
    <t>MTRWPTR2X</t>
  </si>
  <si>
    <t>M's Rugged Wool Wader Pant - Terra - 2X</t>
  </si>
  <si>
    <t>MTRWPTR3X</t>
  </si>
  <si>
    <t>M's Rugged Wool Wader Pant - Terra - 3X</t>
  </si>
  <si>
    <t>MTRWPWNSM</t>
  </si>
  <si>
    <t>M's Rugged Wool Wader Pant - Walnut - SM</t>
  </si>
  <si>
    <t>MTRWPWNMD</t>
  </si>
  <si>
    <t>M's Rugged Wool Wader Pant - Walnut - MD</t>
  </si>
  <si>
    <t>MTRWPWNLG</t>
  </si>
  <si>
    <t>M's Rugged Wool Wader Pant - Walnut - LG</t>
  </si>
  <si>
    <t>MTRWPWNXL</t>
  </si>
  <si>
    <t>M's Rugged Wool Wader Pant - Walnut - XL</t>
  </si>
  <si>
    <t>MTRWPWN2X</t>
  </si>
  <si>
    <t>M's Rugged Wool Wader Pant - Walnut - 2X</t>
  </si>
  <si>
    <t>MTRWPWN3X</t>
  </si>
  <si>
    <t>M's Rugged Wool Wader Pant - Walnut - 3X</t>
  </si>
  <si>
    <t>MOCHFTYSM</t>
  </si>
  <si>
    <t>M's Challis Fleece Jacket - Typha - SM</t>
  </si>
  <si>
    <t>MOCHFTYMD</t>
  </si>
  <si>
    <t>M's Challis Fleece Jacket - Typha - MD</t>
  </si>
  <si>
    <t>MOCHFTYLG</t>
  </si>
  <si>
    <t>M's Challis Fleece Jacket - Typha - LG</t>
  </si>
  <si>
    <t>MOCHFTYXL</t>
  </si>
  <si>
    <t>M's Challis Fleece Jacket - Typha - XL</t>
  </si>
  <si>
    <t>MOCHFTY2X</t>
  </si>
  <si>
    <t>M's Challis Fleece Jacket - Typha - 2X</t>
  </si>
  <si>
    <t>MOCHFTY3X</t>
  </si>
  <si>
    <t>M's Challis Fleece Jacket - Typha - 3X</t>
  </si>
  <si>
    <t>MOCHFCASM</t>
  </si>
  <si>
    <t>MOCHFCAMD</t>
  </si>
  <si>
    <t>MOCHFCALG</t>
  </si>
  <si>
    <t>MOCHFCAXL</t>
  </si>
  <si>
    <t>MOCHFCA2X</t>
  </si>
  <si>
    <t>MOCHFCA3X</t>
  </si>
  <si>
    <t>MOLZJTYSM</t>
  </si>
  <si>
    <t>M's LZ Jacket - Typha - SM</t>
  </si>
  <si>
    <t>MOLZJTYMD</t>
  </si>
  <si>
    <t>M's LZ Jacket - Typha - MD</t>
  </si>
  <si>
    <t>MOLZJTYLG</t>
  </si>
  <si>
    <t>M's LZ Jacket - Typha - LG</t>
  </si>
  <si>
    <t>MOLZJTYXL</t>
  </si>
  <si>
    <t>M's LZ Jacket - Typha - XL</t>
  </si>
  <si>
    <t>MOLZJTY2X</t>
  </si>
  <si>
    <t>M's LZ Jacket - Typha - 2X</t>
  </si>
  <si>
    <t>MOLZJTY3X</t>
  </si>
  <si>
    <t>M's LZ Jacket - Typha - 3X</t>
  </si>
  <si>
    <t>MOLZJCASM</t>
  </si>
  <si>
    <t>MOLZJCAMD</t>
  </si>
  <si>
    <t>MOLZJCALG</t>
  </si>
  <si>
    <t>MOLZJCAXL</t>
  </si>
  <si>
    <t>MOLZJCA2X</t>
  </si>
  <si>
    <t>MOLZJCA3X</t>
  </si>
  <si>
    <t>MOMWJTYSM</t>
  </si>
  <si>
    <t>M's Migrator Wader Jacket - Typha - SM</t>
  </si>
  <si>
    <t>MOMWJTYMD</t>
  </si>
  <si>
    <t>M's Migrator Wader Jacket - Typha - MD</t>
  </si>
  <si>
    <t>MOMWJTYLG</t>
  </si>
  <si>
    <t>M's Migrator Wader Jacket - Typha - LG</t>
  </si>
  <si>
    <t>MOMWJTYXL</t>
  </si>
  <si>
    <t>M's Migrator Wader Jacket - Typha - XL</t>
  </si>
  <si>
    <t>MOMWJTY2X</t>
  </si>
  <si>
    <t>M's Migrator Wader Jacket - Typha - 2X</t>
  </si>
  <si>
    <t>MOMWJTY3X</t>
  </si>
  <si>
    <t>M's Migrator Wader Jacket - Typha - 3X</t>
  </si>
  <si>
    <t>MOMWJCASM</t>
  </si>
  <si>
    <t>MOMWJCAMD</t>
  </si>
  <si>
    <t>MOMWJCALG</t>
  </si>
  <si>
    <t>MOMWJCAXL</t>
  </si>
  <si>
    <t>MOMWJCA2X</t>
  </si>
  <si>
    <t>MOMWJCA3X</t>
  </si>
  <si>
    <t>MOFWRTYMDS09</t>
  </si>
  <si>
    <t>M's Forge Wader - Typha - MDS09</t>
  </si>
  <si>
    <t>MDS09</t>
  </si>
  <si>
    <t>Waders</t>
  </si>
  <si>
    <t>MOFWRTYLGS10</t>
  </si>
  <si>
    <t>M's Forge Wader - Typha - LGS10</t>
  </si>
  <si>
    <t>LGS10</t>
  </si>
  <si>
    <t>MOFWRTYXLS10</t>
  </si>
  <si>
    <t>M's Forge Wader - Typha - XLS10</t>
  </si>
  <si>
    <t>XLS10</t>
  </si>
  <si>
    <t>MOFWRTYSMR08</t>
  </si>
  <si>
    <t>M's Forge Wader - Typha - SMR08</t>
  </si>
  <si>
    <t>SMR08</t>
  </si>
  <si>
    <t>MOFWRTYMDR09</t>
  </si>
  <si>
    <t>M's Forge Wader - Typha - MDR09</t>
  </si>
  <si>
    <t>MDR09</t>
  </si>
  <si>
    <t>MOFWRTYMDR10</t>
  </si>
  <si>
    <t>M's Forge Wader - Typha - MDR10</t>
  </si>
  <si>
    <t>MDR10</t>
  </si>
  <si>
    <t>MOFWRTYMDR11</t>
  </si>
  <si>
    <t>M's Forge Wader - Typha - MDR11</t>
  </si>
  <si>
    <t>MDR11</t>
  </si>
  <si>
    <t>MOFWRTYLGR09</t>
  </si>
  <si>
    <t>M's Forge Wader - Typha - LGR09</t>
  </si>
  <si>
    <t>LGR09</t>
  </si>
  <si>
    <t>MOFWRTYLGR10</t>
  </si>
  <si>
    <t>M's Forge Wader - Typha - LGR10</t>
  </si>
  <si>
    <t>LGR10</t>
  </si>
  <si>
    <t>MOFWRTYLGR11</t>
  </si>
  <si>
    <t>M's Forge Wader - Typha - LGR11</t>
  </si>
  <si>
    <t>LGR11</t>
  </si>
  <si>
    <t>MOFWRTYLGR12</t>
  </si>
  <si>
    <t>M's Forge Wader - Typha - LGR12</t>
  </si>
  <si>
    <t>LGR12</t>
  </si>
  <si>
    <t>MOFWRTYXLR09</t>
  </si>
  <si>
    <t>M's Forge Wader - Typha - XLR09</t>
  </si>
  <si>
    <t>XLR09</t>
  </si>
  <si>
    <t>MOFWRTYXLR10</t>
  </si>
  <si>
    <t>M's Forge Wader - Typha - XLR10</t>
  </si>
  <si>
    <t>XLR10</t>
  </si>
  <si>
    <t>MOFWRTYXLR11</t>
  </si>
  <si>
    <t>M's Forge Wader - Typha - XLR11</t>
  </si>
  <si>
    <t>XLR11</t>
  </si>
  <si>
    <t>MOFWRTYXLR12</t>
  </si>
  <si>
    <t>M's Forge Wader - Typha - XLR12</t>
  </si>
  <si>
    <t>XLR12</t>
  </si>
  <si>
    <t>MOFWRTY2XR10</t>
  </si>
  <si>
    <t>M's Forge Wader - Typha - 2XR10</t>
  </si>
  <si>
    <t>2XR10</t>
  </si>
  <si>
    <t>MOFWRTY2XR11</t>
  </si>
  <si>
    <t>M's Forge Wader - Typha - 2XR11</t>
  </si>
  <si>
    <t>2XR11</t>
  </si>
  <si>
    <t>MOFWRTY2XR12</t>
  </si>
  <si>
    <t>M's Forge Wader - Typha - 2XR12</t>
  </si>
  <si>
    <t>2XR12</t>
  </si>
  <si>
    <t>MOFWRTY3XR11</t>
  </si>
  <si>
    <t>M's Forge Wader - Typha - 3XR11</t>
  </si>
  <si>
    <t>3XR11</t>
  </si>
  <si>
    <t>MOFWRTY3XR12</t>
  </si>
  <si>
    <t>M's Forge Wader - Typha - 3XR12</t>
  </si>
  <si>
    <t>3XR12</t>
  </si>
  <si>
    <t>MOFWRTYMDT11</t>
  </si>
  <si>
    <t>M's Forge Wader - Typha - MDT11</t>
  </si>
  <si>
    <t>MDT11</t>
  </si>
  <si>
    <t>MOFWRTYMDT12</t>
  </si>
  <si>
    <t>M's Forge Wader - Typha - MDT12</t>
  </si>
  <si>
    <t>MDT12</t>
  </si>
  <si>
    <t>MOFWRTYLGT11</t>
  </si>
  <si>
    <t>M's Forge Wader - Typha - LGT11</t>
  </si>
  <si>
    <t>LGT11</t>
  </si>
  <si>
    <t>MOFWRTYLGT12</t>
  </si>
  <si>
    <t>M's Forge Wader - Typha - LGT12</t>
  </si>
  <si>
    <t>LGT12</t>
  </si>
  <si>
    <t>MOFWRTYLGT13</t>
  </si>
  <si>
    <t>M's Forge Wader - Typha - LGT13</t>
  </si>
  <si>
    <t>LGT13</t>
  </si>
  <si>
    <t>MOFWRTYXLT12</t>
  </si>
  <si>
    <t>M's Forge Wader - Typha - XLT12</t>
  </si>
  <si>
    <t>XLT12</t>
  </si>
  <si>
    <t>MOFWRTYXLT13</t>
  </si>
  <si>
    <t>M's Forge Wader - Typha - XLT13</t>
  </si>
  <si>
    <t>XLT13</t>
  </si>
  <si>
    <t>MOFWRCALGS10</t>
  </si>
  <si>
    <t>MOFWRCAXLS10</t>
  </si>
  <si>
    <t>MOFWRCAMDR09</t>
  </si>
  <si>
    <t>MOFWRCAMDR10</t>
  </si>
  <si>
    <t>MOFWRCALGR09</t>
  </si>
  <si>
    <t>MOFWRCALGR10</t>
  </si>
  <si>
    <t>MOFWRCALGR11</t>
  </si>
  <si>
    <t>MOFWRCALGR12</t>
  </si>
  <si>
    <t>MOFWRCAXLR09</t>
  </si>
  <si>
    <t>MOFWRCAXLR10</t>
  </si>
  <si>
    <t>MOFWRCAXLR11</t>
  </si>
  <si>
    <t>MOFWRCAXLR12</t>
  </si>
  <si>
    <t>MOFWRCA2XR10</t>
  </si>
  <si>
    <t>MOFWRCA2XR11</t>
  </si>
  <si>
    <t>MOFWRCA2XR12</t>
  </si>
  <si>
    <t>MOFWRCA3XR11</t>
  </si>
  <si>
    <t>MOFWRCAMDT11</t>
  </si>
  <si>
    <t>MOFWRCALGT11</t>
  </si>
  <si>
    <t>MOFWRCALGT12</t>
  </si>
  <si>
    <t>MOFWRCALGT13</t>
  </si>
  <si>
    <t>MOFWRCAXLT12</t>
  </si>
  <si>
    <t>MOFWRCAXLT13</t>
  </si>
  <si>
    <t>MOPPJTYSM</t>
  </si>
  <si>
    <t>M's Primer Puffy Jacket - Typha - SM</t>
  </si>
  <si>
    <t>MOPPJTYMD</t>
  </si>
  <si>
    <t>M's Primer Puffy Jacket - Typha - MD</t>
  </si>
  <si>
    <t>MOPPJTYLG</t>
  </si>
  <si>
    <t>M's Primer Puffy Jacket - Typha - LG</t>
  </si>
  <si>
    <t>MOPPJTYXL</t>
  </si>
  <si>
    <t>M's Primer Puffy Jacket - Typha - XL</t>
  </si>
  <si>
    <t>MOPPJTY2X</t>
  </si>
  <si>
    <t>M's Primer Puffy Jacket - Typha - 2X</t>
  </si>
  <si>
    <t>MOPPJTY3X</t>
  </si>
  <si>
    <t>M's Primer Puffy Jacket - Typha - 3X</t>
  </si>
  <si>
    <t>MOPPJCASM</t>
  </si>
  <si>
    <t>MOPPJCAMD</t>
  </si>
  <si>
    <t>MOPPJCALG</t>
  </si>
  <si>
    <t>MOPPJCAXL</t>
  </si>
  <si>
    <t>MOPPJCA2X</t>
  </si>
  <si>
    <t>MOPPJCA3X</t>
  </si>
  <si>
    <t>MOPPJWNSM</t>
  </si>
  <si>
    <t>M's Primer Puffy Jacket - Walnut - SM</t>
  </si>
  <si>
    <t>MOPPJWNMD</t>
  </si>
  <si>
    <t>M's Primer Puffy Jacket - Walnut - MD</t>
  </si>
  <si>
    <t>MOPPJWNLG</t>
  </si>
  <si>
    <t>M's Primer Puffy Jacket - Walnut - LG</t>
  </si>
  <si>
    <t>MOPPJWNXL</t>
  </si>
  <si>
    <t>M's Primer Puffy Jacket - Walnut - XL</t>
  </si>
  <si>
    <t>MOPPJWN2X</t>
  </si>
  <si>
    <t>M's Primer Puffy Jacket - Walnut - 2X</t>
  </si>
  <si>
    <t>MOPPJWN3X</t>
  </si>
  <si>
    <t>M's Primer Puffy Jacket - Walnut - 3X</t>
  </si>
  <si>
    <t>MOPPJDESM</t>
  </si>
  <si>
    <t>M's Primer Puffy Jacket - Dry Earth - SM</t>
  </si>
  <si>
    <t>MOPPJDEMD</t>
  </si>
  <si>
    <t>M's Primer Puffy Jacket - Dry Earth - MD</t>
  </si>
  <si>
    <t>MOPPJDELG</t>
  </si>
  <si>
    <t>M's Primer Puffy Jacket - Dry Earth - LG</t>
  </si>
  <si>
    <t>MOPPJDEXL</t>
  </si>
  <si>
    <t>M's Primer Puffy Jacket - Dry Earth - XL</t>
  </si>
  <si>
    <t>MOPPJDE2X</t>
  </si>
  <si>
    <t>M's Primer Puffy Jacket - Dry Earth - 2X</t>
  </si>
  <si>
    <t>MOPPJDE3X</t>
  </si>
  <si>
    <t>M's Primer Puffy Jacket - Dry Earth - 3X</t>
  </si>
  <si>
    <t>MOPPVTYSM</t>
  </si>
  <si>
    <t>M's Primer Puffy Vest - Typha - SM</t>
  </si>
  <si>
    <t>MOPPVTYMD</t>
  </si>
  <si>
    <t>M's Primer Puffy Vest - Typha - MD</t>
  </si>
  <si>
    <t>MOPPVTYLG</t>
  </si>
  <si>
    <t>M's Primer Puffy Vest - Typha - LG</t>
  </si>
  <si>
    <t>MOPPVTYXL</t>
  </si>
  <si>
    <t>M's Primer Puffy Vest - Typha - XL</t>
  </si>
  <si>
    <t>MOPPVTY2X</t>
  </si>
  <si>
    <t>M's Primer Puffy Vest - Typha - 2X</t>
  </si>
  <si>
    <t>MOPPVTY3X</t>
  </si>
  <si>
    <t>M's Primer Puffy Vest - Typha - 3X</t>
  </si>
  <si>
    <t>MOPPVCASM</t>
  </si>
  <si>
    <t>MOPPVCAMD</t>
  </si>
  <si>
    <t>MOPPVCALG</t>
  </si>
  <si>
    <t>MOPPVCAXL</t>
  </si>
  <si>
    <t>MOPPVCA2X</t>
  </si>
  <si>
    <t>MOPPVCA3X</t>
  </si>
  <si>
    <t>MOPPVWNSM</t>
  </si>
  <si>
    <t>M's Primer Puffy Vest - Walnut - SM</t>
  </si>
  <si>
    <t>MOPPVWNMD</t>
  </si>
  <si>
    <t>M's Primer Puffy Vest - Walnut - MD</t>
  </si>
  <si>
    <t>MOPPVWNLG</t>
  </si>
  <si>
    <t>M's Primer Puffy Vest - Walnut - LG</t>
  </si>
  <si>
    <t>MOPPVWNXL</t>
  </si>
  <si>
    <t>M's Primer Puffy Vest - Walnut - XL</t>
  </si>
  <si>
    <t>MOPPVWN2X</t>
  </si>
  <si>
    <t>M's Primer Puffy Vest - Walnut - 2X</t>
  </si>
  <si>
    <t>MOPPVWN3X</t>
  </si>
  <si>
    <t>M's Primer Puffy Vest - Walnut - 3X</t>
  </si>
  <si>
    <t>MOPPVDESM</t>
  </si>
  <si>
    <t>M's Primer Puffy Vest - Dry Earth - SM</t>
  </si>
  <si>
    <t>MOPPVDEMD</t>
  </si>
  <si>
    <t>M's Primer Puffy Vest - Dry Earth - MD</t>
  </si>
  <si>
    <t>MOPPVDELG</t>
  </si>
  <si>
    <t>M's Primer Puffy Vest - Dry Earth - LG</t>
  </si>
  <si>
    <t>MOPPVDEXL</t>
  </si>
  <si>
    <t>M's Primer Puffy Vest - Dry Earth - XL</t>
  </si>
  <si>
    <t>MOPPVDE2X</t>
  </si>
  <si>
    <t>M's Primer Puffy Vest - Dry Earth - 2X</t>
  </si>
  <si>
    <t>MOPPVDE3X</t>
  </si>
  <si>
    <t>M's Primer Puffy Vest - Dry Earth - 3X</t>
  </si>
  <si>
    <t>MOLZBTYSM</t>
  </si>
  <si>
    <t>M's LZ Bib - Typha - SM</t>
  </si>
  <si>
    <t>MOLZBTYMD</t>
  </si>
  <si>
    <t>M's LZ Bib - Typha - MD</t>
  </si>
  <si>
    <t>MOLZBTYLG</t>
  </si>
  <si>
    <t>M's LZ Bib - Typha - LG</t>
  </si>
  <si>
    <t>MOLZBTYXL</t>
  </si>
  <si>
    <t>M's LZ Bib - Typha - XL</t>
  </si>
  <si>
    <t>MOLZBTY2X</t>
  </si>
  <si>
    <t>M's LZ Bib - Typha - 2X</t>
  </si>
  <si>
    <t>MOLZBTY3X</t>
  </si>
  <si>
    <t>M's LZ Bib - Typha - 3X</t>
  </si>
  <si>
    <t>MATRMTYSM</t>
  </si>
  <si>
    <t>Trigger Mitt - Typha - SM</t>
  </si>
  <si>
    <t>MATRMTYMD</t>
  </si>
  <si>
    <t>Trigger Mitt - Typha - MD</t>
  </si>
  <si>
    <t>MATRMTYLG</t>
  </si>
  <si>
    <t>Trigger Mitt - Typha - LG</t>
  </si>
  <si>
    <t>MATRMTYXL</t>
  </si>
  <si>
    <t>Trigger Mitt - Typha - XL</t>
  </si>
  <si>
    <t>MATRMCASM</t>
  </si>
  <si>
    <t>MATRMCAMD</t>
  </si>
  <si>
    <t>MATRMCALG</t>
  </si>
  <si>
    <t>MATRMCAXL</t>
  </si>
  <si>
    <t>MASMUTYOS</t>
  </si>
  <si>
    <t>Refuge Muff - Typha - OS</t>
  </si>
  <si>
    <t>MASMUCAOS</t>
  </si>
  <si>
    <t>MATUNTYOS</t>
  </si>
  <si>
    <t>Tundra Cold Weather Balaclava - Typha - OS</t>
  </si>
  <si>
    <t>MATNGTYOS</t>
  </si>
  <si>
    <t>Tundra Neck Gaiter - Typha - OS</t>
  </si>
  <si>
    <t>MATNGCAOS</t>
  </si>
  <si>
    <t>MA3DBTYOS</t>
  </si>
  <si>
    <t>Phantom 3D Balaclava - Typha - OS</t>
  </si>
  <si>
    <t>MANKGTYOS</t>
  </si>
  <si>
    <t>Midweight Neck Gaiter - Typha - OS</t>
  </si>
  <si>
    <t>MANKGCAOS</t>
  </si>
  <si>
    <t>MATAGTYOS</t>
  </si>
  <si>
    <t>Tag Cuff Merino Beanie - Typha - OS</t>
  </si>
  <si>
    <t>MATAGCAOS</t>
  </si>
  <si>
    <t>MAKBNTYOS</t>
  </si>
  <si>
    <t>Kiln 250 Beanie - Typha - OS</t>
  </si>
  <si>
    <t>MAKBNCAOS</t>
  </si>
  <si>
    <t>MAFBNTYOS</t>
  </si>
  <si>
    <t>Furnace 350 Beanie - Typha - OS</t>
  </si>
  <si>
    <t>MAFBNCAOS</t>
  </si>
  <si>
    <t>MATBBTYMD</t>
  </si>
  <si>
    <t>Tundra Brim Beanie - Typha - MD</t>
  </si>
  <si>
    <t>MATBBTYLG</t>
  </si>
  <si>
    <t>Tundra Brim Beanie - Typha - LG</t>
  </si>
  <si>
    <t>MATBBCAMD</t>
  </si>
  <si>
    <t>MATBBCALG</t>
  </si>
  <si>
    <t>FTGCPTYOS</t>
  </si>
  <si>
    <t>Ground Control Pack - Typha - OS</t>
  </si>
  <si>
    <t>FTGCPCAOS</t>
  </si>
  <si>
    <t>Hunting Packs &amp; Bags</t>
  </si>
  <si>
    <t>FTRWBDEOS</t>
  </si>
  <si>
    <t>Ruddy Duck Wader Bag - Dry Earth - OS</t>
  </si>
  <si>
    <t>843380187226</t>
  </si>
  <si>
    <t>MOWCVCASM</t>
  </si>
  <si>
    <t>843380187233</t>
  </si>
  <si>
    <t>MOWCVCAMD</t>
  </si>
  <si>
    <t>843380187240</t>
  </si>
  <si>
    <t>MOWCVCALG</t>
  </si>
  <si>
    <t>843380187257</t>
  </si>
  <si>
    <t>MOWCVCAXL</t>
  </si>
  <si>
    <t>843380187264</t>
  </si>
  <si>
    <t>MOWCVCA2X</t>
  </si>
  <si>
    <t>843380187271</t>
  </si>
  <si>
    <t>MOWCVCA3X</t>
  </si>
  <si>
    <t>843380187844</t>
  </si>
  <si>
    <t>MTSSHTYSM</t>
  </si>
  <si>
    <t>M's Navigator Hoody - Typha - SM</t>
  </si>
  <si>
    <t>843380187851</t>
  </si>
  <si>
    <t>MTSSHTYMD</t>
  </si>
  <si>
    <t>M's Navigator Hoody - Typha - MD</t>
  </si>
  <si>
    <t>843380187868</t>
  </si>
  <si>
    <t>MTSSHTYLG</t>
  </si>
  <si>
    <t>M's Navigator Hoody - Typha - LG</t>
  </si>
  <si>
    <t>843380187875</t>
  </si>
  <si>
    <t>MTSSHTYXL</t>
  </si>
  <si>
    <t>M's Navigator Hoody - Typha - XL</t>
  </si>
  <si>
    <t>843380187882</t>
  </si>
  <si>
    <t>MTSSHTY2X</t>
  </si>
  <si>
    <t>M's Navigator Hoody - Typha - 2X</t>
  </si>
  <si>
    <t>843380187899</t>
  </si>
  <si>
    <t>MTSSHTY3X</t>
  </si>
  <si>
    <t>M's Navigator Hoody - Typha - 3X</t>
  </si>
  <si>
    <t>843380187967</t>
  </si>
  <si>
    <t>MBPPPWNSM</t>
  </si>
  <si>
    <t>M's Primer Puffy Pant - Walnut - SM</t>
  </si>
  <si>
    <t>843380187974</t>
  </si>
  <si>
    <t>MBPPPWNMD</t>
  </si>
  <si>
    <t>M's Primer Puffy Pant - Walnut - MD</t>
  </si>
  <si>
    <t>843380187981</t>
  </si>
  <si>
    <t>MBPPPWNLG</t>
  </si>
  <si>
    <t>M's Primer Puffy Pant - Walnut - LG</t>
  </si>
  <si>
    <t>843380187998</t>
  </si>
  <si>
    <t>MBPPPWNXL</t>
  </si>
  <si>
    <t>M's Primer Puffy Pant - Walnut - XL</t>
  </si>
  <si>
    <t>843380188001</t>
  </si>
  <si>
    <t>MBPPPWN2X</t>
  </si>
  <si>
    <t>M's Primer Puffy Pant - Walnut - 2X</t>
  </si>
  <si>
    <t>843380188018</t>
  </si>
  <si>
    <t>MBPPPWN3X</t>
  </si>
  <si>
    <t>M's Primer Puffy Pant - Walnut - 3X</t>
  </si>
  <si>
    <t>843380188025</t>
  </si>
  <si>
    <t>MOCWJTYSM</t>
  </si>
  <si>
    <t>M's Suppressor Hybrid Jacket - Typha - SM</t>
  </si>
  <si>
    <t>843380188032</t>
  </si>
  <si>
    <t>MOCWJTYMD</t>
  </si>
  <si>
    <t>M's Suppressor Hybrid Jacket - Typha - MD</t>
  </si>
  <si>
    <t>843380188049</t>
  </si>
  <si>
    <t>MOCWJTYLG</t>
  </si>
  <si>
    <t>M's Suppressor Hybrid Jacket - Typha - LG</t>
  </si>
  <si>
    <t>843380188056</t>
  </si>
  <si>
    <t>MOCWJTYXL</t>
  </si>
  <si>
    <t>M's Suppressor Hybrid Jacket - Typha - XL</t>
  </si>
  <si>
    <t>843380188063</t>
  </si>
  <si>
    <t>MOCWJTY2X</t>
  </si>
  <si>
    <t>M's Suppressor Hybrid Jacket - Typha - 2X</t>
  </si>
  <si>
    <t>843380188070</t>
  </si>
  <si>
    <t>MOCWJTY3X</t>
  </si>
  <si>
    <t>M's Suppressor Hybrid Jacket - Typha - 3X</t>
  </si>
  <si>
    <t>843380188087</t>
  </si>
  <si>
    <t>MOCWJCASM</t>
  </si>
  <si>
    <t>843380188094</t>
  </si>
  <si>
    <t>MOCWJCAMD</t>
  </si>
  <si>
    <t>843380188100</t>
  </si>
  <si>
    <t>MOCWJCALG</t>
  </si>
  <si>
    <t>843380188117</t>
  </si>
  <si>
    <t>MOCWJCAXL</t>
  </si>
  <si>
    <t>843380188124</t>
  </si>
  <si>
    <t>MOCWJCA2X</t>
  </si>
  <si>
    <t>843380188131</t>
  </si>
  <si>
    <t>MOCWJCA3X</t>
  </si>
  <si>
    <t>843380188148</t>
  </si>
  <si>
    <t>MOCWJWNSM</t>
  </si>
  <si>
    <t>M's Suppressor Hybrid Jacket - Walnut - SM</t>
  </si>
  <si>
    <t>843380188155</t>
  </si>
  <si>
    <t>MOCWJWNMD</t>
  </si>
  <si>
    <t>M's Suppressor Hybrid Jacket - Walnut - MD</t>
  </si>
  <si>
    <t>843380188162</t>
  </si>
  <si>
    <t>MOCWJWNLG</t>
  </si>
  <si>
    <t>M's Suppressor Hybrid Jacket - Walnut - LG</t>
  </si>
  <si>
    <t>843380188179</t>
  </si>
  <si>
    <t>MOCWJWNXL</t>
  </si>
  <si>
    <t>M's Suppressor Hybrid Jacket - Walnut - XL</t>
  </si>
  <si>
    <t>843380188186</t>
  </si>
  <si>
    <t>MOCWJWN2X</t>
  </si>
  <si>
    <t>M's Suppressor Hybrid Jacket - Walnut - 2X</t>
  </si>
  <si>
    <t>843380188193</t>
  </si>
  <si>
    <t>MOCWJWN3X</t>
  </si>
  <si>
    <t>M's Suppressor Hybrid Jacket - Walnut - 3X</t>
  </si>
  <si>
    <t>843380188254</t>
  </si>
  <si>
    <t>MTOLHTYSM</t>
  </si>
  <si>
    <t>M's Approach Hoody - Typha - SM</t>
  </si>
  <si>
    <t>843380188261</t>
  </si>
  <si>
    <t>MTOLHTYMD</t>
  </si>
  <si>
    <t>M's Approach Hoody - Typha - MD</t>
  </si>
  <si>
    <t>843380188278</t>
  </si>
  <si>
    <t>MTOLHTYLG</t>
  </si>
  <si>
    <t>M's Approach Hoody - Typha - LG</t>
  </si>
  <si>
    <t>843380188285</t>
  </si>
  <si>
    <t>MTOLHTYXL</t>
  </si>
  <si>
    <t>M's Approach Hoody - Typha - XL</t>
  </si>
  <si>
    <t>843380188292</t>
  </si>
  <si>
    <t>MTOLHTY2X</t>
  </si>
  <si>
    <t>M's Approach Hoody - Typha - 2X</t>
  </si>
  <si>
    <t>843380188308</t>
  </si>
  <si>
    <t>MTOLHTY3X</t>
  </si>
  <si>
    <t>M's Approach Hoody - Typha - 3X</t>
  </si>
  <si>
    <t>843380188513</t>
  </si>
  <si>
    <t>FTTMBCAOS</t>
  </si>
  <si>
    <t>MTRWFBKSM</t>
  </si>
  <si>
    <t>M's Rugged Wool Field Shirt - Black - SM</t>
  </si>
  <si>
    <t>MTRWFBKMD</t>
  </si>
  <si>
    <t>M's Rugged Wool Field Shirt - Black - MD</t>
  </si>
  <si>
    <t>MTRWFBKLG</t>
  </si>
  <si>
    <t>M's Rugged Wool Field Shirt - Black - LG</t>
  </si>
  <si>
    <t>MTRWFBKXL</t>
  </si>
  <si>
    <t>M's Rugged Wool Field Shirt - Black - XL</t>
  </si>
  <si>
    <t>MTRWFBK2X</t>
  </si>
  <si>
    <t>M's Rugged Wool Field Shirt - Black - 2X</t>
  </si>
  <si>
    <t>MTRWFBK3X</t>
  </si>
  <si>
    <t>M's Rugged Wool Field Shirt - Black - 3X</t>
  </si>
  <si>
    <t>MALPHCAOS</t>
  </si>
  <si>
    <t>MALPHTYOS</t>
  </si>
  <si>
    <t>First Lite Lo-Pro Cap Hat - Typha - OS</t>
  </si>
  <si>
    <t>MATRKTYOS</t>
  </si>
  <si>
    <t>First Lite Trucker Hat - Typha - OS</t>
  </si>
  <si>
    <t>MATRKCAOS</t>
  </si>
  <si>
    <t>MTOLHCA2X</t>
  </si>
  <si>
    <t>M's Approach Hoody - Darkwater - 2X</t>
  </si>
  <si>
    <t>MTOLHCA3X</t>
  </si>
  <si>
    <t>M's Approach Hoody - Darkwater - 3X</t>
  </si>
  <si>
    <t>MTOLHCALG</t>
  </si>
  <si>
    <t>M's Approach Hoody - Darkwater - LG</t>
  </si>
  <si>
    <t>MTOLHCAMD</t>
  </si>
  <si>
    <t>M's Approach Hoody - Darkwater - MD</t>
  </si>
  <si>
    <t>MTOLHCASM</t>
  </si>
  <si>
    <t>M's Approach Hoody - Darkwater - SM</t>
  </si>
  <si>
    <t>MTOLHCAXL</t>
  </si>
  <si>
    <t>M's Approach Hoody - Darkwater - XL</t>
  </si>
  <si>
    <t>MB38WCA3030</t>
  </si>
  <si>
    <t>M's 308 WT Pant - Darkwater - 3030</t>
  </si>
  <si>
    <t>MB38WCA3032</t>
  </si>
  <si>
    <t>M's 308 WT Pant - Darkwater - 3032</t>
  </si>
  <si>
    <t>MB38WCA3230</t>
  </si>
  <si>
    <t>M's 308 WT Pant - Darkwater - 3230</t>
  </si>
  <si>
    <t>MB38WCA3232</t>
  </si>
  <si>
    <t>M's 308 WT Pant - Darkwater - 3232</t>
  </si>
  <si>
    <t>MB38WCA3234</t>
  </si>
  <si>
    <t>M's 308 WT Pant - Darkwater - 3234</t>
  </si>
  <si>
    <t>MB38WCA3430</t>
  </si>
  <si>
    <t>M's 308 WT Pant - Darkwater - 3430</t>
  </si>
  <si>
    <t>MB38WCA3432</t>
  </si>
  <si>
    <t>M's 308 WT Pant - Darkwater - 3432</t>
  </si>
  <si>
    <t>MB38WCA3434</t>
  </si>
  <si>
    <t>M's 308 WT Pant - Darkwater - 3434</t>
  </si>
  <si>
    <t>MB38WCA3436</t>
  </si>
  <si>
    <t>M's 308 WT Pant - Darkwater - 3436</t>
  </si>
  <si>
    <t>MB38WCA3632</t>
  </si>
  <si>
    <t>M's 308 WT Pant - Darkwater - 3632</t>
  </si>
  <si>
    <t>MB38WCA3634</t>
  </si>
  <si>
    <t>M's 308 WT Pant - Darkwater - 3634</t>
  </si>
  <si>
    <t>MB38WCA3636</t>
  </si>
  <si>
    <t>M's 308 WT Pant - Darkwater - 3636</t>
  </si>
  <si>
    <t>MB38WCA3832</t>
  </si>
  <si>
    <t>M's 308 WT Pant - Darkwater - 3832</t>
  </si>
  <si>
    <t>MB38WCA3834</t>
  </si>
  <si>
    <t>M's 308 WT Pant - Darkwater - 3834</t>
  </si>
  <si>
    <t>MB38WCA3836</t>
  </si>
  <si>
    <t>M's 308 WT Pant - Darkwater - 3836</t>
  </si>
  <si>
    <t>MB38WCA4032</t>
  </si>
  <si>
    <t>M's 308 WT Pant - Darkwater - 4032</t>
  </si>
  <si>
    <t>MB38WCA4232</t>
  </si>
  <si>
    <t>M's 308 WT Pant - Darkwater - 4232</t>
  </si>
  <si>
    <t>MB38WCA4432</t>
  </si>
  <si>
    <t>M's 308 WT Pant - Darkwater - 4432</t>
  </si>
  <si>
    <t>FTLSPFUOS</t>
  </si>
  <si>
    <t>Treeline Turkey Vest - Fusion - OS</t>
  </si>
  <si>
    <t>Turkey</t>
  </si>
  <si>
    <t>FTLSPSPOS</t>
  </si>
  <si>
    <t>Treeline Turkey Vest - Specter - OS</t>
  </si>
  <si>
    <t>FTLSPSPTL</t>
  </si>
  <si>
    <t>Turkey Vest - Specter - XLT</t>
  </si>
  <si>
    <t>XLT</t>
  </si>
  <si>
    <t>CUSTOMER</t>
  </si>
  <si>
    <t>PO NUMBER</t>
  </si>
  <si>
    <t>BILL-TO 
NAME &amp; ADDRESS</t>
  </si>
  <si>
    <t>PAYMENT TERMS</t>
  </si>
  <si>
    <t>SHIP-TO 
NAME &amp; ADDRESS</t>
  </si>
  <si>
    <t>SHIP DATE</t>
  </si>
  <si>
    <t>CONTACT PHONE #</t>
  </si>
  <si>
    <t>FREIGHT</t>
  </si>
  <si>
    <t>FOB</t>
  </si>
  <si>
    <t>CANCEL DATE</t>
  </si>
  <si>
    <t>NOTES</t>
  </si>
  <si>
    <t>2026 WHOLESALE DEALER PROGRAM</t>
  </si>
  <si>
    <t>WESTERN</t>
  </si>
  <si>
    <t>WHITETAIL</t>
  </si>
  <si>
    <t>WATERFOWL</t>
  </si>
  <si>
    <t>CROSSOVER</t>
  </si>
  <si>
    <t>TURKEY</t>
  </si>
  <si>
    <t>TOTAL</t>
  </si>
  <si>
    <t>2026 MAP (US)</t>
  </si>
  <si>
    <t>2026 MAP Price (CA)</t>
  </si>
  <si>
    <t>QTY</t>
  </si>
  <si>
    <t>Order Volume</t>
  </si>
  <si>
    <t>Total</t>
  </si>
  <si>
    <t>&lt;-- CAD PRICING</t>
  </si>
  <si>
    <t>2026 MAP (CA)</t>
  </si>
  <si>
    <t>2025 MAP (CA)</t>
  </si>
  <si>
    <t>840490767751</t>
  </si>
  <si>
    <t>840490767768</t>
  </si>
  <si>
    <t>840490767775</t>
  </si>
  <si>
    <t>840490767782</t>
  </si>
  <si>
    <t>840490767799</t>
  </si>
  <si>
    <t>840490767805</t>
  </si>
  <si>
    <t>840490767812</t>
  </si>
  <si>
    <t>840490767829</t>
  </si>
  <si>
    <t>840490767836</t>
  </si>
  <si>
    <t>840490767843</t>
  </si>
  <si>
    <t>840490767850</t>
  </si>
  <si>
    <t>840490767867</t>
  </si>
  <si>
    <t>840490767874</t>
  </si>
  <si>
    <t>840490767881</t>
  </si>
  <si>
    <t>840490767898</t>
  </si>
  <si>
    <t>840490767904</t>
  </si>
  <si>
    <t>840490767911</t>
  </si>
  <si>
    <t>840490767928</t>
  </si>
  <si>
    <t>840490767935</t>
  </si>
  <si>
    <t>840490767942</t>
  </si>
  <si>
    <t>840490767959</t>
  </si>
  <si>
    <t>840490767966</t>
  </si>
  <si>
    <t>840490767973</t>
  </si>
  <si>
    <t>840490767980</t>
  </si>
  <si>
    <t>840490767997</t>
  </si>
  <si>
    <t>840490768000</t>
  </si>
  <si>
    <t>840490768017</t>
  </si>
  <si>
    <t>840490768024</t>
  </si>
  <si>
    <t>840490768031</t>
  </si>
  <si>
    <t>840490768048</t>
  </si>
  <si>
    <t>840490768314</t>
  </si>
  <si>
    <t>840490768321</t>
  </si>
  <si>
    <t>840490768338</t>
  </si>
  <si>
    <t>840490768345</t>
  </si>
  <si>
    <t>840490768352</t>
  </si>
  <si>
    <t>840490768369</t>
  </si>
  <si>
    <t>840490768376</t>
  </si>
  <si>
    <t>840490768383</t>
  </si>
  <si>
    <t>840490768390</t>
  </si>
  <si>
    <t>840490768406</t>
  </si>
  <si>
    <t>840490768413</t>
  </si>
  <si>
    <t>840490768420</t>
  </si>
  <si>
    <t>840490768437</t>
  </si>
  <si>
    <t>840490768444</t>
  </si>
  <si>
    <t>840490768451</t>
  </si>
  <si>
    <t>840490768468</t>
  </si>
  <si>
    <t>840490768475</t>
  </si>
  <si>
    <t>840490768482</t>
  </si>
  <si>
    <t>840490768499</t>
  </si>
  <si>
    <t>840490768505</t>
  </si>
  <si>
    <t>840490768512</t>
  </si>
  <si>
    <t>840490768529</t>
  </si>
  <si>
    <t>840490768536</t>
  </si>
  <si>
    <t>840490768543</t>
  </si>
  <si>
    <t>840490768550</t>
  </si>
  <si>
    <t>840490768567</t>
  </si>
  <si>
    <t>840490768574</t>
  </si>
  <si>
    <t>840490768581</t>
  </si>
  <si>
    <t>840490768598</t>
  </si>
  <si>
    <t>840490768604</t>
  </si>
  <si>
    <t>840490768611</t>
  </si>
  <si>
    <t>840490768628</t>
  </si>
  <si>
    <t>840490768635</t>
  </si>
  <si>
    <t>840490768642</t>
  </si>
  <si>
    <t>840490768659</t>
  </si>
  <si>
    <t>840490768666</t>
  </si>
  <si>
    <t>840490768673</t>
  </si>
  <si>
    <t>840490768680</t>
  </si>
  <si>
    <t>840490768697</t>
  </si>
  <si>
    <t>840490768703</t>
  </si>
  <si>
    <t>840490768710</t>
  </si>
  <si>
    <t>840490768727</t>
  </si>
  <si>
    <t>840490768734</t>
  </si>
  <si>
    <t>840490768741</t>
  </si>
  <si>
    <t>840490768758</t>
  </si>
  <si>
    <t>840490768765</t>
  </si>
  <si>
    <t>840490768772</t>
  </si>
  <si>
    <t>840490769168</t>
  </si>
  <si>
    <t>840490769175</t>
  </si>
  <si>
    <t>840490769182</t>
  </si>
  <si>
    <t>840490769199</t>
  </si>
  <si>
    <t>840490769205</t>
  </si>
  <si>
    <t>840490769212</t>
  </si>
  <si>
    <t>840490769229</t>
  </si>
  <si>
    <t>840490769236</t>
  </si>
  <si>
    <t>840490769243</t>
  </si>
  <si>
    <t>840490769250</t>
  </si>
  <si>
    <t>840490769267</t>
  </si>
  <si>
    <t>840490769274</t>
  </si>
  <si>
    <t>840490769281</t>
  </si>
  <si>
    <t>840490769298</t>
  </si>
  <si>
    <t>840490769304</t>
  </si>
  <si>
    <t>840490769311</t>
  </si>
  <si>
    <t>840490769328</t>
  </si>
  <si>
    <t>840490769335</t>
  </si>
  <si>
    <t>840490769342</t>
  </si>
  <si>
    <t>840490769359</t>
  </si>
  <si>
    <t>840490769366</t>
  </si>
  <si>
    <t>840490769373</t>
  </si>
  <si>
    <t>840490769380</t>
  </si>
  <si>
    <t>840490769397</t>
  </si>
  <si>
    <t>840490769403</t>
  </si>
  <si>
    <t>840490769410</t>
  </si>
  <si>
    <t>840490769427</t>
  </si>
  <si>
    <t>840490769434</t>
  </si>
  <si>
    <t>840490769441</t>
  </si>
  <si>
    <t>840490769458</t>
  </si>
  <si>
    <t>840490769465</t>
  </si>
  <si>
    <t>840490769472</t>
  </si>
  <si>
    <t>840490769489</t>
  </si>
  <si>
    <t>840490769496</t>
  </si>
  <si>
    <t>840490769502</t>
  </si>
  <si>
    <t>840490769519</t>
  </si>
  <si>
    <t>840490769809</t>
  </si>
  <si>
    <t>840490769816</t>
  </si>
  <si>
    <t>840490769823</t>
  </si>
  <si>
    <t>840490769830</t>
  </si>
  <si>
    <t>840490769847</t>
  </si>
  <si>
    <t>840490769854</t>
  </si>
  <si>
    <t>840490769861</t>
  </si>
  <si>
    <t>840490769878</t>
  </si>
  <si>
    <t>840490769885</t>
  </si>
  <si>
    <t>840490769892</t>
  </si>
  <si>
    <t>840490768055</t>
  </si>
  <si>
    <t>840490768062</t>
  </si>
  <si>
    <t>840490768079</t>
  </si>
  <si>
    <t>840490768086</t>
  </si>
  <si>
    <t>840490768093</t>
  </si>
  <si>
    <t>840490768109</t>
  </si>
  <si>
    <t>840490768116</t>
  </si>
  <si>
    <t>840490768123</t>
  </si>
  <si>
    <t>840490768130</t>
  </si>
  <si>
    <t>840490768147</t>
  </si>
  <si>
    <t>840490768154</t>
  </si>
  <si>
    <t>840490768161</t>
  </si>
  <si>
    <t>840490768178</t>
  </si>
  <si>
    <t>840490768185</t>
  </si>
  <si>
    <t>840490768192</t>
  </si>
  <si>
    <t>840490768208</t>
  </si>
  <si>
    <t>840490768215</t>
  </si>
  <si>
    <t>840490768222</t>
  </si>
  <si>
    <t>840490768826</t>
  </si>
  <si>
    <t>840490768833</t>
  </si>
  <si>
    <t>840490768840</t>
  </si>
  <si>
    <t>840490768857</t>
  </si>
  <si>
    <t>840490768864</t>
  </si>
  <si>
    <t>840490768871</t>
  </si>
  <si>
    <t>840490768888</t>
  </si>
  <si>
    <t>840490768895</t>
  </si>
  <si>
    <t>840490768901</t>
  </si>
  <si>
    <t>840490768918</t>
  </si>
  <si>
    <t>Scheels Style #</t>
  </si>
  <si>
    <t>Scheels Sku</t>
  </si>
  <si>
    <t>Core Assortment</t>
  </si>
  <si>
    <t>WTWS2FU</t>
  </si>
  <si>
    <t>84338017458</t>
  </si>
  <si>
    <t>84338017459</t>
  </si>
  <si>
    <t>84338017460</t>
  </si>
  <si>
    <t>84338017461</t>
  </si>
  <si>
    <t>84338017462</t>
  </si>
  <si>
    <t>WTWS2CN</t>
  </si>
  <si>
    <t>84338017468</t>
  </si>
  <si>
    <t>84338017469</t>
  </si>
  <si>
    <t>84338017470</t>
  </si>
  <si>
    <t>84338017471</t>
  </si>
  <si>
    <t>84338017472</t>
  </si>
  <si>
    <t>WTWQ2FU</t>
  </si>
  <si>
    <t>84338017443</t>
  </si>
  <si>
    <t>84338017444</t>
  </si>
  <si>
    <t>84338017445</t>
  </si>
  <si>
    <t>84338017446</t>
  </si>
  <si>
    <t>84338017447</t>
  </si>
  <si>
    <t>WTWQ2CN</t>
  </si>
  <si>
    <t>84338017453</t>
  </si>
  <si>
    <t>84338017454</t>
  </si>
  <si>
    <t>84338017455</t>
  </si>
  <si>
    <t>84338017456</t>
  </si>
  <si>
    <t>84338017457</t>
  </si>
  <si>
    <t>WTWYHFU</t>
  </si>
  <si>
    <t>84338016681</t>
  </si>
  <si>
    <t>84338016682</t>
  </si>
  <si>
    <t>84338016683</t>
  </si>
  <si>
    <t>84338016684</t>
  </si>
  <si>
    <t>84338016685</t>
  </si>
  <si>
    <t>WTWYHDE</t>
  </si>
  <si>
    <t>84338016697</t>
  </si>
  <si>
    <t>84338016698</t>
  </si>
  <si>
    <t>84338016699</t>
  </si>
  <si>
    <t>84338016700</t>
  </si>
  <si>
    <t>84338016701</t>
  </si>
  <si>
    <t>WTKH2FU</t>
  </si>
  <si>
    <t>84338017396</t>
  </si>
  <si>
    <t>84338017397</t>
  </si>
  <si>
    <t>84338017398</t>
  </si>
  <si>
    <t>84338017399</t>
  </si>
  <si>
    <t>84338017400</t>
  </si>
  <si>
    <t>WTKH2CN</t>
  </si>
  <si>
    <t>84338017406</t>
  </si>
  <si>
    <t>84338017407</t>
  </si>
  <si>
    <t>84338017408</t>
  </si>
  <si>
    <t>84338017409</t>
  </si>
  <si>
    <t>84338017410</t>
  </si>
  <si>
    <t>WTKH2TR</t>
  </si>
  <si>
    <t>84338017411</t>
  </si>
  <si>
    <t>84338017412</t>
  </si>
  <si>
    <t>84338017413</t>
  </si>
  <si>
    <t>84338017414</t>
  </si>
  <si>
    <t>84338017415</t>
  </si>
  <si>
    <t>WTFNHCN</t>
  </si>
  <si>
    <t>84338014567</t>
  </si>
  <si>
    <t>84338014565</t>
  </si>
  <si>
    <t>84338014564</t>
  </si>
  <si>
    <t>84338014563</t>
  </si>
  <si>
    <t>84338014566</t>
  </si>
  <si>
    <t>WTFNHTR</t>
  </si>
  <si>
    <t>84338014582</t>
  </si>
  <si>
    <t>84338014580</t>
  </si>
  <si>
    <t>84338014579</t>
  </si>
  <si>
    <t>84338014578</t>
  </si>
  <si>
    <t>84338014581</t>
  </si>
  <si>
    <t>WTEQ2CN</t>
  </si>
  <si>
    <t>84338017390</t>
  </si>
  <si>
    <t>84338017391</t>
  </si>
  <si>
    <t>84338017392</t>
  </si>
  <si>
    <t>84338017393</t>
  </si>
  <si>
    <t>84338017394</t>
  </si>
  <si>
    <t>WBKL2TR</t>
  </si>
  <si>
    <t>84338017416</t>
  </si>
  <si>
    <t>84338017417</t>
  </si>
  <si>
    <t>84338017418</t>
  </si>
  <si>
    <t>84338017419</t>
  </si>
  <si>
    <t>84338017420</t>
  </si>
  <si>
    <t>WBKL2CN</t>
  </si>
  <si>
    <t>84338017421</t>
  </si>
  <si>
    <t>84338017422</t>
  </si>
  <si>
    <t>84338017423</t>
  </si>
  <si>
    <t>84338017424</t>
  </si>
  <si>
    <t>84338017425</t>
  </si>
  <si>
    <t>WBEL2CN</t>
  </si>
  <si>
    <t>84338017375</t>
  </si>
  <si>
    <t>84338017376</t>
  </si>
  <si>
    <t>84338017377</t>
  </si>
  <si>
    <t>84338017378</t>
  </si>
  <si>
    <t>84338017379</t>
  </si>
  <si>
    <t>WTPAJSP</t>
  </si>
  <si>
    <t>84338017432</t>
  </si>
  <si>
    <t>84338017433</t>
  </si>
  <si>
    <t>84338017434</t>
  </si>
  <si>
    <t>84338017435</t>
  </si>
  <si>
    <t>84338017436</t>
  </si>
  <si>
    <t>84338017437</t>
  </si>
  <si>
    <t>WB38PFU</t>
  </si>
  <si>
    <t>84338016641</t>
  </si>
  <si>
    <t>84338016642</t>
  </si>
  <si>
    <t>84338016643</t>
  </si>
  <si>
    <t>84338016644</t>
  </si>
  <si>
    <t>84338016645</t>
  </si>
  <si>
    <t>84338016646</t>
  </si>
  <si>
    <t>84338016647</t>
  </si>
  <si>
    <t>84338016648</t>
  </si>
  <si>
    <t>84338016649</t>
  </si>
  <si>
    <t>84338016650</t>
  </si>
  <si>
    <t>WB38PDE</t>
  </si>
  <si>
    <t>84338016661</t>
  </si>
  <si>
    <t>84338016662</t>
  </si>
  <si>
    <t>84338016663</t>
  </si>
  <si>
    <t>84338016664</t>
  </si>
  <si>
    <t>84338016665</t>
  </si>
  <si>
    <t>84338016666</t>
  </si>
  <si>
    <t>84338016667</t>
  </si>
  <si>
    <t>84338016668</t>
  </si>
  <si>
    <t>84338016669</t>
  </si>
  <si>
    <t>84338016670</t>
  </si>
  <si>
    <t>WB38PWN</t>
  </si>
  <si>
    <t>84338016671</t>
  </si>
  <si>
    <t>84338016672</t>
  </si>
  <si>
    <t>84338016673</t>
  </si>
  <si>
    <t>84338016674</t>
  </si>
  <si>
    <t>84338016675</t>
  </si>
  <si>
    <t>84338016676</t>
  </si>
  <si>
    <t>84338016677</t>
  </si>
  <si>
    <t>84338016678</t>
  </si>
  <si>
    <t>84338016679</t>
  </si>
  <si>
    <t>84338016680</t>
  </si>
  <si>
    <t>WB38LFU</t>
  </si>
  <si>
    <t>84338016601</t>
  </si>
  <si>
    <t>84338016602</t>
  </si>
  <si>
    <t>84338016603</t>
  </si>
  <si>
    <t>84338016604</t>
  </si>
  <si>
    <t>84338016605</t>
  </si>
  <si>
    <t>84338016606</t>
  </si>
  <si>
    <t>84338016607</t>
  </si>
  <si>
    <t>84338016608</t>
  </si>
  <si>
    <t>84338016609</t>
  </si>
  <si>
    <t>84338016610</t>
  </si>
  <si>
    <t>WB38LDE</t>
  </si>
  <si>
    <t>84338016621</t>
  </si>
  <si>
    <t>84338016622</t>
  </si>
  <si>
    <t>84338016623</t>
  </si>
  <si>
    <t>84338016624</t>
  </si>
  <si>
    <t>84338016625</t>
  </si>
  <si>
    <t>84338016626</t>
  </si>
  <si>
    <t>84338016627</t>
  </si>
  <si>
    <t>84338016628</t>
  </si>
  <si>
    <t>84338016629</t>
  </si>
  <si>
    <t>84338016630</t>
  </si>
  <si>
    <t>WB38LWN</t>
  </si>
  <si>
    <t>84338016631</t>
  </si>
  <si>
    <t>84338016632</t>
  </si>
  <si>
    <t>84338016633</t>
  </si>
  <si>
    <t>84338016634</t>
  </si>
  <si>
    <t>84338016635</t>
  </si>
  <si>
    <t>84338016636</t>
  </si>
  <si>
    <t>84338016637</t>
  </si>
  <si>
    <t>84338016638</t>
  </si>
  <si>
    <t>84338016639</t>
  </si>
  <si>
    <t>84338016640</t>
  </si>
  <si>
    <t>WBPABSP</t>
  </si>
  <si>
    <t>84338017426</t>
  </si>
  <si>
    <t>84338017427</t>
  </si>
  <si>
    <t>84338017428</t>
  </si>
  <si>
    <t>84338017429</t>
  </si>
  <si>
    <t>84338017430</t>
  </si>
  <si>
    <t>84338017431</t>
  </si>
  <si>
    <t>MBMYLSP</t>
  </si>
  <si>
    <t>84338016555</t>
  </si>
  <si>
    <t>84338016556</t>
  </si>
  <si>
    <t>84338016557</t>
  </si>
  <si>
    <t>84338016558</t>
  </si>
  <si>
    <t>84338016559</t>
  </si>
  <si>
    <t>84338016560</t>
  </si>
  <si>
    <t>MBMYLCN</t>
  </si>
  <si>
    <t>84338016566</t>
  </si>
  <si>
    <t>84338016567</t>
  </si>
  <si>
    <t>84338016568</t>
  </si>
  <si>
    <t>84338016569</t>
  </si>
  <si>
    <t>84338016570</t>
  </si>
  <si>
    <t>MBMYLWN</t>
  </si>
  <si>
    <t>84338016571</t>
  </si>
  <si>
    <t>84338016572</t>
  </si>
  <si>
    <t>84338016573</t>
  </si>
  <si>
    <t>84338016574</t>
  </si>
  <si>
    <t>84338016575</t>
  </si>
  <si>
    <t>MBMYHFU</t>
  </si>
  <si>
    <t>84338016502</t>
  </si>
  <si>
    <t>84338016503</t>
  </si>
  <si>
    <t>84338016504</t>
  </si>
  <si>
    <t>84338016505</t>
  </si>
  <si>
    <t>84338016506</t>
  </si>
  <si>
    <t>MBMYHCR</t>
  </si>
  <si>
    <t>84338016507</t>
  </si>
  <si>
    <t>84338016508</t>
  </si>
  <si>
    <t>84338016509</t>
  </si>
  <si>
    <t>84338016510</t>
  </si>
  <si>
    <t>84338016511</t>
  </si>
  <si>
    <t>MBMYHSP</t>
  </si>
  <si>
    <t>84338016512</t>
  </si>
  <si>
    <t>84338016513</t>
  </si>
  <si>
    <t>84338016514</t>
  </si>
  <si>
    <t>84338016515</t>
  </si>
  <si>
    <t>84338016516</t>
  </si>
  <si>
    <t>84338016517</t>
  </si>
  <si>
    <t>MBMYHCN</t>
  </si>
  <si>
    <t>84338016535</t>
  </si>
  <si>
    <t>84338016536</t>
  </si>
  <si>
    <t>84338016537</t>
  </si>
  <si>
    <t>84338016538</t>
  </si>
  <si>
    <t>84338016539</t>
  </si>
  <si>
    <t>MBMYHWN</t>
  </si>
  <si>
    <t>84338016540</t>
  </si>
  <si>
    <t>84338016541</t>
  </si>
  <si>
    <t>84338016542</t>
  </si>
  <si>
    <t>84338016543</t>
  </si>
  <si>
    <t>84338016544</t>
  </si>
  <si>
    <t>MTWSCWN</t>
  </si>
  <si>
    <t>84338017311</t>
  </si>
  <si>
    <t>84338017312</t>
  </si>
  <si>
    <t>84338017313</t>
  </si>
  <si>
    <t>84338017314</t>
  </si>
  <si>
    <t>84338017315</t>
  </si>
  <si>
    <t>MTWSCFU</t>
  </si>
  <si>
    <t>81750902891</t>
  </si>
  <si>
    <t>81750902892</t>
  </si>
  <si>
    <t>81750902893</t>
  </si>
  <si>
    <t>81750902894</t>
  </si>
  <si>
    <t>81750902895</t>
  </si>
  <si>
    <t>MTWSCSP</t>
  </si>
  <si>
    <t>84338012273</t>
  </si>
  <si>
    <t>84338012274</t>
  </si>
  <si>
    <t>84338012275</t>
  </si>
  <si>
    <t>84338012276</t>
  </si>
  <si>
    <t>84338012277</t>
  </si>
  <si>
    <t>MTWSCCN</t>
  </si>
  <si>
    <t>81750902906</t>
  </si>
  <si>
    <t>81750902907</t>
  </si>
  <si>
    <t>81750902908</t>
  </si>
  <si>
    <t>81750902909</t>
  </si>
  <si>
    <t>81750902910</t>
  </si>
  <si>
    <t>MTWLCWN</t>
  </si>
  <si>
    <t>84338017291</t>
  </si>
  <si>
    <t>84338017292</t>
  </si>
  <si>
    <t>84338017293</t>
  </si>
  <si>
    <t>84338017294</t>
  </si>
  <si>
    <t>84338017295</t>
  </si>
  <si>
    <t>MTWLCFU</t>
  </si>
  <si>
    <t>81750902916</t>
  </si>
  <si>
    <t>81750902917</t>
  </si>
  <si>
    <t>81750902918</t>
  </si>
  <si>
    <t>81750902919</t>
  </si>
  <si>
    <t>81750902920</t>
  </si>
  <si>
    <t>MTWLCSP</t>
  </si>
  <si>
    <t>84338012278</t>
  </si>
  <si>
    <t>84338012279</t>
  </si>
  <si>
    <t>84338012280</t>
  </si>
  <si>
    <t>84338012281</t>
  </si>
  <si>
    <t>84338012282</t>
  </si>
  <si>
    <t>MTWLCCN</t>
  </si>
  <si>
    <t>81750902931</t>
  </si>
  <si>
    <t>81750902932</t>
  </si>
  <si>
    <t>81750902933</t>
  </si>
  <si>
    <t>81750902934</t>
  </si>
  <si>
    <t>81750902935</t>
  </si>
  <si>
    <t>MTWHDCR</t>
  </si>
  <si>
    <t>84338017271</t>
  </si>
  <si>
    <t>84338017272</t>
  </si>
  <si>
    <t>84338017273</t>
  </si>
  <si>
    <t>84338017274</t>
  </si>
  <si>
    <t>84338017275</t>
  </si>
  <si>
    <t>MTWHDWN</t>
  </si>
  <si>
    <t>84338017276</t>
  </si>
  <si>
    <t>84338017277</t>
  </si>
  <si>
    <t>84338017278</t>
  </si>
  <si>
    <t>84338017279</t>
  </si>
  <si>
    <t>84338017280</t>
  </si>
  <si>
    <t>MTWHDFU</t>
  </si>
  <si>
    <t>81750902966</t>
  </si>
  <si>
    <t>81750902967</t>
  </si>
  <si>
    <t>81750902968</t>
  </si>
  <si>
    <t>81750902969</t>
  </si>
  <si>
    <t>81750902970</t>
  </si>
  <si>
    <t>MTWHDSP</t>
  </si>
  <si>
    <t>84338012288</t>
  </si>
  <si>
    <t>84338012289</t>
  </si>
  <si>
    <t>84338012290</t>
  </si>
  <si>
    <t>84338012291</t>
  </si>
  <si>
    <t>84338012292</t>
  </si>
  <si>
    <t>84338014994</t>
  </si>
  <si>
    <t>MTWHDTY</t>
  </si>
  <si>
    <t>84338013124</t>
  </si>
  <si>
    <t>84338013123</t>
  </si>
  <si>
    <t>84338013122</t>
  </si>
  <si>
    <t>84338013125</t>
  </si>
  <si>
    <t>84338013121</t>
  </si>
  <si>
    <t>84338015000</t>
  </si>
  <si>
    <t>MTWHDCA</t>
  </si>
  <si>
    <t>84338014992</t>
  </si>
  <si>
    <t>84338014991</t>
  </si>
  <si>
    <t>84338014990</t>
  </si>
  <si>
    <t>84338014993</t>
  </si>
  <si>
    <t>84338014988</t>
  </si>
  <si>
    <t>84338014989</t>
  </si>
  <si>
    <t>MTWHDCN</t>
  </si>
  <si>
    <t>81750902981</t>
  </si>
  <si>
    <t>81750902982</t>
  </si>
  <si>
    <t>81750902983</t>
  </si>
  <si>
    <t>81750902984</t>
  </si>
  <si>
    <t>81750902985</t>
  </si>
  <si>
    <t>MTKLCTR</t>
  </si>
  <si>
    <t>84338015022</t>
  </si>
  <si>
    <t>84338015021</t>
  </si>
  <si>
    <t>84338015020</t>
  </si>
  <si>
    <t>84338015023</t>
  </si>
  <si>
    <t>84338015019</t>
  </si>
  <si>
    <t>MTKLCSP</t>
  </si>
  <si>
    <t>84338012293</t>
  </si>
  <si>
    <t>84338012294</t>
  </si>
  <si>
    <t>84338012295</t>
  </si>
  <si>
    <t>84338012296</t>
  </si>
  <si>
    <t>84338012297</t>
  </si>
  <si>
    <t>84338015018</t>
  </si>
  <si>
    <t>MTKLCDE</t>
  </si>
  <si>
    <t>84338010077</t>
  </si>
  <si>
    <t>84338010078</t>
  </si>
  <si>
    <t>84338010079</t>
  </si>
  <si>
    <t>84338010080</t>
  </si>
  <si>
    <t>84338010081</t>
  </si>
  <si>
    <t>MTKLCCN</t>
  </si>
  <si>
    <t>84338010082</t>
  </si>
  <si>
    <t>84338010083</t>
  </si>
  <si>
    <t>84338010084</t>
  </si>
  <si>
    <t>84338010085</t>
  </si>
  <si>
    <t>84338010086</t>
  </si>
  <si>
    <t>MTKQZTR</t>
  </si>
  <si>
    <t>84338015051</t>
  </si>
  <si>
    <t>84338015050</t>
  </si>
  <si>
    <t>84338015049</t>
  </si>
  <si>
    <t>84338015052</t>
  </si>
  <si>
    <t>84338015048</t>
  </si>
  <si>
    <t>MTKQZSP</t>
  </si>
  <si>
    <t>84338012298</t>
  </si>
  <si>
    <t>84338012299</t>
  </si>
  <si>
    <t>84338012300</t>
  </si>
  <si>
    <t>84338012301</t>
  </si>
  <si>
    <t>84338012302</t>
  </si>
  <si>
    <t>MTKQZDE</t>
  </si>
  <si>
    <t>84338010102</t>
  </si>
  <si>
    <t>84338010103</t>
  </si>
  <si>
    <t>84338010104</t>
  </si>
  <si>
    <t>84338010105</t>
  </si>
  <si>
    <t>84338010106</t>
  </si>
  <si>
    <t>MTKQZCN</t>
  </si>
  <si>
    <t>84338010107</t>
  </si>
  <si>
    <t>84338010108</t>
  </si>
  <si>
    <t>84338010109</t>
  </si>
  <si>
    <t>84338010110</t>
  </si>
  <si>
    <t>84338010111</t>
  </si>
  <si>
    <t>MTKHDCR</t>
  </si>
  <si>
    <t>84338016868</t>
  </si>
  <si>
    <t>84338016869</t>
  </si>
  <si>
    <t>84338016870</t>
  </si>
  <si>
    <t>84338016871</t>
  </si>
  <si>
    <t>84338016872</t>
  </si>
  <si>
    <t>MTKHDTR</t>
  </si>
  <si>
    <t>84338014985</t>
  </si>
  <si>
    <t>84338014984</t>
  </si>
  <si>
    <t>84338014983</t>
  </si>
  <si>
    <t>84338014986</t>
  </si>
  <si>
    <t>84338014982</t>
  </si>
  <si>
    <t>MTKHDFU</t>
  </si>
  <si>
    <t>84338010117</t>
  </si>
  <si>
    <t>84338010118</t>
  </si>
  <si>
    <t>84338010119</t>
  </si>
  <si>
    <t>84338010120</t>
  </si>
  <si>
    <t>84338010121</t>
  </si>
  <si>
    <t>MTKHDSP</t>
  </si>
  <si>
    <t>84338012303</t>
  </si>
  <si>
    <t>84338012304</t>
  </si>
  <si>
    <t>84338012305</t>
  </si>
  <si>
    <t>84338012306</t>
  </si>
  <si>
    <t>84338012307</t>
  </si>
  <si>
    <t>84338014981</t>
  </si>
  <si>
    <t>MTKHDTY</t>
  </si>
  <si>
    <t>84338013129</t>
  </si>
  <si>
    <t>84338013128</t>
  </si>
  <si>
    <t>84338013127</t>
  </si>
  <si>
    <t>84338013130</t>
  </si>
  <si>
    <t>84338013126</t>
  </si>
  <si>
    <t>84338014987</t>
  </si>
  <si>
    <t>MTKHDCA</t>
  </si>
  <si>
    <t>84338014979</t>
  </si>
  <si>
    <t>84338014978</t>
  </si>
  <si>
    <t>84338014977</t>
  </si>
  <si>
    <t>84338014980</t>
  </si>
  <si>
    <t>84338014975</t>
  </si>
  <si>
    <t>84338014976</t>
  </si>
  <si>
    <t>MTKHDDE</t>
  </si>
  <si>
    <t>84338010127</t>
  </si>
  <si>
    <t>84338010128</t>
  </si>
  <si>
    <t>84338010129</t>
  </si>
  <si>
    <t>84338010130</t>
  </si>
  <si>
    <t>84338010131</t>
  </si>
  <si>
    <t>MTKHDCN</t>
  </si>
  <si>
    <t>84338010132</t>
  </si>
  <si>
    <t>84338010133</t>
  </si>
  <si>
    <t>84338010134</t>
  </si>
  <si>
    <t>84338010135</t>
  </si>
  <si>
    <t>84338010136</t>
  </si>
  <si>
    <t>MTFNHFU</t>
  </si>
  <si>
    <t>84338014544</t>
  </si>
  <si>
    <t>84338014543</t>
  </si>
  <si>
    <t>84338014542</t>
  </si>
  <si>
    <t>84338014545</t>
  </si>
  <si>
    <t>84338014541</t>
  </si>
  <si>
    <t>MTFNHCN</t>
  </si>
  <si>
    <t>84338014529</t>
  </si>
  <si>
    <t>84338014528</t>
  </si>
  <si>
    <t>84338014527</t>
  </si>
  <si>
    <t>84338014530</t>
  </si>
  <si>
    <t>84338014526</t>
  </si>
  <si>
    <t>MTFNHTR</t>
  </si>
  <si>
    <t>84338014555</t>
  </si>
  <si>
    <t>84338014554</t>
  </si>
  <si>
    <t>84338014553</t>
  </si>
  <si>
    <t>84338014556</t>
  </si>
  <si>
    <t>84338014552</t>
  </si>
  <si>
    <t>MTFNHSP</t>
  </si>
  <si>
    <t>84338014550</t>
  </si>
  <si>
    <t>84338014549</t>
  </si>
  <si>
    <t>84338014548</t>
  </si>
  <si>
    <t>84338014551</t>
  </si>
  <si>
    <t>84338014546</t>
  </si>
  <si>
    <t>84338014547</t>
  </si>
  <si>
    <t>MTFNHTY</t>
  </si>
  <si>
    <t>84338014561</t>
  </si>
  <si>
    <t>84338014560</t>
  </si>
  <si>
    <t>84338014559</t>
  </si>
  <si>
    <t>84338014562</t>
  </si>
  <si>
    <t>84338014557</t>
  </si>
  <si>
    <t>84338014558</t>
  </si>
  <si>
    <t>MTFNHCA</t>
  </si>
  <si>
    <t>84338014524</t>
  </si>
  <si>
    <t>84338014523</t>
  </si>
  <si>
    <t>84338014522</t>
  </si>
  <si>
    <t>84338014525</t>
  </si>
  <si>
    <t>84338014520</t>
  </si>
  <si>
    <t>84338014521</t>
  </si>
  <si>
    <t>MTFNHCR</t>
  </si>
  <si>
    <t>84338016833</t>
  </si>
  <si>
    <t>84338016834</t>
  </si>
  <si>
    <t>84338016835</t>
  </si>
  <si>
    <t>84338016836</t>
  </si>
  <si>
    <t>84338016837</t>
  </si>
  <si>
    <t>MTFNHWN</t>
  </si>
  <si>
    <t>84338016838</t>
  </si>
  <si>
    <t>84338016839</t>
  </si>
  <si>
    <t>84338016840</t>
  </si>
  <si>
    <t>84338016841</t>
  </si>
  <si>
    <t>84338016842</t>
  </si>
  <si>
    <t>MTEQZCA</t>
  </si>
  <si>
    <t>84338015034</t>
  </si>
  <si>
    <t>84338015033</t>
  </si>
  <si>
    <t>84338015032</t>
  </si>
  <si>
    <t>84338015035</t>
  </si>
  <si>
    <t>84338015030</t>
  </si>
  <si>
    <t>84338015031</t>
  </si>
  <si>
    <t>MTEQZTR</t>
  </si>
  <si>
    <t>84338015040</t>
  </si>
  <si>
    <t>84338015039</t>
  </si>
  <si>
    <t>84338015038</t>
  </si>
  <si>
    <t>84338015041</t>
  </si>
  <si>
    <t>84338015037</t>
  </si>
  <si>
    <t>MTEQZCR</t>
  </si>
  <si>
    <t>84338016848</t>
  </si>
  <si>
    <t>84338016849</t>
  </si>
  <si>
    <t>84338016850</t>
  </si>
  <si>
    <t>84338016851</t>
  </si>
  <si>
    <t>84338016852</t>
  </si>
  <si>
    <t>MTRWJTR</t>
  </si>
  <si>
    <t>84338014759</t>
  </si>
  <si>
    <t>84338014758</t>
  </si>
  <si>
    <t>84338014757</t>
  </si>
  <si>
    <t>84338014760</t>
  </si>
  <si>
    <t>84338014755</t>
  </si>
  <si>
    <t>84338014756</t>
  </si>
  <si>
    <t>MTRWJWN</t>
  </si>
  <si>
    <t>84338017075</t>
  </si>
  <si>
    <t>84338017076</t>
  </si>
  <si>
    <t>84338017077</t>
  </si>
  <si>
    <t>84338017078</t>
  </si>
  <si>
    <t>84338017079</t>
  </si>
  <si>
    <t>84338017080</t>
  </si>
  <si>
    <t>MTRWJTY</t>
  </si>
  <si>
    <t>84338014765</t>
  </si>
  <si>
    <t>84338014764</t>
  </si>
  <si>
    <t>84338014763</t>
  </si>
  <si>
    <t>84338014766</t>
  </si>
  <si>
    <t>84338014761</t>
  </si>
  <si>
    <t>84338014762</t>
  </si>
  <si>
    <t>MTRWJCA</t>
  </si>
  <si>
    <t>84338014753</t>
  </si>
  <si>
    <t>84338014752</t>
  </si>
  <si>
    <t>84338014751</t>
  </si>
  <si>
    <t>84338014754</t>
  </si>
  <si>
    <t>84338014749</t>
  </si>
  <si>
    <t>84338014750</t>
  </si>
  <si>
    <t>MTRWFTR</t>
  </si>
  <si>
    <t>84338017051</t>
  </si>
  <si>
    <t>84338017052</t>
  </si>
  <si>
    <t>84338017053</t>
  </si>
  <si>
    <t>84338017054</t>
  </si>
  <si>
    <t>84338017055</t>
  </si>
  <si>
    <t>84338017056</t>
  </si>
  <si>
    <t>MTRWFWN</t>
  </si>
  <si>
    <t>84338017057</t>
  </si>
  <si>
    <t>84338017058</t>
  </si>
  <si>
    <t>84338017059</t>
  </si>
  <si>
    <t>84338017060</t>
  </si>
  <si>
    <t>84338017061</t>
  </si>
  <si>
    <t>84338017062</t>
  </si>
  <si>
    <t>MTRWQTR</t>
  </si>
  <si>
    <t>84338017099</t>
  </si>
  <si>
    <t>84338017100</t>
  </si>
  <si>
    <t>84338017101</t>
  </si>
  <si>
    <t>84338017102</t>
  </si>
  <si>
    <t>84338017103</t>
  </si>
  <si>
    <t>84338017104</t>
  </si>
  <si>
    <t>MTRWQWN</t>
  </si>
  <si>
    <t>84338017081</t>
  </si>
  <si>
    <t>84338017082</t>
  </si>
  <si>
    <t>84338017083</t>
  </si>
  <si>
    <t>84338017084</t>
  </si>
  <si>
    <t>84338017085</t>
  </si>
  <si>
    <t>84338017086</t>
  </si>
  <si>
    <t>MTTRQCN</t>
  </si>
  <si>
    <t>84338014776</t>
  </si>
  <si>
    <t>84338014775</t>
  </si>
  <si>
    <t>84338014774</t>
  </si>
  <si>
    <t>84338014777</t>
  </si>
  <si>
    <t>84338014773</t>
  </si>
  <si>
    <t>MTTRQFU</t>
  </si>
  <si>
    <t>84338014791</t>
  </si>
  <si>
    <t>84338014790</t>
  </si>
  <si>
    <t>84338014789</t>
  </si>
  <si>
    <t>84338014792</t>
  </si>
  <si>
    <t>84338014788</t>
  </si>
  <si>
    <t>MTTRQSP</t>
  </si>
  <si>
    <t>84338014797</t>
  </si>
  <si>
    <t>84338014796</t>
  </si>
  <si>
    <t>84338014795</t>
  </si>
  <si>
    <t>84338014798</t>
  </si>
  <si>
    <t>84338014793</t>
  </si>
  <si>
    <t>84338014794</t>
  </si>
  <si>
    <t>MBWLBCN</t>
  </si>
  <si>
    <t>84338010232</t>
  </si>
  <si>
    <t>84338010233</t>
  </si>
  <si>
    <t>84338010234</t>
  </si>
  <si>
    <t>84338010235</t>
  </si>
  <si>
    <t>84338010236</t>
  </si>
  <si>
    <t>MBWGBDE</t>
  </si>
  <si>
    <t>84338012411</t>
  </si>
  <si>
    <t>84338012412</t>
  </si>
  <si>
    <t>84338012413</t>
  </si>
  <si>
    <t>84338012414</t>
  </si>
  <si>
    <t>84338012415</t>
  </si>
  <si>
    <t>MBWGBCN</t>
  </si>
  <si>
    <t>84338012416</t>
  </si>
  <si>
    <t>84338012417</t>
  </si>
  <si>
    <t>84338012418</t>
  </si>
  <si>
    <t>84338012419</t>
  </si>
  <si>
    <t>84338012420</t>
  </si>
  <si>
    <t>MBZLJDE</t>
  </si>
  <si>
    <t>84338011395</t>
  </si>
  <si>
    <t>84338011396</t>
  </si>
  <si>
    <t>84338011397</t>
  </si>
  <si>
    <t>84338011398</t>
  </si>
  <si>
    <t>84338011399</t>
  </si>
  <si>
    <t>MBZLJCN</t>
  </si>
  <si>
    <t>84338011400</t>
  </si>
  <si>
    <t>84338011401</t>
  </si>
  <si>
    <t>84338011402</t>
  </si>
  <si>
    <t>84338011403</t>
  </si>
  <si>
    <t>84338011404</t>
  </si>
  <si>
    <t>MBKLJTR</t>
  </si>
  <si>
    <t>84338014967</t>
  </si>
  <si>
    <t>84338014966</t>
  </si>
  <si>
    <t>84338014965</t>
  </si>
  <si>
    <t>84338014968</t>
  </si>
  <si>
    <t>84338014964</t>
  </si>
  <si>
    <t>MBKLJDE</t>
  </si>
  <si>
    <t>84338012258</t>
  </si>
  <si>
    <t>84338012259</t>
  </si>
  <si>
    <t>84338012260</t>
  </si>
  <si>
    <t>84338012261</t>
  </si>
  <si>
    <t>84338012262</t>
  </si>
  <si>
    <t>84338014963</t>
  </si>
  <si>
    <t>MBKLJCN</t>
  </si>
  <si>
    <t>84338012263</t>
  </si>
  <si>
    <t>84338012264</t>
  </si>
  <si>
    <t>84338012265</t>
  </si>
  <si>
    <t>84338012266</t>
  </si>
  <si>
    <t>84338012267</t>
  </si>
  <si>
    <t>MBELJWN</t>
  </si>
  <si>
    <t>84338016843</t>
  </si>
  <si>
    <t>84338016844</t>
  </si>
  <si>
    <t>84338016845</t>
  </si>
  <si>
    <t>84338016846</t>
  </si>
  <si>
    <t>84338016847</t>
  </si>
  <si>
    <t>MBELJTR</t>
  </si>
  <si>
    <t>84338014961</t>
  </si>
  <si>
    <t>84338014960</t>
  </si>
  <si>
    <t>84338014959</t>
  </si>
  <si>
    <t>84338014962</t>
  </si>
  <si>
    <t>84338014958</t>
  </si>
  <si>
    <t>MBELJCN</t>
  </si>
  <si>
    <t>84338010382</t>
  </si>
  <si>
    <t>84338010383</t>
  </si>
  <si>
    <t>84338010384</t>
  </si>
  <si>
    <t>84338010385</t>
  </si>
  <si>
    <t>84338010386</t>
  </si>
  <si>
    <t>MTRWPTR</t>
  </si>
  <si>
    <t>84338014518</t>
  </si>
  <si>
    <t>84338014517</t>
  </si>
  <si>
    <t>84338014516</t>
  </si>
  <si>
    <t>84338014519</t>
  </si>
  <si>
    <t>84338014514</t>
  </si>
  <si>
    <t>84338014515</t>
  </si>
  <si>
    <t>MTRWPWN</t>
  </si>
  <si>
    <t>84338017105</t>
  </si>
  <si>
    <t>84338017106</t>
  </si>
  <si>
    <t>84338017107</t>
  </si>
  <si>
    <t>84338017108</t>
  </si>
  <si>
    <t>84338017109</t>
  </si>
  <si>
    <t>84338017110</t>
  </si>
  <si>
    <t>MOWCJDE</t>
  </si>
  <si>
    <t>84338017246</t>
  </si>
  <si>
    <t>84338017247</t>
  </si>
  <si>
    <t>84338017248</t>
  </si>
  <si>
    <t>84338017249</t>
  </si>
  <si>
    <t>84338017250</t>
  </si>
  <si>
    <t>MOWCJCN</t>
  </si>
  <si>
    <t>84338017251</t>
  </si>
  <si>
    <t>84338017252</t>
  </si>
  <si>
    <t>84338017253</t>
  </si>
  <si>
    <t>84338017254</t>
  </si>
  <si>
    <t>84338017255</t>
  </si>
  <si>
    <t>MOWCJWN</t>
  </si>
  <si>
    <t>84338017256</t>
  </si>
  <si>
    <t>84338017257</t>
  </si>
  <si>
    <t>84338017258</t>
  </si>
  <si>
    <t>84338017259</t>
  </si>
  <si>
    <t>84338017260</t>
  </si>
  <si>
    <t>MOMFSDE</t>
  </si>
  <si>
    <t>84338016249</t>
  </si>
  <si>
    <t>84338016250</t>
  </si>
  <si>
    <t>84338016251</t>
  </si>
  <si>
    <t>84338016252</t>
  </si>
  <si>
    <t>84338016253</t>
  </si>
  <si>
    <t>MOMFSCN</t>
  </si>
  <si>
    <t>84338016254</t>
  </si>
  <si>
    <t>84338016255</t>
  </si>
  <si>
    <t>84338016256</t>
  </si>
  <si>
    <t>84338016257</t>
  </si>
  <si>
    <t>84338016258</t>
  </si>
  <si>
    <t>MOMFSWN</t>
  </si>
  <si>
    <t>84338016259</t>
  </si>
  <si>
    <t>84338016260</t>
  </si>
  <si>
    <t>84338016261</t>
  </si>
  <si>
    <t>84338016262</t>
  </si>
  <si>
    <t>84338016263</t>
  </si>
  <si>
    <t>MOCHFFU</t>
  </si>
  <si>
    <t>84338016763</t>
  </si>
  <si>
    <t>84338016764</t>
  </si>
  <si>
    <t>84338016765</t>
  </si>
  <si>
    <t>84338016766</t>
  </si>
  <si>
    <t>84338016767</t>
  </si>
  <si>
    <t>MOCHFCR</t>
  </si>
  <si>
    <t>84338016768</t>
  </si>
  <si>
    <t>84338016769</t>
  </si>
  <si>
    <t>84338016770</t>
  </si>
  <si>
    <t>84338016771</t>
  </si>
  <si>
    <t>84338016772</t>
  </si>
  <si>
    <t>MOCHFDE</t>
  </si>
  <si>
    <t>84338016773</t>
  </si>
  <si>
    <t>84338016774</t>
  </si>
  <si>
    <t>84338016775</t>
  </si>
  <si>
    <t>84338016776</t>
  </si>
  <si>
    <t>84338016777</t>
  </si>
  <si>
    <t>MOCHFCN</t>
  </si>
  <si>
    <t>84338016778</t>
  </si>
  <si>
    <t>84338016779</t>
  </si>
  <si>
    <t>84338016780</t>
  </si>
  <si>
    <t>84338016781</t>
  </si>
  <si>
    <t>84338016782</t>
  </si>
  <si>
    <t>MOCHFWN</t>
  </si>
  <si>
    <t>84338016783</t>
  </si>
  <si>
    <t>84338016784</t>
  </si>
  <si>
    <t>84338016785</t>
  </si>
  <si>
    <t>84338016786</t>
  </si>
  <si>
    <t>84338016787</t>
  </si>
  <si>
    <t>MOCHFTR</t>
  </si>
  <si>
    <t>84338016788</t>
  </si>
  <si>
    <t>84338016789</t>
  </si>
  <si>
    <t>84338016790</t>
  </si>
  <si>
    <t>84338016791</t>
  </si>
  <si>
    <t>84338016792</t>
  </si>
  <si>
    <t>MOCHFTY</t>
  </si>
  <si>
    <t>84338016793</t>
  </si>
  <si>
    <t>84338016794</t>
  </si>
  <si>
    <t>84338016795</t>
  </si>
  <si>
    <t>84338016796</t>
  </si>
  <si>
    <t>84338016797</t>
  </si>
  <si>
    <t>84338016798</t>
  </si>
  <si>
    <t>MOCHFCA</t>
  </si>
  <si>
    <t>84338016799</t>
  </si>
  <si>
    <t>84338016800</t>
  </si>
  <si>
    <t>84338016801</t>
  </si>
  <si>
    <t>84338016802</t>
  </si>
  <si>
    <t>84338016803</t>
  </si>
  <si>
    <t>84338016804</t>
  </si>
  <si>
    <t>MOOSJFU</t>
  </si>
  <si>
    <t>84338013316</t>
  </si>
  <si>
    <t>84338013315</t>
  </si>
  <si>
    <t>84338013314</t>
  </si>
  <si>
    <t>84338013317</t>
  </si>
  <si>
    <t>84338013313</t>
  </si>
  <si>
    <t>MOOSJDE</t>
  </si>
  <si>
    <t>84338013311</t>
  </si>
  <si>
    <t>84338013310</t>
  </si>
  <si>
    <t>84338013309</t>
  </si>
  <si>
    <t>84338013312</t>
  </si>
  <si>
    <t>84338013308</t>
  </si>
  <si>
    <t>MOLZJTY</t>
  </si>
  <si>
    <t>84338013367</t>
  </si>
  <si>
    <t>84338013366</t>
  </si>
  <si>
    <t>84338013365</t>
  </si>
  <si>
    <t>84338013368</t>
  </si>
  <si>
    <t>84338013363</t>
  </si>
  <si>
    <t>84338013364</t>
  </si>
  <si>
    <t>MOLZJCA</t>
  </si>
  <si>
    <t>84338015136</t>
  </si>
  <si>
    <t>84338015135</t>
  </si>
  <si>
    <t>84338015134</t>
  </si>
  <si>
    <t>84338015137</t>
  </si>
  <si>
    <t>84338015132</t>
  </si>
  <si>
    <t>84338015133</t>
  </si>
  <si>
    <t>MOMWJTY</t>
  </si>
  <si>
    <t>84338016914</t>
  </si>
  <si>
    <t>84338016915</t>
  </si>
  <si>
    <t>84338016916</t>
  </si>
  <si>
    <t>84338016917</t>
  </si>
  <si>
    <t>84338016918</t>
  </si>
  <si>
    <t>84338016919</t>
  </si>
  <si>
    <t>MOMWJCA</t>
  </si>
  <si>
    <t>84338016920</t>
  </si>
  <si>
    <t>84338016921</t>
  </si>
  <si>
    <t>84338016922</t>
  </si>
  <si>
    <t>84338016923</t>
  </si>
  <si>
    <t>84338016924</t>
  </si>
  <si>
    <t>84338016925</t>
  </si>
  <si>
    <t>MOFWRTY</t>
  </si>
  <si>
    <t>84338014926</t>
  </si>
  <si>
    <t>84338014917</t>
  </si>
  <si>
    <t>84338014937</t>
  </si>
  <si>
    <t>84338014930</t>
  </si>
  <si>
    <t>84338014922</t>
  </si>
  <si>
    <t>84338014923</t>
  </si>
  <si>
    <t>84338014924</t>
  </si>
  <si>
    <t>84338014912</t>
  </si>
  <si>
    <t>84338014913</t>
  </si>
  <si>
    <t>84338014914</t>
  </si>
  <si>
    <t>84338014915</t>
  </si>
  <si>
    <t>84338014932</t>
  </si>
  <si>
    <t>84338014933</t>
  </si>
  <si>
    <t>84338014934</t>
  </si>
  <si>
    <t>84338014935</t>
  </si>
  <si>
    <t>84338014906</t>
  </si>
  <si>
    <t>84338014907</t>
  </si>
  <si>
    <t>84338014908</t>
  </si>
  <si>
    <t>84338014910</t>
  </si>
  <si>
    <t>84338014911</t>
  </si>
  <si>
    <t>84338014928</t>
  </si>
  <si>
    <t>84338014929</t>
  </si>
  <si>
    <t>84338014919</t>
  </si>
  <si>
    <t>84338014920</t>
  </si>
  <si>
    <t>84338014921</t>
  </si>
  <si>
    <t>84338014939</t>
  </si>
  <si>
    <t>84338014940</t>
  </si>
  <si>
    <t>MOFWRCA</t>
  </si>
  <si>
    <t>84338014882</t>
  </si>
  <si>
    <t>84338014902</t>
  </si>
  <si>
    <t>84338014887</t>
  </si>
  <si>
    <t>84338014888</t>
  </si>
  <si>
    <t>84338014877</t>
  </si>
  <si>
    <t>84338014878</t>
  </si>
  <si>
    <t>84338014879</t>
  </si>
  <si>
    <t>84338014880</t>
  </si>
  <si>
    <t>84338014897</t>
  </si>
  <si>
    <t>84338014898</t>
  </si>
  <si>
    <t>84338014899</t>
  </si>
  <si>
    <t>84338014900</t>
  </si>
  <si>
    <t>84338014871</t>
  </si>
  <si>
    <t>84338014872</t>
  </si>
  <si>
    <t>84338014873</t>
  </si>
  <si>
    <t>84338014875</t>
  </si>
  <si>
    <t>84338014893</t>
  </si>
  <si>
    <t>84338014884</t>
  </si>
  <si>
    <t>84338014885</t>
  </si>
  <si>
    <t>84338014886</t>
  </si>
  <si>
    <t>84338014904</t>
  </si>
  <si>
    <t>84338014905</t>
  </si>
  <si>
    <t>MOPPJTY</t>
  </si>
  <si>
    <t>84338017003</t>
  </si>
  <si>
    <t>84338017004</t>
  </si>
  <si>
    <t>84338017005</t>
  </si>
  <si>
    <t>84338017006</t>
  </si>
  <si>
    <t>84338017007</t>
  </si>
  <si>
    <t>84338017008</t>
  </si>
  <si>
    <t>MOPPJCA</t>
  </si>
  <si>
    <t>84338017009</t>
  </si>
  <si>
    <t>84338017010</t>
  </si>
  <si>
    <t>84338017011</t>
  </si>
  <si>
    <t>84338017012</t>
  </si>
  <si>
    <t>84338017013</t>
  </si>
  <si>
    <t>84338017014</t>
  </si>
  <si>
    <t>MOPPJSP</t>
  </si>
  <si>
    <t>84338018660</t>
  </si>
  <si>
    <t>84338018661</t>
  </si>
  <si>
    <t>84338018662</t>
  </si>
  <si>
    <t>84338018663</t>
  </si>
  <si>
    <t>84338018664</t>
  </si>
  <si>
    <t>84338018665</t>
  </si>
  <si>
    <t>MOPPJWN</t>
  </si>
  <si>
    <t>84338017015</t>
  </si>
  <si>
    <t>84338017016</t>
  </si>
  <si>
    <t>84338017017</t>
  </si>
  <si>
    <t>84338017018</t>
  </si>
  <si>
    <t>84338017019</t>
  </si>
  <si>
    <t>84338017020</t>
  </si>
  <si>
    <t>MOPPJDE</t>
  </si>
  <si>
    <t>84338017021</t>
  </si>
  <si>
    <t>84338017022</t>
  </si>
  <si>
    <t>84338017023</t>
  </si>
  <si>
    <t>84338017024</t>
  </si>
  <si>
    <t>84338017025</t>
  </si>
  <si>
    <t>84338017026</t>
  </si>
  <si>
    <t>MOPPVTY</t>
  </si>
  <si>
    <t>84338017027</t>
  </si>
  <si>
    <t>84338017028</t>
  </si>
  <si>
    <t>84338017029</t>
  </si>
  <si>
    <t>84338017030</t>
  </si>
  <si>
    <t>84338017031</t>
  </si>
  <si>
    <t>84338017032</t>
  </si>
  <si>
    <t>MOPPVCA</t>
  </si>
  <si>
    <t>84338017033</t>
  </si>
  <si>
    <t>84338017034</t>
  </si>
  <si>
    <t>84338017035</t>
  </si>
  <si>
    <t>84338017036</t>
  </si>
  <si>
    <t>84338017037</t>
  </si>
  <si>
    <t>84338017038</t>
  </si>
  <si>
    <t>MOPPVSP</t>
  </si>
  <si>
    <t>84338018666</t>
  </si>
  <si>
    <t>84338018667</t>
  </si>
  <si>
    <t>84338018668</t>
  </si>
  <si>
    <t>84338018669</t>
  </si>
  <si>
    <t>84338018670</t>
  </si>
  <si>
    <t>84338018671</t>
  </si>
  <si>
    <t>MOPPVWN</t>
  </si>
  <si>
    <t>84338017039</t>
  </si>
  <si>
    <t>84338017040</t>
  </si>
  <si>
    <t>84338017041</t>
  </si>
  <si>
    <t>84338017042</t>
  </si>
  <si>
    <t>84338017043</t>
  </si>
  <si>
    <t>84338017044</t>
  </si>
  <si>
    <t>MOPPVDE</t>
  </si>
  <si>
    <t>84338017045</t>
  </si>
  <si>
    <t>84338017046</t>
  </si>
  <si>
    <t>84338017047</t>
  </si>
  <si>
    <t>84338017048</t>
  </si>
  <si>
    <t>84338017049</t>
  </si>
  <si>
    <t>84338017050</t>
  </si>
  <si>
    <t>MOUFDWN</t>
  </si>
  <si>
    <t>84338017226</t>
  </si>
  <si>
    <t>84338017227</t>
  </si>
  <si>
    <t>84338017228</t>
  </si>
  <si>
    <t>84338017229</t>
  </si>
  <si>
    <t>84338017230</t>
  </si>
  <si>
    <t>MOUFDFU</t>
  </si>
  <si>
    <t>84338014732</t>
  </si>
  <si>
    <t>84338014731</t>
  </si>
  <si>
    <t>84338014730</t>
  </si>
  <si>
    <t>84338014733</t>
  </si>
  <si>
    <t>84338014729</t>
  </si>
  <si>
    <t>MOUFDCN</t>
  </si>
  <si>
    <t>84338014717</t>
  </si>
  <si>
    <t>84338014716</t>
  </si>
  <si>
    <t>84338014715</t>
  </si>
  <si>
    <t>84338014718</t>
  </si>
  <si>
    <t>84338014714</t>
  </si>
  <si>
    <t>MOCOVHO</t>
  </si>
  <si>
    <t>84338014858</t>
  </si>
  <si>
    <t>84338014857</t>
  </si>
  <si>
    <t>84338014856</t>
  </si>
  <si>
    <t>84338014859</t>
  </si>
  <si>
    <t>84338014854</t>
  </si>
  <si>
    <t>84338014855</t>
  </si>
  <si>
    <t>MOPHJSP</t>
  </si>
  <si>
    <t>84338016997</t>
  </si>
  <si>
    <t>84338016998</t>
  </si>
  <si>
    <t>84338016999</t>
  </si>
  <si>
    <t>84338017000</t>
  </si>
  <si>
    <t>84338017001</t>
  </si>
  <si>
    <t>84338017002</t>
  </si>
  <si>
    <t>MOCOJSP</t>
  </si>
  <si>
    <t>84338016821</t>
  </si>
  <si>
    <t>84338016822</t>
  </si>
  <si>
    <t>84338016823</t>
  </si>
  <si>
    <t>84338016824</t>
  </si>
  <si>
    <t>84338016825</t>
  </si>
  <si>
    <t>84338016826</t>
  </si>
  <si>
    <t>MOCOVSP</t>
  </si>
  <si>
    <t>84338016827</t>
  </si>
  <si>
    <t>84338016828</t>
  </si>
  <si>
    <t>84338016829</t>
  </si>
  <si>
    <t>84338016830</t>
  </si>
  <si>
    <t>84338016831</t>
  </si>
  <si>
    <t>84338016832</t>
  </si>
  <si>
    <t>MOTHJSP</t>
  </si>
  <si>
    <t>84338017127</t>
  </si>
  <si>
    <t>84338017128</t>
  </si>
  <si>
    <t>84338017129</t>
  </si>
  <si>
    <t>84338017130</t>
  </si>
  <si>
    <t>84338017131</t>
  </si>
  <si>
    <t>84338017132</t>
  </si>
  <si>
    <t>MOPHASP</t>
  </si>
  <si>
    <t>84338012322</t>
  </si>
  <si>
    <t>84338012323</t>
  </si>
  <si>
    <t>84338012324</t>
  </si>
  <si>
    <t>84338012325</t>
  </si>
  <si>
    <t>84338012326</t>
  </si>
  <si>
    <t>MOPHAFU</t>
  </si>
  <si>
    <t>81311602767</t>
  </si>
  <si>
    <t>81311602768</t>
  </si>
  <si>
    <t>81311602769</t>
  </si>
  <si>
    <t>81311602770</t>
  </si>
  <si>
    <t>81311602771</t>
  </si>
  <si>
    <t>MBTRPFU</t>
  </si>
  <si>
    <t>84338014619</t>
  </si>
  <si>
    <t>84338014620</t>
  </si>
  <si>
    <t>84338014621</t>
  </si>
  <si>
    <t>84338014622</t>
  </si>
  <si>
    <t>84338014623</t>
  </si>
  <si>
    <t>84338014624</t>
  </si>
  <si>
    <t>84338014625</t>
  </si>
  <si>
    <t>84338014626</t>
  </si>
  <si>
    <t>84338014627</t>
  </si>
  <si>
    <t>84338014628</t>
  </si>
  <si>
    <t>84338014629</t>
  </si>
  <si>
    <t>84338014630</t>
  </si>
  <si>
    <t>MBTRPDE</t>
  </si>
  <si>
    <t>84338014607</t>
  </si>
  <si>
    <t>84338014608</t>
  </si>
  <si>
    <t>84338014609</t>
  </si>
  <si>
    <t>84338014610</t>
  </si>
  <si>
    <t>84338014611</t>
  </si>
  <si>
    <t>84338014612</t>
  </si>
  <si>
    <t>84338014613</t>
  </si>
  <si>
    <t>84338014614</t>
  </si>
  <si>
    <t>84338014615</t>
  </si>
  <si>
    <t>84338014616</t>
  </si>
  <si>
    <t>84338014617</t>
  </si>
  <si>
    <t>84338014618</t>
  </si>
  <si>
    <t>MBTRPSP</t>
  </si>
  <si>
    <t>84338014631</t>
  </si>
  <si>
    <t>84338014632</t>
  </si>
  <si>
    <t>84338014633</t>
  </si>
  <si>
    <t>84338014634</t>
  </si>
  <si>
    <t>84338014635</t>
  </si>
  <si>
    <t>84338014636</t>
  </si>
  <si>
    <t>84338014637</t>
  </si>
  <si>
    <t>84338014638</t>
  </si>
  <si>
    <t>84338014639</t>
  </si>
  <si>
    <t>84338014640</t>
  </si>
  <si>
    <t>84338014641</t>
  </si>
  <si>
    <t>84338014642</t>
  </si>
  <si>
    <t>MB38WSP</t>
  </si>
  <si>
    <t>84338016469</t>
  </si>
  <si>
    <t>84338016470</t>
  </si>
  <si>
    <t>84338016471</t>
  </si>
  <si>
    <t>84338016472</t>
  </si>
  <si>
    <t>84338016473</t>
  </si>
  <si>
    <t>84338016474</t>
  </si>
  <si>
    <t>84338016475</t>
  </si>
  <si>
    <t>84338016476</t>
  </si>
  <si>
    <t>84338016477</t>
  </si>
  <si>
    <t>84338016478</t>
  </si>
  <si>
    <t>84338016479</t>
  </si>
  <si>
    <t>84338016480</t>
  </si>
  <si>
    <t>84338016481</t>
  </si>
  <si>
    <t>84338016482</t>
  </si>
  <si>
    <t>84338016483</t>
  </si>
  <si>
    <t>84338016484</t>
  </si>
  <si>
    <t>84338016485</t>
  </si>
  <si>
    <t>84338016486</t>
  </si>
  <si>
    <t>MB38PFU</t>
  </si>
  <si>
    <t>84338016361</t>
  </si>
  <si>
    <t>84338016362</t>
  </si>
  <si>
    <t>84338016363</t>
  </si>
  <si>
    <t>84338016364</t>
  </si>
  <si>
    <t>84338016365</t>
  </si>
  <si>
    <t>84338016366</t>
  </si>
  <si>
    <t>84338016367</t>
  </si>
  <si>
    <t>84338016368</t>
  </si>
  <si>
    <t>84338016369</t>
  </si>
  <si>
    <t>84338016370</t>
  </si>
  <si>
    <t>84338016371</t>
  </si>
  <si>
    <t>84338016372</t>
  </si>
  <si>
    <t>84338016373</t>
  </si>
  <si>
    <t>84338016374</t>
  </si>
  <si>
    <t>84338016375</t>
  </si>
  <si>
    <t>84338016376</t>
  </si>
  <si>
    <t>84338016377</t>
  </si>
  <si>
    <t>84338016378</t>
  </si>
  <si>
    <t>MB38PCR</t>
  </si>
  <si>
    <t>84338016379</t>
  </si>
  <si>
    <t>84338016380</t>
  </si>
  <si>
    <t>84338016381</t>
  </si>
  <si>
    <t>84338016382</t>
  </si>
  <si>
    <t>84338016383</t>
  </si>
  <si>
    <t>84338016384</t>
  </si>
  <si>
    <t>84338016385</t>
  </si>
  <si>
    <t>84338016386</t>
  </si>
  <si>
    <t>84338016387</t>
  </si>
  <si>
    <t>84338016388</t>
  </si>
  <si>
    <t>84338016389</t>
  </si>
  <si>
    <t>84338016390</t>
  </si>
  <si>
    <t>84338016391</t>
  </si>
  <si>
    <t>84338016392</t>
  </si>
  <si>
    <t>84338016393</t>
  </si>
  <si>
    <t>84338016394</t>
  </si>
  <si>
    <t>84338016395</t>
  </si>
  <si>
    <t>84338016396</t>
  </si>
  <si>
    <t>MB38PWN</t>
  </si>
  <si>
    <t>84338016397</t>
  </si>
  <si>
    <t>84338016398</t>
  </si>
  <si>
    <t>84338016399</t>
  </si>
  <si>
    <t>84338016400</t>
  </si>
  <si>
    <t>84338016401</t>
  </si>
  <si>
    <t>84338016402</t>
  </si>
  <si>
    <t>84338016403</t>
  </si>
  <si>
    <t>84338016404</t>
  </si>
  <si>
    <t>84338016405</t>
  </si>
  <si>
    <t>84338016406</t>
  </si>
  <si>
    <t>84338016407</t>
  </si>
  <si>
    <t>84338016408</t>
  </si>
  <si>
    <t>84338016409</t>
  </si>
  <si>
    <t>84338016410</t>
  </si>
  <si>
    <t>84338016411</t>
  </si>
  <si>
    <t>84338016412</t>
  </si>
  <si>
    <t>84338016413</t>
  </si>
  <si>
    <t>84338016414</t>
  </si>
  <si>
    <t>MB38PTR</t>
  </si>
  <si>
    <t>84338016415</t>
  </si>
  <si>
    <t>84338016416</t>
  </si>
  <si>
    <t>84338016417</t>
  </si>
  <si>
    <t>84338016418</t>
  </si>
  <si>
    <t>84338016419</t>
  </si>
  <si>
    <t>84338016420</t>
  </si>
  <si>
    <t>84338016421</t>
  </si>
  <si>
    <t>84338016422</t>
  </si>
  <si>
    <t>84338016423</t>
  </si>
  <si>
    <t>84338016424</t>
  </si>
  <si>
    <t>84338016425</t>
  </si>
  <si>
    <t>84338016426</t>
  </si>
  <si>
    <t>84338016427</t>
  </si>
  <si>
    <t>84338016428</t>
  </si>
  <si>
    <t>84338016429</t>
  </si>
  <si>
    <t>84338016430</t>
  </si>
  <si>
    <t>84338016431</t>
  </si>
  <si>
    <t>84338016432</t>
  </si>
  <si>
    <t>MB38PDE</t>
  </si>
  <si>
    <t>84338016433</t>
  </si>
  <si>
    <t>84338016434</t>
  </si>
  <si>
    <t>84338016435</t>
  </si>
  <si>
    <t>84338016436</t>
  </si>
  <si>
    <t>84338016437</t>
  </si>
  <si>
    <t>84338016438</t>
  </si>
  <si>
    <t>84338016439</t>
  </si>
  <si>
    <t>84338016440</t>
  </si>
  <si>
    <t>84338016441</t>
  </si>
  <si>
    <t>84338016442</t>
  </si>
  <si>
    <t>84338016443</t>
  </si>
  <si>
    <t>84338016444</t>
  </si>
  <si>
    <t>84338016445</t>
  </si>
  <si>
    <t>84338016446</t>
  </si>
  <si>
    <t>84338016447</t>
  </si>
  <si>
    <t>84338016448</t>
  </si>
  <si>
    <t>84338016449</t>
  </si>
  <si>
    <t>84338016450</t>
  </si>
  <si>
    <t>MB38PCN</t>
  </si>
  <si>
    <t>84338016451</t>
  </si>
  <si>
    <t>84338016452</t>
  </si>
  <si>
    <t>84338016453</t>
  </si>
  <si>
    <t>84338016454</t>
  </si>
  <si>
    <t>84338016455</t>
  </si>
  <si>
    <t>84338016456</t>
  </si>
  <si>
    <t>84338016457</t>
  </si>
  <si>
    <t>84338016458</t>
  </si>
  <si>
    <t>84338016459</t>
  </si>
  <si>
    <t>84338016460</t>
  </si>
  <si>
    <t>84338016461</t>
  </si>
  <si>
    <t>84338016462</t>
  </si>
  <si>
    <t>84338016463</t>
  </si>
  <si>
    <t>84338016464</t>
  </si>
  <si>
    <t>84338016465</t>
  </si>
  <si>
    <t>84338016466</t>
  </si>
  <si>
    <t>84338016467</t>
  </si>
  <si>
    <t>84338016468</t>
  </si>
  <si>
    <t>MB38LFU</t>
  </si>
  <si>
    <t>84338016271</t>
  </si>
  <si>
    <t>84338016272</t>
  </si>
  <si>
    <t>84338016273</t>
  </si>
  <si>
    <t>84338016274</t>
  </si>
  <si>
    <t>84338016275</t>
  </si>
  <si>
    <t>84338016276</t>
  </si>
  <si>
    <t>84338016277</t>
  </si>
  <si>
    <t>84338016278</t>
  </si>
  <si>
    <t>84338016279</t>
  </si>
  <si>
    <t>84338016280</t>
  </si>
  <si>
    <t>84338016281</t>
  </si>
  <si>
    <t>84338016282</t>
  </si>
  <si>
    <t>84338016283</t>
  </si>
  <si>
    <t>84338016284</t>
  </si>
  <si>
    <t>84338016285</t>
  </si>
  <si>
    <t>84338016286</t>
  </si>
  <si>
    <t>84338016287</t>
  </si>
  <si>
    <t>84338016288</t>
  </si>
  <si>
    <t>MB38LWN</t>
  </si>
  <si>
    <t>84338016307</t>
  </si>
  <si>
    <t>84338016308</t>
  </si>
  <si>
    <t>84338016309</t>
  </si>
  <si>
    <t>84338016310</t>
  </si>
  <si>
    <t>84338016311</t>
  </si>
  <si>
    <t>84338016312</t>
  </si>
  <si>
    <t>84338016313</t>
  </si>
  <si>
    <t>84338016314</t>
  </si>
  <si>
    <t>84338016315</t>
  </si>
  <si>
    <t>84338016316</t>
  </si>
  <si>
    <t>84338016317</t>
  </si>
  <si>
    <t>84338016318</t>
  </si>
  <si>
    <t>84338016319</t>
  </si>
  <si>
    <t>84338016320</t>
  </si>
  <si>
    <t>84338016321</t>
  </si>
  <si>
    <t>84338016322</t>
  </si>
  <si>
    <t>84338016323</t>
  </si>
  <si>
    <t>84338016324</t>
  </si>
  <si>
    <t>MB38LDE</t>
  </si>
  <si>
    <t>84338016325</t>
  </si>
  <si>
    <t>84338016326</t>
  </si>
  <si>
    <t>84338016327</t>
  </si>
  <si>
    <t>84338016328</t>
  </si>
  <si>
    <t>84338016329</t>
  </si>
  <si>
    <t>84338016330</t>
  </si>
  <si>
    <t>84338016331</t>
  </si>
  <si>
    <t>84338016332</t>
  </si>
  <si>
    <t>84338016333</t>
  </si>
  <si>
    <t>84338016334</t>
  </si>
  <si>
    <t>84338016335</t>
  </si>
  <si>
    <t>84338016336</t>
  </si>
  <si>
    <t>84338016337</t>
  </si>
  <si>
    <t>84338016338</t>
  </si>
  <si>
    <t>84338016339</t>
  </si>
  <si>
    <t>84338016340</t>
  </si>
  <si>
    <t>84338016341</t>
  </si>
  <si>
    <t>84338016342</t>
  </si>
  <si>
    <t>MB38LCN</t>
  </si>
  <si>
    <t>84338016343</t>
  </si>
  <si>
    <t>84338016344</t>
  </si>
  <si>
    <t>84338016345</t>
  </si>
  <si>
    <t>84338016346</t>
  </si>
  <si>
    <t>84338016347</t>
  </si>
  <si>
    <t>84338016348</t>
  </si>
  <si>
    <t>84338016349</t>
  </si>
  <si>
    <t>84338016350</t>
  </si>
  <si>
    <t>84338016351</t>
  </si>
  <si>
    <t>84338016352</t>
  </si>
  <si>
    <t>84338016353</t>
  </si>
  <si>
    <t>84338016354</t>
  </si>
  <si>
    <t>84338016355</t>
  </si>
  <si>
    <t>84338016356</t>
  </si>
  <si>
    <t>84338016357</t>
  </si>
  <si>
    <t>84338016358</t>
  </si>
  <si>
    <t>84338016359</t>
  </si>
  <si>
    <t>84338016360</t>
  </si>
  <si>
    <t>MBTRFWN</t>
  </si>
  <si>
    <t>84338017133</t>
  </si>
  <si>
    <t>84338017134</t>
  </si>
  <si>
    <t>84338017135</t>
  </si>
  <si>
    <t>84338017136</t>
  </si>
  <si>
    <t>84338017137</t>
  </si>
  <si>
    <t>84338017138</t>
  </si>
  <si>
    <t>84338017139</t>
  </si>
  <si>
    <t>84338017140</t>
  </si>
  <si>
    <t>84338017141</t>
  </si>
  <si>
    <t>84338017142</t>
  </si>
  <si>
    <t>84338017143</t>
  </si>
  <si>
    <t>84338017144</t>
  </si>
  <si>
    <t>84338017145</t>
  </si>
  <si>
    <t>84338017146</t>
  </si>
  <si>
    <t>84338017147</t>
  </si>
  <si>
    <t>84338017148</t>
  </si>
  <si>
    <t>84338017149</t>
  </si>
  <si>
    <t>84338017150</t>
  </si>
  <si>
    <t>MBTRFDE</t>
  </si>
  <si>
    <t>84338017169</t>
  </si>
  <si>
    <t>84338017170</t>
  </si>
  <si>
    <t>84338017171</t>
  </si>
  <si>
    <t>84338017172</t>
  </si>
  <si>
    <t>84338017173</t>
  </si>
  <si>
    <t>84338017174</t>
  </si>
  <si>
    <t>84338017175</t>
  </si>
  <si>
    <t>84338017176</t>
  </si>
  <si>
    <t>84338017177</t>
  </si>
  <si>
    <t>84338017178</t>
  </si>
  <si>
    <t>84338017179</t>
  </si>
  <si>
    <t>84338017180</t>
  </si>
  <si>
    <t>84338017181</t>
  </si>
  <si>
    <t>84338017182</t>
  </si>
  <si>
    <t>84338017183</t>
  </si>
  <si>
    <t>84338017184</t>
  </si>
  <si>
    <t>84338017185</t>
  </si>
  <si>
    <t>84338017186</t>
  </si>
  <si>
    <t>MBOBFTR</t>
  </si>
  <si>
    <t>84338015094</t>
  </si>
  <si>
    <t>84338015095</t>
  </si>
  <si>
    <t>84338015096</t>
  </si>
  <si>
    <t>84338015097</t>
  </si>
  <si>
    <t>84338015098</t>
  </si>
  <si>
    <t>84338015099</t>
  </si>
  <si>
    <t>84338015100</t>
  </si>
  <si>
    <t>84338015101</t>
  </si>
  <si>
    <t>84338015102</t>
  </si>
  <si>
    <t>84338015103</t>
  </si>
  <si>
    <t>84338015104</t>
  </si>
  <si>
    <t>84338015105</t>
  </si>
  <si>
    <t>MBOBFFU</t>
  </si>
  <si>
    <t>84338012050</t>
  </si>
  <si>
    <t>84338012051</t>
  </si>
  <si>
    <t>84338012052</t>
  </si>
  <si>
    <t>84338012053</t>
  </si>
  <si>
    <t>84338012054</t>
  </si>
  <si>
    <t>84338012055</t>
  </si>
  <si>
    <t>84338012056</t>
  </si>
  <si>
    <t>84338012057</t>
  </si>
  <si>
    <t>84338012058</t>
  </si>
  <si>
    <t>84338012059</t>
  </si>
  <si>
    <t>84338012060</t>
  </si>
  <si>
    <t>84338012061</t>
  </si>
  <si>
    <t>MBOBFSP</t>
  </si>
  <si>
    <t>84338012226</t>
  </si>
  <si>
    <t>84338012227</t>
  </si>
  <si>
    <t>84338012228</t>
  </si>
  <si>
    <t>84338012229</t>
  </si>
  <si>
    <t>84338012230</t>
  </si>
  <si>
    <t>84338012231</t>
  </si>
  <si>
    <t>84338012232</t>
  </si>
  <si>
    <t>84338012233</t>
  </si>
  <si>
    <t>84338012234</t>
  </si>
  <si>
    <t>84338012235</t>
  </si>
  <si>
    <t>84338012236</t>
  </si>
  <si>
    <t>84338012237</t>
  </si>
  <si>
    <t>MBOBFDE</t>
  </si>
  <si>
    <t>84338012074</t>
  </si>
  <si>
    <t>84338012075</t>
  </si>
  <si>
    <t>84338012076</t>
  </si>
  <si>
    <t>84338012077</t>
  </si>
  <si>
    <t>84338012078</t>
  </si>
  <si>
    <t>84338012079</t>
  </si>
  <si>
    <t>84338012080</t>
  </si>
  <si>
    <t>84338012081</t>
  </si>
  <si>
    <t>84338012082</t>
  </si>
  <si>
    <t>84338012083</t>
  </si>
  <si>
    <t>84338012084</t>
  </si>
  <si>
    <t>84338012085</t>
  </si>
  <si>
    <t>MBOBFCN</t>
  </si>
  <si>
    <t>84338012086</t>
  </si>
  <si>
    <t>84338012087</t>
  </si>
  <si>
    <t>84338012088</t>
  </si>
  <si>
    <t>84338012089</t>
  </si>
  <si>
    <t>84338012090</t>
  </si>
  <si>
    <t>84338012091</t>
  </si>
  <si>
    <t>84338012092</t>
  </si>
  <si>
    <t>84338012093</t>
  </si>
  <si>
    <t>84338012094</t>
  </si>
  <si>
    <t>84338012095</t>
  </si>
  <si>
    <t>84338012096</t>
  </si>
  <si>
    <t>84338012097</t>
  </si>
  <si>
    <t>MBTCSDE</t>
  </si>
  <si>
    <t>84338014655</t>
  </si>
  <si>
    <t>84338014656</t>
  </si>
  <si>
    <t>84338014657</t>
  </si>
  <si>
    <t>84338014658</t>
  </si>
  <si>
    <t>84338014659</t>
  </si>
  <si>
    <t>84338014660</t>
  </si>
  <si>
    <t>84338014661</t>
  </si>
  <si>
    <t>84338014662</t>
  </si>
  <si>
    <t>MBTCSCN</t>
  </si>
  <si>
    <t>84338014663</t>
  </si>
  <si>
    <t>84338014664</t>
  </si>
  <si>
    <t>84338014665</t>
  </si>
  <si>
    <t>84338014666</t>
  </si>
  <si>
    <t>84338014667</t>
  </si>
  <si>
    <t>84338014668</t>
  </si>
  <si>
    <t>84338014669</t>
  </si>
  <si>
    <t>84338014670</t>
  </si>
  <si>
    <t>MBWCBCN</t>
  </si>
  <si>
    <t>84338017231</t>
  </si>
  <si>
    <t>84338017232</t>
  </si>
  <si>
    <t>84338017233</t>
  </si>
  <si>
    <t>84338017234</t>
  </si>
  <si>
    <t>84338017235</t>
  </si>
  <si>
    <t>MBWCBDE</t>
  </si>
  <si>
    <t>84338017236</t>
  </si>
  <si>
    <t>84338017237</t>
  </si>
  <si>
    <t>84338017238</t>
  </si>
  <si>
    <t>84338017239</t>
  </si>
  <si>
    <t>84338017240</t>
  </si>
  <si>
    <t>MBWCBWN</t>
  </si>
  <si>
    <t>84338017241</t>
  </si>
  <si>
    <t>84338017242</t>
  </si>
  <si>
    <t>84338017243</t>
  </si>
  <si>
    <t>84338017244</t>
  </si>
  <si>
    <t>84338017245</t>
  </si>
  <si>
    <t>MOOSPFU</t>
  </si>
  <si>
    <t>84338013347</t>
  </si>
  <si>
    <t>84338013345</t>
  </si>
  <si>
    <t>84338013346</t>
  </si>
  <si>
    <t>84338013343</t>
  </si>
  <si>
    <t>84338013344</t>
  </si>
  <si>
    <t>84338013348</t>
  </si>
  <si>
    <t>84338013349</t>
  </si>
  <si>
    <t>84338013342</t>
  </si>
  <si>
    <t>MOOSPDE</t>
  </si>
  <si>
    <t>84338013339</t>
  </si>
  <si>
    <t>84338013337</t>
  </si>
  <si>
    <t>84338013338</t>
  </si>
  <si>
    <t>84338013335</t>
  </si>
  <si>
    <t>84338013336</t>
  </si>
  <si>
    <t>84338013340</t>
  </si>
  <si>
    <t>84338013341</t>
  </si>
  <si>
    <t>84338013334</t>
  </si>
  <si>
    <t>MOLZBTY</t>
  </si>
  <si>
    <t>84338016908</t>
  </si>
  <si>
    <t>84338016909</t>
  </si>
  <si>
    <t>84338016910</t>
  </si>
  <si>
    <t>84338016911</t>
  </si>
  <si>
    <t>84338016912</t>
  </si>
  <si>
    <t>84338016913</t>
  </si>
  <si>
    <t>MOPHBSP</t>
  </si>
  <si>
    <t>84338016991</t>
  </si>
  <si>
    <t>84338016992</t>
  </si>
  <si>
    <t>84338016993</t>
  </si>
  <si>
    <t>84338016994</t>
  </si>
  <si>
    <t>84338016995</t>
  </si>
  <si>
    <t>84338016996</t>
  </si>
  <si>
    <t>MOCOBSP</t>
  </si>
  <si>
    <t>84338016815</t>
  </si>
  <si>
    <t>84338016816</t>
  </si>
  <si>
    <t>84338016817</t>
  </si>
  <si>
    <t>84338016818</t>
  </si>
  <si>
    <t>84338016819</t>
  </si>
  <si>
    <t>84338016820</t>
  </si>
  <si>
    <t>MOTHBSP</t>
  </si>
  <si>
    <t>84338017121</t>
  </si>
  <si>
    <t>84338017122</t>
  </si>
  <si>
    <t>84338017123</t>
  </si>
  <si>
    <t>84338017124</t>
  </si>
  <si>
    <t>84338017125</t>
  </si>
  <si>
    <t>84338017126</t>
  </si>
  <si>
    <t>MATRASP</t>
  </si>
  <si>
    <t>84338014951</t>
  </si>
  <si>
    <t>84338014950</t>
  </si>
  <si>
    <t>84338014949</t>
  </si>
  <si>
    <t>84338014952</t>
  </si>
  <si>
    <t>MATRAFU</t>
  </si>
  <si>
    <t>84338014947</t>
  </si>
  <si>
    <t>84338014946</t>
  </si>
  <si>
    <t>84338014945</t>
  </si>
  <si>
    <t>84338014948</t>
  </si>
  <si>
    <t>MATRGSP</t>
  </si>
  <si>
    <t>84338013173</t>
  </si>
  <si>
    <t>84338013172</t>
  </si>
  <si>
    <t>84338013171</t>
  </si>
  <si>
    <t>84338013174</t>
  </si>
  <si>
    <t>MATRGDE</t>
  </si>
  <si>
    <t>84338013165</t>
  </si>
  <si>
    <t>84338013164</t>
  </si>
  <si>
    <t>84338013163</t>
  </si>
  <si>
    <t>84338013166</t>
  </si>
  <si>
    <t>MATRMSP</t>
  </si>
  <si>
    <t>84338014501</t>
  </si>
  <si>
    <t>84338014500</t>
  </si>
  <si>
    <t>84338014499</t>
  </si>
  <si>
    <t>84338014502</t>
  </si>
  <si>
    <t>MATRMTY</t>
  </si>
  <si>
    <t>84338014505</t>
  </si>
  <si>
    <t>84338014504</t>
  </si>
  <si>
    <t>84338014503</t>
  </si>
  <si>
    <t>84338014506</t>
  </si>
  <si>
    <t>MATRMCA</t>
  </si>
  <si>
    <t>84338014497</t>
  </si>
  <si>
    <t>84338014496</t>
  </si>
  <si>
    <t>84338014495</t>
  </si>
  <si>
    <t>84338014498</t>
  </si>
  <si>
    <t>MACDYTR</t>
  </si>
  <si>
    <t>84338016723</t>
  </si>
  <si>
    <t>84338016724</t>
  </si>
  <si>
    <t>84338016725</t>
  </si>
  <si>
    <t>84338016726</t>
  </si>
  <si>
    <t>MACDYTN</t>
  </si>
  <si>
    <t>84338016727</t>
  </si>
  <si>
    <t>84338016728</t>
  </si>
  <si>
    <t>84338016729</t>
  </si>
  <si>
    <t>84338016730</t>
  </si>
  <si>
    <t>MAACWDE</t>
  </si>
  <si>
    <t>84338010747</t>
  </si>
  <si>
    <t>84338010748</t>
  </si>
  <si>
    <t>84338010749</t>
  </si>
  <si>
    <t>84338010750</t>
  </si>
  <si>
    <t>MOTHMSP</t>
  </si>
  <si>
    <t>84338017567</t>
  </si>
  <si>
    <t>MASMUTY</t>
  </si>
  <si>
    <t>84338013175</t>
  </si>
  <si>
    <t>MASMUCA</t>
  </si>
  <si>
    <t>84338014507</t>
  </si>
  <si>
    <t>MABGMFU</t>
  </si>
  <si>
    <t>84338010755</t>
  </si>
  <si>
    <t>84338010756</t>
  </si>
  <si>
    <t>84338010757</t>
  </si>
  <si>
    <t>84338010758</t>
  </si>
  <si>
    <t>MABGMDE</t>
  </si>
  <si>
    <t>84338010759</t>
  </si>
  <si>
    <t>84338010760</t>
  </si>
  <si>
    <t>84338010761</t>
  </si>
  <si>
    <t>84338010762</t>
  </si>
  <si>
    <t>MATLRFU</t>
  </si>
  <si>
    <t>84338010807</t>
  </si>
  <si>
    <t>84338010808</t>
  </si>
  <si>
    <t>84338010809</t>
  </si>
  <si>
    <t>84338010810</t>
  </si>
  <si>
    <t>MATLRSP</t>
  </si>
  <si>
    <t>84338012335</t>
  </si>
  <si>
    <t>84338012336</t>
  </si>
  <si>
    <t>84338012337</t>
  </si>
  <si>
    <t>84338012338</t>
  </si>
  <si>
    <t>MATLRDE</t>
  </si>
  <si>
    <t>84338010811</t>
  </si>
  <si>
    <t>84338010812</t>
  </si>
  <si>
    <t>84338010813</t>
  </si>
  <si>
    <t>84338010814</t>
  </si>
  <si>
    <t>MATLRCN</t>
  </si>
  <si>
    <t>84338010815</t>
  </si>
  <si>
    <t>84338010816</t>
  </si>
  <si>
    <t>84338010817</t>
  </si>
  <si>
    <t>84338010818</t>
  </si>
  <si>
    <t>MATUNTY</t>
  </si>
  <si>
    <t>84338013177</t>
  </si>
  <si>
    <t>MATUNSP</t>
  </si>
  <si>
    <t>84338012399</t>
  </si>
  <si>
    <t>MATUNFU</t>
  </si>
  <si>
    <t>81311602331</t>
  </si>
  <si>
    <t>MATNGSP</t>
  </si>
  <si>
    <t>84338013233</t>
  </si>
  <si>
    <t>MATNGTY</t>
  </si>
  <si>
    <t>84338013232</t>
  </si>
  <si>
    <t>MATNGCA</t>
  </si>
  <si>
    <t>84338015093</t>
  </si>
  <si>
    <t>MATNGFU</t>
  </si>
  <si>
    <t>84338013231</t>
  </si>
  <si>
    <t>MABALFU</t>
  </si>
  <si>
    <t>81216601924</t>
  </si>
  <si>
    <t>MABALSP</t>
  </si>
  <si>
    <t>84338012339</t>
  </si>
  <si>
    <t>MABALDE</t>
  </si>
  <si>
    <t>81216601229</t>
  </si>
  <si>
    <t>MABALCN</t>
  </si>
  <si>
    <t>81750902115</t>
  </si>
  <si>
    <t>MA3DBSP</t>
  </si>
  <si>
    <t>84338012340</t>
  </si>
  <si>
    <t>MA3DBTY</t>
  </si>
  <si>
    <t>84338013176</t>
  </si>
  <si>
    <t>MA3DBFU</t>
  </si>
  <si>
    <t>81311602820</t>
  </si>
  <si>
    <t>MAANGFU</t>
  </si>
  <si>
    <t>81311602821</t>
  </si>
  <si>
    <t>MAANGSP</t>
  </si>
  <si>
    <t>84338012341</t>
  </si>
  <si>
    <t>MAANGWN</t>
  </si>
  <si>
    <t>84338016718</t>
  </si>
  <si>
    <t>MAANGCN</t>
  </si>
  <si>
    <t>81750902114</t>
  </si>
  <si>
    <t>MANKGFU</t>
  </si>
  <si>
    <t>81311602826</t>
  </si>
  <si>
    <t>MANKGSP</t>
  </si>
  <si>
    <t>84338012342</t>
  </si>
  <si>
    <t>MANKGTY</t>
  </si>
  <si>
    <t>84338013229</t>
  </si>
  <si>
    <t>MANKGCR</t>
  </si>
  <si>
    <t>84338016743</t>
  </si>
  <si>
    <t>MANKGWN</t>
  </si>
  <si>
    <t>84338016744</t>
  </si>
  <si>
    <t>MANKGCA</t>
  </si>
  <si>
    <t>84338015092</t>
  </si>
  <si>
    <t>MANKGDE</t>
  </si>
  <si>
    <t>81311602829</t>
  </si>
  <si>
    <t>MANKGCN</t>
  </si>
  <si>
    <t>81750902130</t>
  </si>
  <si>
    <t>MANKGHO</t>
  </si>
  <si>
    <t>81750902131</t>
  </si>
  <si>
    <t>WAHDBFU</t>
  </si>
  <si>
    <t>81750902424</t>
  </si>
  <si>
    <t>WAHDBCN</t>
  </si>
  <si>
    <t>81750902422</t>
  </si>
  <si>
    <t>MATRHFU</t>
  </si>
  <si>
    <t>84338015088</t>
  </si>
  <si>
    <t>MATRHSP</t>
  </si>
  <si>
    <t>84338015089</t>
  </si>
  <si>
    <t>MATRHDE</t>
  </si>
  <si>
    <t>84338015090</t>
  </si>
  <si>
    <t>MATRHCN</t>
  </si>
  <si>
    <t>84338015091</t>
  </si>
  <si>
    <t>MATBHDE</t>
  </si>
  <si>
    <t>84338017323</t>
  </si>
  <si>
    <t>84338017324</t>
  </si>
  <si>
    <t>MATBHCN</t>
  </si>
  <si>
    <t>84338017325</t>
  </si>
  <si>
    <t>84338017326</t>
  </si>
  <si>
    <t>MATAGFU</t>
  </si>
  <si>
    <t>81311602831</t>
  </si>
  <si>
    <t>MATAGSP</t>
  </si>
  <si>
    <t>84338012400</t>
  </si>
  <si>
    <t>MATAGTY</t>
  </si>
  <si>
    <t>84338013214</t>
  </si>
  <si>
    <t>MATAGCA</t>
  </si>
  <si>
    <t>84338015081</t>
  </si>
  <si>
    <t>MATAGBL</t>
  </si>
  <si>
    <t>81311602833</t>
  </si>
  <si>
    <t>MATAGDE</t>
  </si>
  <si>
    <t>81311602834</t>
  </si>
  <si>
    <t>MATAGCN</t>
  </si>
  <si>
    <t>81750902144</t>
  </si>
  <si>
    <t>MATAGHO</t>
  </si>
  <si>
    <t>81750902145</t>
  </si>
  <si>
    <t>MAKBNFU</t>
  </si>
  <si>
    <t>84338012350</t>
  </si>
  <si>
    <t>MAKBNSP</t>
  </si>
  <si>
    <t>84338012352</t>
  </si>
  <si>
    <t>MAKBNTY</t>
  </si>
  <si>
    <t>84338013197</t>
  </si>
  <si>
    <t>MAKBNCA</t>
  </si>
  <si>
    <t>84338015080</t>
  </si>
  <si>
    <t>MAKBNDE</t>
  </si>
  <si>
    <t>84338012353</t>
  </si>
  <si>
    <t>MAKBNCN</t>
  </si>
  <si>
    <t>84338012354</t>
  </si>
  <si>
    <t>MAFBNFU</t>
  </si>
  <si>
    <t>84338012356</t>
  </si>
  <si>
    <t>MAFBNCR</t>
  </si>
  <si>
    <t>84338016731</t>
  </si>
  <si>
    <t>MAFBNWN</t>
  </si>
  <si>
    <t>84338016732</t>
  </si>
  <si>
    <t>MAFBNSP</t>
  </si>
  <si>
    <t>84338012358</t>
  </si>
  <si>
    <t>MAFBNTY</t>
  </si>
  <si>
    <t>84338013196</t>
  </si>
  <si>
    <t>MAFBNCA</t>
  </si>
  <si>
    <t>84338015079</t>
  </si>
  <si>
    <t>MAFBNDE</t>
  </si>
  <si>
    <t>84338012359</t>
  </si>
  <si>
    <t>MAFBNCN</t>
  </si>
  <si>
    <t>84338012360</t>
  </si>
  <si>
    <t>MAFBNHO</t>
  </si>
  <si>
    <t>84338012362</t>
  </si>
  <si>
    <t>MATBBFU</t>
  </si>
  <si>
    <t>84338013220</t>
  </si>
  <si>
    <t>84338013219</t>
  </si>
  <si>
    <t>MATBBSP</t>
  </si>
  <si>
    <t>84338013224</t>
  </si>
  <si>
    <t>84338013223</t>
  </si>
  <si>
    <t>MATBBTY</t>
  </si>
  <si>
    <t>84338013226</t>
  </si>
  <si>
    <t>84338013225</t>
  </si>
  <si>
    <t>MATBBCA</t>
  </si>
  <si>
    <t>84338015087</t>
  </si>
  <si>
    <t>84338015086</t>
  </si>
  <si>
    <t>MATBBDE</t>
  </si>
  <si>
    <t>84338013218</t>
  </si>
  <si>
    <t>84338013217</t>
  </si>
  <si>
    <t>MATBBHO</t>
  </si>
  <si>
    <t>84338013222</t>
  </si>
  <si>
    <t>84338013221</t>
  </si>
  <si>
    <t>MAMOCDE</t>
  </si>
  <si>
    <t>84338014861</t>
  </si>
  <si>
    <t>84338014860</t>
  </si>
  <si>
    <t>84338014863</t>
  </si>
  <si>
    <t>MANBTDE</t>
  </si>
  <si>
    <t>84338010954</t>
  </si>
  <si>
    <t>84338010404</t>
  </si>
  <si>
    <t>84338010405</t>
  </si>
  <si>
    <t>MANBTCN</t>
  </si>
  <si>
    <t>84338010955</t>
  </si>
  <si>
    <t>84338010406</t>
  </si>
  <si>
    <t>84338010407</t>
  </si>
  <si>
    <t>FTACSBK</t>
  </si>
  <si>
    <t>84338011677</t>
  </si>
  <si>
    <t>FTACSDE</t>
  </si>
  <si>
    <t>84338011678</t>
  </si>
  <si>
    <t>FTRTSDE</t>
  </si>
  <si>
    <t>84338013646</t>
  </si>
  <si>
    <t>84338011683</t>
  </si>
  <si>
    <t>84338011684</t>
  </si>
  <si>
    <t>84338011685</t>
  </si>
  <si>
    <t>FTGCPTY</t>
  </si>
  <si>
    <t>84338013145</t>
  </si>
  <si>
    <t>FTGCPCA</t>
  </si>
  <si>
    <t>84338015148</t>
  </si>
  <si>
    <t>FTRWBDE</t>
  </si>
  <si>
    <t>84338017317</t>
  </si>
  <si>
    <t>FTDBDDE</t>
  </si>
  <si>
    <t>84338011687</t>
  </si>
  <si>
    <t>84338011688</t>
  </si>
  <si>
    <t>84338011689</t>
  </si>
  <si>
    <t>MOU3PFU</t>
  </si>
  <si>
    <t>84338018672</t>
  </si>
  <si>
    <t>84338018673</t>
  </si>
  <si>
    <t>84338018674</t>
  </si>
  <si>
    <t>84338018675</t>
  </si>
  <si>
    <t>84338018676</t>
  </si>
  <si>
    <t>MOU3PCR</t>
  </si>
  <si>
    <t>84338018677</t>
  </si>
  <si>
    <t>84338018678</t>
  </si>
  <si>
    <t>84338018679</t>
  </si>
  <si>
    <t>84338018680</t>
  </si>
  <si>
    <t>84338018681</t>
  </si>
  <si>
    <t>MOU3PWN</t>
  </si>
  <si>
    <t>84338018682</t>
  </si>
  <si>
    <t>84338018683</t>
  </si>
  <si>
    <t>84338018684</t>
  </si>
  <si>
    <t>84338018685</t>
  </si>
  <si>
    <t>84338018686</t>
  </si>
  <si>
    <t>MOU3PCN</t>
  </si>
  <si>
    <t>84338018687</t>
  </si>
  <si>
    <t>84338018688</t>
  </si>
  <si>
    <t>84338018689</t>
  </si>
  <si>
    <t>84338018690</t>
  </si>
  <si>
    <t>84338018691</t>
  </si>
  <si>
    <t>MOU3PDE</t>
  </si>
  <si>
    <t>84338018692</t>
  </si>
  <si>
    <t>84338018693</t>
  </si>
  <si>
    <t>84338018694</t>
  </si>
  <si>
    <t>84338018695</t>
  </si>
  <si>
    <t>84338018696</t>
  </si>
  <si>
    <t>MOWCVFU</t>
  </si>
  <si>
    <t>84338018697</t>
  </si>
  <si>
    <t>84338018698</t>
  </si>
  <si>
    <t>84338018699</t>
  </si>
  <si>
    <t>84338018700</t>
  </si>
  <si>
    <t>84338018701</t>
  </si>
  <si>
    <t>MOWCVCR</t>
  </si>
  <si>
    <t>84338018702</t>
  </si>
  <si>
    <t>84338018703</t>
  </si>
  <si>
    <t>84338018704</t>
  </si>
  <si>
    <t>84338018705</t>
  </si>
  <si>
    <t>84338018706</t>
  </si>
  <si>
    <t>MOWCVWN</t>
  </si>
  <si>
    <t>84338018707</t>
  </si>
  <si>
    <t>84338018708</t>
  </si>
  <si>
    <t>84338018709</t>
  </si>
  <si>
    <t>84338018710</t>
  </si>
  <si>
    <t>84338018711</t>
  </si>
  <si>
    <t>MOWCVCN</t>
  </si>
  <si>
    <t>84338018712</t>
  </si>
  <si>
    <t>84338018713</t>
  </si>
  <si>
    <t>84338018714</t>
  </si>
  <si>
    <t>84338018715</t>
  </si>
  <si>
    <t>84338018716</t>
  </si>
  <si>
    <t>MOWCVDE</t>
  </si>
  <si>
    <t>84338018717</t>
  </si>
  <si>
    <t>84338018718</t>
  </si>
  <si>
    <t>84338018719</t>
  </si>
  <si>
    <t>84338018720</t>
  </si>
  <si>
    <t>84338018721</t>
  </si>
  <si>
    <t>MOWCVCA</t>
  </si>
  <si>
    <t>84338018722</t>
  </si>
  <si>
    <t>84338018723</t>
  </si>
  <si>
    <t>84338018724</t>
  </si>
  <si>
    <t>84338018725</t>
  </si>
  <si>
    <t>84338018726</t>
  </si>
  <si>
    <t>84338018727</t>
  </si>
  <si>
    <t>MOCJ2FU</t>
  </si>
  <si>
    <t>84338018728</t>
  </si>
  <si>
    <t>84338018729</t>
  </si>
  <si>
    <t>84338018730</t>
  </si>
  <si>
    <t>84338018731</t>
  </si>
  <si>
    <t>84338018732</t>
  </si>
  <si>
    <t>MOCJ2CR</t>
  </si>
  <si>
    <t>84338018733</t>
  </si>
  <si>
    <t>84338018734</t>
  </si>
  <si>
    <t>84338018735</t>
  </si>
  <si>
    <t>84338018736</t>
  </si>
  <si>
    <t>84338018737</t>
  </si>
  <si>
    <t>MOCJ2WN</t>
  </si>
  <si>
    <t>84338018738</t>
  </si>
  <si>
    <t>84338018739</t>
  </si>
  <si>
    <t>84338018740</t>
  </si>
  <si>
    <t>84338018741</t>
  </si>
  <si>
    <t>84338018742</t>
  </si>
  <si>
    <t>MOCJ2CN</t>
  </si>
  <si>
    <t>84338018743</t>
  </si>
  <si>
    <t>84338018744</t>
  </si>
  <si>
    <t>84338018745</t>
  </si>
  <si>
    <t>84338018746</t>
  </si>
  <si>
    <t>84338018747</t>
  </si>
  <si>
    <t>MOCJ2DE</t>
  </si>
  <si>
    <t>84338018748</t>
  </si>
  <si>
    <t>84338018749</t>
  </si>
  <si>
    <t>84338018750</t>
  </si>
  <si>
    <t>84338018751</t>
  </si>
  <si>
    <t>84338018752</t>
  </si>
  <si>
    <t>MTSSHFU</t>
  </si>
  <si>
    <t>84338018753</t>
  </si>
  <si>
    <t>84338018754</t>
  </si>
  <si>
    <t>84338018755</t>
  </si>
  <si>
    <t>84338018756</t>
  </si>
  <si>
    <t>84338018757</t>
  </si>
  <si>
    <t>MTSSHCR</t>
  </si>
  <si>
    <t>84338018758</t>
  </si>
  <si>
    <t>84338018759</t>
  </si>
  <si>
    <t>84338018760</t>
  </si>
  <si>
    <t>84338018761</t>
  </si>
  <si>
    <t>84338018762</t>
  </si>
  <si>
    <t>MTSSHWN</t>
  </si>
  <si>
    <t>84338018763</t>
  </si>
  <si>
    <t>84338018764</t>
  </si>
  <si>
    <t>84338018765</t>
  </si>
  <si>
    <t>84338018766</t>
  </si>
  <si>
    <t>84338018767</t>
  </si>
  <si>
    <t>MTSSHCN</t>
  </si>
  <si>
    <t>84338018768</t>
  </si>
  <si>
    <t>84338018769</t>
  </si>
  <si>
    <t>84338018770</t>
  </si>
  <si>
    <t>84338018771</t>
  </si>
  <si>
    <t>84338018772</t>
  </si>
  <si>
    <t>MTSSHDE</t>
  </si>
  <si>
    <t>84338018773</t>
  </si>
  <si>
    <t>84338018774</t>
  </si>
  <si>
    <t>84338018775</t>
  </si>
  <si>
    <t>84338018776</t>
  </si>
  <si>
    <t>84338018777</t>
  </si>
  <si>
    <t>MTSSHSP</t>
  </si>
  <si>
    <t>84338018778</t>
  </si>
  <si>
    <t>84338018779</t>
  </si>
  <si>
    <t>84338018780</t>
  </si>
  <si>
    <t>84338018781</t>
  </si>
  <si>
    <t>84338018782</t>
  </si>
  <si>
    <t>84338018783</t>
  </si>
  <si>
    <t>MTSSHTY</t>
  </si>
  <si>
    <t>84338018784</t>
  </si>
  <si>
    <t>84338018785</t>
  </si>
  <si>
    <t>84338018786</t>
  </si>
  <si>
    <t>84338018787</t>
  </si>
  <si>
    <t>84338018788</t>
  </si>
  <si>
    <t>84338018789</t>
  </si>
  <si>
    <t>MTOLHSP</t>
  </si>
  <si>
    <t>84338018790</t>
  </si>
  <si>
    <t>84338018791</t>
  </si>
  <si>
    <t>84338018792</t>
  </si>
  <si>
    <t>84338018793</t>
  </si>
  <si>
    <t>84338018794</t>
  </si>
  <si>
    <t>84338018795</t>
  </si>
  <si>
    <t>MBPPPWN</t>
  </si>
  <si>
    <t>84338018796</t>
  </si>
  <si>
    <t>84338018797</t>
  </si>
  <si>
    <t>84338018798</t>
  </si>
  <si>
    <t>84338018799</t>
  </si>
  <si>
    <t>84338018800</t>
  </si>
  <si>
    <t>84338018801</t>
  </si>
  <si>
    <t>MOCWJTY</t>
  </si>
  <si>
    <t>84338018802</t>
  </si>
  <si>
    <t>84338018803</t>
  </si>
  <si>
    <t>84338018804</t>
  </si>
  <si>
    <t>84338018805</t>
  </si>
  <si>
    <t>84338018806</t>
  </si>
  <si>
    <t>84338018807</t>
  </si>
  <si>
    <t>MOCWJCA</t>
  </si>
  <si>
    <t>84338018808</t>
  </si>
  <si>
    <t>84338018809</t>
  </si>
  <si>
    <t>84338018810</t>
  </si>
  <si>
    <t>84338018811</t>
  </si>
  <si>
    <t>84338018812</t>
  </si>
  <si>
    <t>84338018813</t>
  </si>
  <si>
    <t>MOCWJWN</t>
  </si>
  <si>
    <t>84338018814</t>
  </si>
  <si>
    <t>84338018815</t>
  </si>
  <si>
    <t>84338018816</t>
  </si>
  <si>
    <t>84338018817</t>
  </si>
  <si>
    <t>84338018818</t>
  </si>
  <si>
    <t>84338018819</t>
  </si>
  <si>
    <t>MTOLHFU</t>
  </si>
  <si>
    <t>84338018820</t>
  </si>
  <si>
    <t>84338018821</t>
  </si>
  <si>
    <t>84338018822</t>
  </si>
  <si>
    <t>84338018823</t>
  </si>
  <si>
    <t>84338018824</t>
  </si>
  <si>
    <t>MTOLHTY</t>
  </si>
  <si>
    <t>84338018825</t>
  </si>
  <si>
    <t>84338018826</t>
  </si>
  <si>
    <t>84338018827</t>
  </si>
  <si>
    <t>84338018828</t>
  </si>
  <si>
    <t>84338018829</t>
  </si>
  <si>
    <t>84338018830</t>
  </si>
  <si>
    <t>MARBBTR</t>
  </si>
  <si>
    <t>84338018831</t>
  </si>
  <si>
    <t>84338018832</t>
  </si>
  <si>
    <t>MARBBWN</t>
  </si>
  <si>
    <t>84338018833</t>
  </si>
  <si>
    <t>84338018834</t>
  </si>
  <si>
    <t>MARFFWN</t>
  </si>
  <si>
    <t>84338018835</t>
  </si>
  <si>
    <t>84338018836</t>
  </si>
  <si>
    <t>84338018837</t>
  </si>
  <si>
    <t>84338018838</t>
  </si>
  <si>
    <t>MARFFTR</t>
  </si>
  <si>
    <t>84338018839</t>
  </si>
  <si>
    <t>84338018840</t>
  </si>
  <si>
    <t>84338018841</t>
  </si>
  <si>
    <t>84338018842</t>
  </si>
  <si>
    <t>MARHFWN</t>
  </si>
  <si>
    <t>84338018843</t>
  </si>
  <si>
    <t>84338018844</t>
  </si>
  <si>
    <t>84338018845</t>
  </si>
  <si>
    <t>84338018846</t>
  </si>
  <si>
    <t>MARHFTR</t>
  </si>
  <si>
    <t>84338018847</t>
  </si>
  <si>
    <t>84338018848</t>
  </si>
  <si>
    <t>84338018849</t>
  </si>
  <si>
    <t>84338018850</t>
  </si>
  <si>
    <t>FTTMBCA</t>
  </si>
  <si>
    <t>84338018851</t>
  </si>
  <si>
    <t>MACLMTR</t>
  </si>
  <si>
    <t>84338018965</t>
  </si>
  <si>
    <t>84338018966</t>
  </si>
  <si>
    <t>84338018967</t>
  </si>
  <si>
    <t>84338018968</t>
  </si>
  <si>
    <t>MACLMTN</t>
  </si>
  <si>
    <t>84338018969</t>
  </si>
  <si>
    <t>84338018970</t>
  </si>
  <si>
    <t>84338018971</t>
  </si>
  <si>
    <t>84338018972</t>
  </si>
  <si>
    <t>MAWSMDE</t>
  </si>
  <si>
    <t>84338018973</t>
  </si>
  <si>
    <t>84338018974</t>
  </si>
  <si>
    <t>84338018975</t>
  </si>
  <si>
    <t>84338018976</t>
  </si>
  <si>
    <t>MAWSMWN</t>
  </si>
  <si>
    <t>84338018977</t>
  </si>
  <si>
    <t>84338018978</t>
  </si>
  <si>
    <t>84338018979</t>
  </si>
  <si>
    <t>84338018980</t>
  </si>
  <si>
    <t>MAESCCN</t>
  </si>
  <si>
    <t>84338018981</t>
  </si>
  <si>
    <t>84338018982</t>
  </si>
  <si>
    <t>84338018983</t>
  </si>
  <si>
    <t>84338018984</t>
  </si>
  <si>
    <t>MAASCCN</t>
  </si>
  <si>
    <t>84338018985</t>
  </si>
  <si>
    <t>84338018986</t>
  </si>
  <si>
    <t>84338018987</t>
  </si>
  <si>
    <t>84338018988</t>
  </si>
  <si>
    <t>MAASOCN</t>
  </si>
  <si>
    <t>84338018989</t>
  </si>
  <si>
    <t>84338018990</t>
  </si>
  <si>
    <t>84338018991</t>
  </si>
  <si>
    <t>84338018992</t>
  </si>
  <si>
    <t>MAMSOWN</t>
  </si>
  <si>
    <t>84338018993</t>
  </si>
  <si>
    <t>84338018994</t>
  </si>
  <si>
    <t>84338018995</t>
  </si>
  <si>
    <t>84338018996</t>
  </si>
  <si>
    <t>MALSOTR</t>
  </si>
  <si>
    <t>84338018997</t>
  </si>
  <si>
    <t>84338018998</t>
  </si>
  <si>
    <t>84338018999</t>
  </si>
  <si>
    <t>84338019000</t>
  </si>
  <si>
    <t>WTWCJCN</t>
  </si>
  <si>
    <t>84338019001</t>
  </si>
  <si>
    <t>84338019002</t>
  </si>
  <si>
    <t>84338019003</t>
  </si>
  <si>
    <t>84338019004</t>
  </si>
  <si>
    <t>84338019005</t>
  </si>
  <si>
    <t>WTWCJWN</t>
  </si>
  <si>
    <t>84338019006</t>
  </si>
  <si>
    <t>84338019007</t>
  </si>
  <si>
    <t>84338019008</t>
  </si>
  <si>
    <t>84338019009</t>
  </si>
  <si>
    <t>84338019010</t>
  </si>
  <si>
    <t>WTWCJFU</t>
  </si>
  <si>
    <t>84338019011</t>
  </si>
  <si>
    <t>84338019012</t>
  </si>
  <si>
    <t>84338019013</t>
  </si>
  <si>
    <t>84338019014</t>
  </si>
  <si>
    <t>84338019015</t>
  </si>
  <si>
    <t>WTU3PCR</t>
  </si>
  <si>
    <t>84338019016</t>
  </si>
  <si>
    <t>84338019017</t>
  </si>
  <si>
    <t>84338019018</t>
  </si>
  <si>
    <t>84338019019</t>
  </si>
  <si>
    <t>84338019020</t>
  </si>
  <si>
    <t>WTU3PWN</t>
  </si>
  <si>
    <t>84338019021</t>
  </si>
  <si>
    <t>84338019022</t>
  </si>
  <si>
    <t>84338019023</t>
  </si>
  <si>
    <t>84338019024</t>
  </si>
  <si>
    <t>84338019025</t>
  </si>
  <si>
    <t>WTU3PCN</t>
  </si>
  <si>
    <t>84338019026</t>
  </si>
  <si>
    <t>84338019027</t>
  </si>
  <si>
    <t>84338019028</t>
  </si>
  <si>
    <t>84338019029</t>
  </si>
  <si>
    <t>84338019030</t>
  </si>
  <si>
    <t>WTSSHWN</t>
  </si>
  <si>
    <t>84338019031</t>
  </si>
  <si>
    <t>84338019032</t>
  </si>
  <si>
    <t>84338019033</t>
  </si>
  <si>
    <t>84338019034</t>
  </si>
  <si>
    <t>84338019035</t>
  </si>
  <si>
    <t>WTSSHCN</t>
  </si>
  <si>
    <t>84338019036</t>
  </si>
  <si>
    <t>84338019037</t>
  </si>
  <si>
    <t>84338019038</t>
  </si>
  <si>
    <t>84338019039</t>
  </si>
  <si>
    <t>84338019040</t>
  </si>
  <si>
    <t>WTSSHSP</t>
  </si>
  <si>
    <t>84338019041</t>
  </si>
  <si>
    <t>84338019042</t>
  </si>
  <si>
    <t>84338019043</t>
  </si>
  <si>
    <t>84338019044</t>
  </si>
  <si>
    <t>84338019045</t>
  </si>
  <si>
    <t>MTSSPWN</t>
  </si>
  <si>
    <t>84338019066</t>
  </si>
  <si>
    <t>84338019067</t>
  </si>
  <si>
    <t>84338019068</t>
  </si>
  <si>
    <t>84338019069</t>
  </si>
  <si>
    <t>84338019070</t>
  </si>
  <si>
    <t>84338019071</t>
  </si>
  <si>
    <t>MTSSPSP</t>
  </si>
  <si>
    <t>84338019072</t>
  </si>
  <si>
    <t>84338019073</t>
  </si>
  <si>
    <t>84338019074</t>
  </si>
  <si>
    <t>84338019075</t>
  </si>
  <si>
    <t>84338019076</t>
  </si>
  <si>
    <t>84338019077</t>
  </si>
  <si>
    <t>FTTLPSP</t>
  </si>
  <si>
    <t>84338019079</t>
  </si>
  <si>
    <t>MOVAPWN</t>
  </si>
  <si>
    <t>84338018575</t>
  </si>
  <si>
    <t>84338018574</t>
  </si>
  <si>
    <t>84338018573</t>
  </si>
  <si>
    <t>84338018576</t>
  </si>
  <si>
    <t>84338018572</t>
  </si>
  <si>
    <t>MOVAPTR</t>
  </si>
  <si>
    <t>84338018570</t>
  </si>
  <si>
    <t>84338018569</t>
  </si>
  <si>
    <t>84338018568</t>
  </si>
  <si>
    <t>84338018571</t>
  </si>
  <si>
    <t>84338018567</t>
  </si>
  <si>
    <t>MOBSPTR</t>
  </si>
  <si>
    <t>84338018565</t>
  </si>
  <si>
    <t>84338018564</t>
  </si>
  <si>
    <t>84338018563</t>
  </si>
  <si>
    <t>84338018566</t>
  </si>
  <si>
    <t>84338018562</t>
  </si>
  <si>
    <t>FTLSPFU</t>
  </si>
  <si>
    <t>84338013022</t>
  </si>
  <si>
    <t>FTLSPSP</t>
  </si>
  <si>
    <t>84338013023</t>
  </si>
  <si>
    <t>84338019153</t>
  </si>
  <si>
    <t>84338019154</t>
  </si>
  <si>
    <t>84338019155</t>
  </si>
  <si>
    <t>84338019156</t>
  </si>
  <si>
    <t>84338019157</t>
  </si>
  <si>
    <t>84338019158</t>
  </si>
  <si>
    <t>84338019159</t>
  </si>
  <si>
    <t>84338019160</t>
  </si>
  <si>
    <t>MBCGFCN</t>
  </si>
  <si>
    <t>84338012146</t>
  </si>
  <si>
    <t>84338012147</t>
  </si>
  <si>
    <t>MBCGFDE</t>
  </si>
  <si>
    <t>MBCGFFU</t>
  </si>
  <si>
    <t>MBCGFTR</t>
  </si>
  <si>
    <t>MBCTFCN</t>
  </si>
  <si>
    <t>MBCTFDE</t>
  </si>
  <si>
    <t>MBCTFFU</t>
  </si>
  <si>
    <t>MTRWFBK</t>
  </si>
  <si>
    <t>84338019401</t>
  </si>
  <si>
    <t>84338019402</t>
  </si>
  <si>
    <t>84338019403</t>
  </si>
  <si>
    <t>84338019404</t>
  </si>
  <si>
    <t>84338019405</t>
  </si>
  <si>
    <t>84338019406</t>
  </si>
  <si>
    <t>MTKLCBB</t>
  </si>
  <si>
    <t>84338019407</t>
  </si>
  <si>
    <t>84338019408</t>
  </si>
  <si>
    <t>84338019409</t>
  </si>
  <si>
    <t>84338019410</t>
  </si>
  <si>
    <t>84338019411</t>
  </si>
  <si>
    <t>MTWLCBB</t>
  </si>
  <si>
    <t>84338019412</t>
  </si>
  <si>
    <t>84338019413</t>
  </si>
  <si>
    <t>84338019414</t>
  </si>
  <si>
    <t>84338019415</t>
  </si>
  <si>
    <t>84338019416</t>
  </si>
  <si>
    <t>MB38PBK</t>
  </si>
  <si>
    <t>84338019417</t>
  </si>
  <si>
    <t>84338019418</t>
  </si>
  <si>
    <t>84338019419</t>
  </si>
  <si>
    <t>84338019420</t>
  </si>
  <si>
    <t>84338019421</t>
  </si>
  <si>
    <t>84338019422</t>
  </si>
  <si>
    <t>84338019423</t>
  </si>
  <si>
    <t>84338019424</t>
  </si>
  <si>
    <t>84338019425</t>
  </si>
  <si>
    <t>84338019426</t>
  </si>
  <si>
    <t>84338019427</t>
  </si>
  <si>
    <t>84338019428</t>
  </si>
  <si>
    <t>84338019429</t>
  </si>
  <si>
    <t>84338019430</t>
  </si>
  <si>
    <t>84338019431</t>
  </si>
  <si>
    <t>84338019432</t>
  </si>
  <si>
    <t>84338019433</t>
  </si>
  <si>
    <t>84338019434</t>
  </si>
  <si>
    <t>MANKGBB</t>
  </si>
  <si>
    <t>84338019435</t>
  </si>
  <si>
    <t>MTFNHBB</t>
  </si>
  <si>
    <t>84338019436</t>
  </si>
  <si>
    <t>84338019437</t>
  </si>
  <si>
    <t>84338019438</t>
  </si>
  <si>
    <t>84338019439</t>
  </si>
  <si>
    <t>84338019440</t>
  </si>
  <si>
    <t>WTFNHBB</t>
  </si>
  <si>
    <t>84338019441</t>
  </si>
  <si>
    <t>84338019442</t>
  </si>
  <si>
    <t>84338019443</t>
  </si>
  <si>
    <t>84338019444</t>
  </si>
  <si>
    <t>84338019445</t>
  </si>
  <si>
    <t>MALPHDE</t>
  </si>
  <si>
    <t>81311602556</t>
  </si>
  <si>
    <t>MATRKDE</t>
  </si>
  <si>
    <t>81311602552</t>
  </si>
  <si>
    <t>MATRKCN</t>
  </si>
  <si>
    <t>81750902152</t>
  </si>
  <si>
    <t>MALPHCN</t>
  </si>
  <si>
    <t>81750902129</t>
  </si>
  <si>
    <t>MALPHFU</t>
  </si>
  <si>
    <t>81311602555</t>
  </si>
  <si>
    <t>MATRKFU</t>
  </si>
  <si>
    <t>81311602495</t>
  </si>
  <si>
    <t>MATRKSP</t>
  </si>
  <si>
    <t>84338012550</t>
  </si>
  <si>
    <t>MALPHSP</t>
  </si>
  <si>
    <t>84338012551</t>
  </si>
  <si>
    <t>MATRKHG</t>
  </si>
  <si>
    <t>84338013778</t>
  </si>
  <si>
    <t>MALPHCA</t>
  </si>
  <si>
    <t>84338014488</t>
  </si>
  <si>
    <t>MALPHTY</t>
  </si>
  <si>
    <t>84338013234</t>
  </si>
  <si>
    <t>MATRKTY</t>
  </si>
  <si>
    <t>84338013235</t>
  </si>
  <si>
    <t>MATRKCA</t>
  </si>
  <si>
    <t>84338014489</t>
  </si>
  <si>
    <t>MATRKCR</t>
  </si>
  <si>
    <t>84338017556</t>
  </si>
  <si>
    <t>MTOLHCA</t>
  </si>
  <si>
    <t>84049070190</t>
  </si>
  <si>
    <t>84049070191</t>
  </si>
  <si>
    <t>84049070192</t>
  </si>
  <si>
    <t>84049070193</t>
  </si>
  <si>
    <t>84049070194</t>
  </si>
  <si>
    <t>84049070195</t>
  </si>
  <si>
    <t>MTOQZCN</t>
  </si>
  <si>
    <t>84049070196</t>
  </si>
  <si>
    <t>84049070197</t>
  </si>
  <si>
    <t>84049070198</t>
  </si>
  <si>
    <t>84049070199</t>
  </si>
  <si>
    <t>84049070200</t>
  </si>
  <si>
    <t>MTOQZDE</t>
  </si>
  <si>
    <t>84049070201</t>
  </si>
  <si>
    <t>84049070202</t>
  </si>
  <si>
    <t>84049070203</t>
  </si>
  <si>
    <t>84049070204</t>
  </si>
  <si>
    <t>84049070205</t>
  </si>
  <si>
    <t>MTOQZWN</t>
  </si>
  <si>
    <t>84049070206</t>
  </si>
  <si>
    <t>84049070207</t>
  </si>
  <si>
    <t>84049070208</t>
  </si>
  <si>
    <t>84049070209</t>
  </si>
  <si>
    <t>84049070210</t>
  </si>
  <si>
    <t>MOBSJCN</t>
  </si>
  <si>
    <t>MOBSJFU</t>
  </si>
  <si>
    <t>MOBSJBK</t>
  </si>
  <si>
    <t>MOBHPCN</t>
  </si>
  <si>
    <t>MOBHPWN</t>
  </si>
  <si>
    <t>MBUGPWN</t>
  </si>
  <si>
    <t>84338018964</t>
  </si>
  <si>
    <t>84338018962</t>
  </si>
  <si>
    <t>84338018961</t>
  </si>
  <si>
    <t>84338018960</t>
  </si>
  <si>
    <t>84338018963</t>
  </si>
  <si>
    <t>MBPPTSP</t>
  </si>
  <si>
    <t>MARWHTR</t>
  </si>
  <si>
    <t>MARWHWN</t>
  </si>
  <si>
    <t>MOSSSCN</t>
  </si>
  <si>
    <t>84049070247</t>
  </si>
  <si>
    <t>84049070246</t>
  </si>
  <si>
    <t>84049070245</t>
  </si>
  <si>
    <t>84049070248</t>
  </si>
  <si>
    <t>84049070243</t>
  </si>
  <si>
    <t>84049070244</t>
  </si>
  <si>
    <t>MOSSSBK</t>
  </si>
  <si>
    <t>84049070241</t>
  </si>
  <si>
    <t>84049070240</t>
  </si>
  <si>
    <t>84049070239</t>
  </si>
  <si>
    <t>84049070242</t>
  </si>
  <si>
    <t>84049070237</t>
  </si>
  <si>
    <t>84049070238</t>
  </si>
  <si>
    <t>MOSSSHO</t>
  </si>
  <si>
    <t>84049070253</t>
  </si>
  <si>
    <t>84049070252</t>
  </si>
  <si>
    <t>84049070251</t>
  </si>
  <si>
    <t>84049070254</t>
  </si>
  <si>
    <t>84049070249</t>
  </si>
  <si>
    <t>84049070250</t>
  </si>
  <si>
    <t>MOOPJMR</t>
  </si>
  <si>
    <t>84049070265</t>
  </si>
  <si>
    <t>84049070264</t>
  </si>
  <si>
    <t>84049070263</t>
  </si>
  <si>
    <t>84049070266</t>
  </si>
  <si>
    <t>84049070261</t>
  </si>
  <si>
    <t>84049070262</t>
  </si>
  <si>
    <t>MOOPJBK</t>
  </si>
  <si>
    <t>84049070259</t>
  </si>
  <si>
    <t>84049070258</t>
  </si>
  <si>
    <t>84049070257</t>
  </si>
  <si>
    <t>84049070260</t>
  </si>
  <si>
    <t>84049070255</t>
  </si>
  <si>
    <t>84049070256</t>
  </si>
  <si>
    <t>MOOPJRS</t>
  </si>
  <si>
    <t>84049070271</t>
  </si>
  <si>
    <t>84049070270</t>
  </si>
  <si>
    <t>84049070269</t>
  </si>
  <si>
    <t>84049070272</t>
  </si>
  <si>
    <t>84049070267</t>
  </si>
  <si>
    <t>84049070268</t>
  </si>
  <si>
    <t>MOOPVAK</t>
  </si>
  <si>
    <t>84049070277</t>
  </si>
  <si>
    <t>84049070276</t>
  </si>
  <si>
    <t>84049070275</t>
  </si>
  <si>
    <t>84049070278</t>
  </si>
  <si>
    <t>84049070273</t>
  </si>
  <si>
    <t>84049070274</t>
  </si>
  <si>
    <t>MOOPVBK</t>
  </si>
  <si>
    <t>84049070283</t>
  </si>
  <si>
    <t>84049070282</t>
  </si>
  <si>
    <t>84049070281</t>
  </si>
  <si>
    <t>84049070284</t>
  </si>
  <si>
    <t>84049070279</t>
  </si>
  <si>
    <t>84049070280</t>
  </si>
  <si>
    <t>MOHHLSD</t>
  </si>
  <si>
    <t>84049070295</t>
  </si>
  <si>
    <t>84049070294</t>
  </si>
  <si>
    <t>84049070293</t>
  </si>
  <si>
    <t>84049070296</t>
  </si>
  <si>
    <t>84049070291</t>
  </si>
  <si>
    <t>84049070292</t>
  </si>
  <si>
    <t>MOHHLMR</t>
  </si>
  <si>
    <t>84049070289</t>
  </si>
  <si>
    <t>84049070288</t>
  </si>
  <si>
    <t>84049070287</t>
  </si>
  <si>
    <t>84049070290</t>
  </si>
  <si>
    <t>84049070285</t>
  </si>
  <si>
    <t>84049070286</t>
  </si>
  <si>
    <t>MOHHLSB</t>
  </si>
  <si>
    <t>84049070301</t>
  </si>
  <si>
    <t>84049070300</t>
  </si>
  <si>
    <t>84049070299</t>
  </si>
  <si>
    <t>84049070302</t>
  </si>
  <si>
    <t>84049070297</t>
  </si>
  <si>
    <t>84049070298</t>
  </si>
  <si>
    <t>MOHHSSD</t>
  </si>
  <si>
    <t>84049070307</t>
  </si>
  <si>
    <t>84049070306</t>
  </si>
  <si>
    <t>84049070305</t>
  </si>
  <si>
    <t>84049070308</t>
  </si>
  <si>
    <t>84049070303</t>
  </si>
  <si>
    <t>84049070304</t>
  </si>
  <si>
    <t>MOHHSSB</t>
  </si>
  <si>
    <t>84049070313</t>
  </si>
  <si>
    <t>84049070312</t>
  </si>
  <si>
    <t>84049070311</t>
  </si>
  <si>
    <t>84049070314</t>
  </si>
  <si>
    <t>84049070309</t>
  </si>
  <si>
    <t>84049070310</t>
  </si>
  <si>
    <t>MBGRPDM</t>
  </si>
  <si>
    <t>84049070351</t>
  </si>
  <si>
    <t>84049070352</t>
  </si>
  <si>
    <t>84049070353</t>
  </si>
  <si>
    <t>84049070354</t>
  </si>
  <si>
    <t>84049070355</t>
  </si>
  <si>
    <t>84049070356</t>
  </si>
  <si>
    <t>84049070357</t>
  </si>
  <si>
    <t>84049070358</t>
  </si>
  <si>
    <t>84049070359</t>
  </si>
  <si>
    <t>84049070360</t>
  </si>
  <si>
    <t>84049070361</t>
  </si>
  <si>
    <t>84049070362</t>
  </si>
  <si>
    <t>84049070363</t>
  </si>
  <si>
    <t>84049070364</t>
  </si>
  <si>
    <t>84049070365</t>
  </si>
  <si>
    <t>84049070366</t>
  </si>
  <si>
    <t>84049070367</t>
  </si>
  <si>
    <t>84049070368</t>
  </si>
  <si>
    <t>MBGRPRS</t>
  </si>
  <si>
    <t>84049070369</t>
  </si>
  <si>
    <t>84049070370</t>
  </si>
  <si>
    <t>84049070371</t>
  </si>
  <si>
    <t>84049070372</t>
  </si>
  <si>
    <t>84049070373</t>
  </si>
  <si>
    <t>84049070374</t>
  </si>
  <si>
    <t>84049070375</t>
  </si>
  <si>
    <t>84049070376</t>
  </si>
  <si>
    <t>84049070377</t>
  </si>
  <si>
    <t>84049070378</t>
  </si>
  <si>
    <t>84049070379</t>
  </si>
  <si>
    <t>84049070380</t>
  </si>
  <si>
    <t>84049070381</t>
  </si>
  <si>
    <t>84049070382</t>
  </si>
  <si>
    <t>84049070383</t>
  </si>
  <si>
    <t>84049070384</t>
  </si>
  <si>
    <t>84049070385</t>
  </si>
  <si>
    <t>84049070386</t>
  </si>
  <si>
    <t>MBGRPBK</t>
  </si>
  <si>
    <t>84049070333</t>
  </si>
  <si>
    <t>84049070334</t>
  </si>
  <si>
    <t>84049070335</t>
  </si>
  <si>
    <t>84049070336</t>
  </si>
  <si>
    <t>84049070337</t>
  </si>
  <si>
    <t>84049070338</t>
  </si>
  <si>
    <t>84049070339</t>
  </si>
  <si>
    <t>84049070340</t>
  </si>
  <si>
    <t>84049070341</t>
  </si>
  <si>
    <t>84049070342</t>
  </si>
  <si>
    <t>84049070343</t>
  </si>
  <si>
    <t>84049070344</t>
  </si>
  <si>
    <t>84049070345</t>
  </si>
  <si>
    <t>84049070346</t>
  </si>
  <si>
    <t>84049070347</t>
  </si>
  <si>
    <t>84049070348</t>
  </si>
  <si>
    <t>84049070349</t>
  </si>
  <si>
    <t>84049070350</t>
  </si>
  <si>
    <t>MBGRPAP</t>
  </si>
  <si>
    <t>84049070315</t>
  </si>
  <si>
    <t>84049070316</t>
  </si>
  <si>
    <t>84049070317</t>
  </si>
  <si>
    <t>84049070318</t>
  </si>
  <si>
    <t>84049070319</t>
  </si>
  <si>
    <t>84049070320</t>
  </si>
  <si>
    <t>84049070321</t>
  </si>
  <si>
    <t>84049070322</t>
  </si>
  <si>
    <t>84049070323</t>
  </si>
  <si>
    <t>84049070324</t>
  </si>
  <si>
    <t>84049070325</t>
  </si>
  <si>
    <t>84049070326</t>
  </si>
  <si>
    <t>84049070327</t>
  </si>
  <si>
    <t>84049070328</t>
  </si>
  <si>
    <t>84049070329</t>
  </si>
  <si>
    <t>84049070330</t>
  </si>
  <si>
    <t>84049070331</t>
  </si>
  <si>
    <t>84049070332</t>
  </si>
  <si>
    <t>MBGRPSD</t>
  </si>
  <si>
    <t>84049070387</t>
  </si>
  <si>
    <t>84049070388</t>
  </si>
  <si>
    <t>84049070389</t>
  </si>
  <si>
    <t>84049070390</t>
  </si>
  <si>
    <t>84049070391</t>
  </si>
  <si>
    <t>84049070392</t>
  </si>
  <si>
    <t>84049070393</t>
  </si>
  <si>
    <t>84049070394</t>
  </si>
  <si>
    <t>84049070395</t>
  </si>
  <si>
    <t>84049070396</t>
  </si>
  <si>
    <t>84049070397</t>
  </si>
  <si>
    <t>84049070398</t>
  </si>
  <si>
    <t>84049070399</t>
  </si>
  <si>
    <t>84049070400</t>
  </si>
  <si>
    <t>84049070401</t>
  </si>
  <si>
    <t>84049070402</t>
  </si>
  <si>
    <t>84049070403</t>
  </si>
  <si>
    <t>84049070404</t>
  </si>
  <si>
    <t>MBGAPAK</t>
  </si>
  <si>
    <t>84049070405</t>
  </si>
  <si>
    <t>84049070406</t>
  </si>
  <si>
    <t>84049070407</t>
  </si>
  <si>
    <t>84049070408</t>
  </si>
  <si>
    <t>84049070409</t>
  </si>
  <si>
    <t>84049070410</t>
  </si>
  <si>
    <t>84049070411</t>
  </si>
  <si>
    <t>84049070412</t>
  </si>
  <si>
    <t>84049070413</t>
  </si>
  <si>
    <t>84049070414</t>
  </si>
  <si>
    <t>84049070415</t>
  </si>
  <si>
    <t>84049070416</t>
  </si>
  <si>
    <t>84049070417</t>
  </si>
  <si>
    <t>84049070418</t>
  </si>
  <si>
    <t>84049070419</t>
  </si>
  <si>
    <t>84049070420</t>
  </si>
  <si>
    <t>84049070421</t>
  </si>
  <si>
    <t>84049070422</t>
  </si>
  <si>
    <t>MBGAPRS</t>
  </si>
  <si>
    <t>84049070423</t>
  </si>
  <si>
    <t>84049070424</t>
  </si>
  <si>
    <t>84049070425</t>
  </si>
  <si>
    <t>84049070426</t>
  </si>
  <si>
    <t>84049070427</t>
  </si>
  <si>
    <t>84049070428</t>
  </si>
  <si>
    <t>84049070429</t>
  </si>
  <si>
    <t>84049070430</t>
  </si>
  <si>
    <t>84049070431</t>
  </si>
  <si>
    <t>84049070432</t>
  </si>
  <si>
    <t>84049070433</t>
  </si>
  <si>
    <t>84049070434</t>
  </si>
  <si>
    <t>84049070435</t>
  </si>
  <si>
    <t>84049070436</t>
  </si>
  <si>
    <t>84049070437</t>
  </si>
  <si>
    <t>84049070438</t>
  </si>
  <si>
    <t>84049070439</t>
  </si>
  <si>
    <t>84049070440</t>
  </si>
  <si>
    <t>MTWHDBB</t>
  </si>
  <si>
    <t>84049070214</t>
  </si>
  <si>
    <t>84049070213</t>
  </si>
  <si>
    <t>84049070212</t>
  </si>
  <si>
    <t>84049070215</t>
  </si>
  <si>
    <t>84049070211</t>
  </si>
  <si>
    <t>MTWHDHG</t>
  </si>
  <si>
    <t>84049070219</t>
  </si>
  <si>
    <t>84049070218</t>
  </si>
  <si>
    <t>84049070217</t>
  </si>
  <si>
    <t>84049070220</t>
  </si>
  <si>
    <t>84049070216</t>
  </si>
  <si>
    <t>MTWLCHG</t>
  </si>
  <si>
    <t>84049070224</t>
  </si>
  <si>
    <t>84049070223</t>
  </si>
  <si>
    <t>84049070222</t>
  </si>
  <si>
    <t>84049070225</t>
  </si>
  <si>
    <t>84049070221</t>
  </si>
  <si>
    <t>MTWSCBB</t>
  </si>
  <si>
    <t>84049070229</t>
  </si>
  <si>
    <t>84049070228</t>
  </si>
  <si>
    <t>84049070227</t>
  </si>
  <si>
    <t>84049070230</t>
  </si>
  <si>
    <t>84049070226</t>
  </si>
  <si>
    <t>MTWSCHG</t>
  </si>
  <si>
    <t>84049070234</t>
  </si>
  <si>
    <t>84049070233</t>
  </si>
  <si>
    <t>84049070232</t>
  </si>
  <si>
    <t>84049070235</t>
  </si>
  <si>
    <t>84049070231</t>
  </si>
  <si>
    <t>FTLSPCA</t>
  </si>
  <si>
    <t>84049070236</t>
  </si>
  <si>
    <t>MB38WCA</t>
  </si>
  <si>
    <t>84049070168</t>
  </si>
  <si>
    <t>84049070169</t>
  </si>
  <si>
    <t>84049070170</t>
  </si>
  <si>
    <t>84049070171</t>
  </si>
  <si>
    <t>84049070172</t>
  </si>
  <si>
    <t>84049070173</t>
  </si>
  <si>
    <t>84049070174</t>
  </si>
  <si>
    <t>84049070175</t>
  </si>
  <si>
    <t>84049070176</t>
  </si>
  <si>
    <t>84049070177</t>
  </si>
  <si>
    <t>84049070178</t>
  </si>
  <si>
    <t>84049070179</t>
  </si>
  <si>
    <t>84049070180</t>
  </si>
  <si>
    <t>84049070181</t>
  </si>
  <si>
    <t>84049070182</t>
  </si>
  <si>
    <t>84049070183</t>
  </si>
  <si>
    <t>84049070184</t>
  </si>
  <si>
    <t>84049070185</t>
  </si>
  <si>
    <t>84049070186</t>
  </si>
  <si>
    <t>84049070187</t>
  </si>
  <si>
    <t>84049070188</t>
  </si>
  <si>
    <t>84049070189</t>
  </si>
  <si>
    <t>MTFCDDE</t>
  </si>
  <si>
    <t>84049076831</t>
  </si>
  <si>
    <t>84049076832</t>
  </si>
  <si>
    <t>84049076833</t>
  </si>
  <si>
    <t>84049076834</t>
  </si>
  <si>
    <t>84049076835</t>
  </si>
  <si>
    <t>84049076836</t>
  </si>
  <si>
    <t>MTFCDWN</t>
  </si>
  <si>
    <t>84049076837</t>
  </si>
  <si>
    <t>84049076838</t>
  </si>
  <si>
    <t>84049076839</t>
  </si>
  <si>
    <t>84049076840</t>
  </si>
  <si>
    <t>84049076841</t>
  </si>
  <si>
    <t>84049076842</t>
  </si>
  <si>
    <t>MTADJFU</t>
  </si>
  <si>
    <t>84049076843</t>
  </si>
  <si>
    <t>84049076844</t>
  </si>
  <si>
    <t>84049076845</t>
  </si>
  <si>
    <t>84049076846</t>
  </si>
  <si>
    <t>84049076847</t>
  </si>
  <si>
    <t>MTADJCN</t>
  </si>
  <si>
    <t>84049076848</t>
  </si>
  <si>
    <t>84049076849</t>
  </si>
  <si>
    <t>84049076850</t>
  </si>
  <si>
    <t>84049076851</t>
  </si>
  <si>
    <t>84049076852</t>
  </si>
  <si>
    <t>MTADJWN</t>
  </si>
  <si>
    <t>84049076853</t>
  </si>
  <si>
    <t>84049076854</t>
  </si>
  <si>
    <t>MBADJWN</t>
  </si>
  <si>
    <t>84049076855</t>
  </si>
  <si>
    <t>84049076856</t>
  </si>
  <si>
    <t>84049076857</t>
  </si>
  <si>
    <t>MBADJBK</t>
  </si>
  <si>
    <t>84049076858</t>
  </si>
  <si>
    <t>84049076859</t>
  </si>
  <si>
    <t>84049076860</t>
  </si>
  <si>
    <t>84049076861</t>
  </si>
  <si>
    <t>84049076862</t>
  </si>
  <si>
    <t>MTADVFU</t>
  </si>
  <si>
    <t>84049076863</t>
  </si>
  <si>
    <t>84049076864</t>
  </si>
  <si>
    <t>84049076865</t>
  </si>
  <si>
    <t>84049076866</t>
  </si>
  <si>
    <t>84049076867</t>
  </si>
  <si>
    <t>MTADVCN</t>
  </si>
  <si>
    <t>84049076868</t>
  </si>
  <si>
    <t>84049076869</t>
  </si>
  <si>
    <t>84049076870</t>
  </si>
  <si>
    <t>84049076871</t>
  </si>
  <si>
    <t>84049076872</t>
  </si>
  <si>
    <t>MTADVWN</t>
  </si>
  <si>
    <t>84049076873</t>
  </si>
  <si>
    <t>84049076874</t>
  </si>
  <si>
    <t>MBADVWN</t>
  </si>
  <si>
    <t>84049076875</t>
  </si>
  <si>
    <t>84049076876</t>
  </si>
  <si>
    <t>84049076877</t>
  </si>
  <si>
    <t>MASHGDE</t>
  </si>
  <si>
    <t>84049076882</t>
  </si>
  <si>
    <t>84049076883</t>
  </si>
  <si>
    <t>84049076884</t>
  </si>
  <si>
    <t>84049076885</t>
  </si>
  <si>
    <t>MOCHFSP</t>
  </si>
  <si>
    <t>84049076886</t>
  </si>
  <si>
    <t>84049076887</t>
  </si>
  <si>
    <t>84049076888</t>
  </si>
  <si>
    <t>84049076889</t>
  </si>
  <si>
    <t>84049076890</t>
  </si>
  <si>
    <t>84049076891</t>
  </si>
  <si>
    <t>MOOCCBK</t>
  </si>
  <si>
    <t>84049076892</t>
  </si>
  <si>
    <t>840490768925</t>
  </si>
  <si>
    <t>84049076893</t>
  </si>
  <si>
    <t>840490768932</t>
  </si>
  <si>
    <t>84049076894</t>
  </si>
  <si>
    <t>840490768949</t>
  </si>
  <si>
    <t>84049076895</t>
  </si>
  <si>
    <t>840490768956</t>
  </si>
  <si>
    <t>84049076896</t>
  </si>
  <si>
    <t>840490768963</t>
  </si>
  <si>
    <t>84049076897</t>
  </si>
  <si>
    <t>840490768970</t>
  </si>
  <si>
    <t>MOOCCSD</t>
  </si>
  <si>
    <t>84049076898</t>
  </si>
  <si>
    <t>840490768987</t>
  </si>
  <si>
    <t>84049076899</t>
  </si>
  <si>
    <t>840490768994</t>
  </si>
  <si>
    <t>84049076900</t>
  </si>
  <si>
    <t>840490769007</t>
  </si>
  <si>
    <t>84049076901</t>
  </si>
  <si>
    <t>840490769014</t>
  </si>
  <si>
    <t>84049076902</t>
  </si>
  <si>
    <t>840490769021</t>
  </si>
  <si>
    <t>84049076903</t>
  </si>
  <si>
    <t>840490769038</t>
  </si>
  <si>
    <t>MOOCCAK</t>
  </si>
  <si>
    <t>84049076904</t>
  </si>
  <si>
    <t>840490769045</t>
  </si>
  <si>
    <t>84049076905</t>
  </si>
  <si>
    <t>840490769052</t>
  </si>
  <si>
    <t>84049076906</t>
  </si>
  <si>
    <t>840490769069</t>
  </si>
  <si>
    <t>84049076907</t>
  </si>
  <si>
    <t>840490769076</t>
  </si>
  <si>
    <t>84049076908</t>
  </si>
  <si>
    <t>840490769083</t>
  </si>
  <si>
    <t>84049076909</t>
  </si>
  <si>
    <t>840490769090</t>
  </si>
  <si>
    <t>MTRWFHO</t>
  </si>
  <si>
    <t>MBWTPAP</t>
  </si>
  <si>
    <t>84049076916</t>
  </si>
  <si>
    <t>84049076917</t>
  </si>
  <si>
    <t>84049076918</t>
  </si>
  <si>
    <t>84049076919</t>
  </si>
  <si>
    <t>84049076920</t>
  </si>
  <si>
    <t>84049076921</t>
  </si>
  <si>
    <t>84049076922</t>
  </si>
  <si>
    <t>84049076923</t>
  </si>
  <si>
    <t>84049076924</t>
  </si>
  <si>
    <t>84049076925</t>
  </si>
  <si>
    <t>84049076926</t>
  </si>
  <si>
    <t>84049076927</t>
  </si>
  <si>
    <t>84049076928</t>
  </si>
  <si>
    <t>84049076929</t>
  </si>
  <si>
    <t>84049076930</t>
  </si>
  <si>
    <t>84049076931</t>
  </si>
  <si>
    <t>84049076932</t>
  </si>
  <si>
    <t>84049076933</t>
  </si>
  <si>
    <t>MBWTPDM</t>
  </si>
  <si>
    <t>84049076934</t>
  </si>
  <si>
    <t>84049076935</t>
  </si>
  <si>
    <t>84049076936</t>
  </si>
  <si>
    <t>84049076937</t>
  </si>
  <si>
    <t>84049076938</t>
  </si>
  <si>
    <t>84049076939</t>
  </si>
  <si>
    <t>84049076940</t>
  </si>
  <si>
    <t>84049076941</t>
  </si>
  <si>
    <t>84049076942</t>
  </si>
  <si>
    <t>84049076943</t>
  </si>
  <si>
    <t>84049076944</t>
  </si>
  <si>
    <t>84049076945</t>
  </si>
  <si>
    <t>84049076946</t>
  </si>
  <si>
    <t>84049076947</t>
  </si>
  <si>
    <t>84049076948</t>
  </si>
  <si>
    <t>84049076949</t>
  </si>
  <si>
    <t>84049076950</t>
  </si>
  <si>
    <t>84049076951</t>
  </si>
  <si>
    <t>WBAQZWN</t>
  </si>
  <si>
    <t>84049070455</t>
  </si>
  <si>
    <t>84049070453</t>
  </si>
  <si>
    <t>84049070452</t>
  </si>
  <si>
    <t>84049070451</t>
  </si>
  <si>
    <t>84049070454</t>
  </si>
  <si>
    <t>WBAQZDE</t>
  </si>
  <si>
    <t>84049070450</t>
  </si>
  <si>
    <t>84049070448</t>
  </si>
  <si>
    <t>84049070447</t>
  </si>
  <si>
    <t>84049070446</t>
  </si>
  <si>
    <t>84049070449</t>
  </si>
  <si>
    <t>WBAQZCN</t>
  </si>
  <si>
    <t>84049070445</t>
  </si>
  <si>
    <t>84049070443</t>
  </si>
  <si>
    <t>84049070442</t>
  </si>
  <si>
    <t>84049070441</t>
  </si>
  <si>
    <t>84049070444</t>
  </si>
  <si>
    <t>84049076098</t>
  </si>
  <si>
    <t>MTFNHDM</t>
  </si>
  <si>
    <t>MTKHDDM</t>
  </si>
  <si>
    <t>MB38PDM</t>
  </si>
  <si>
    <t>MOCJ2BK</t>
  </si>
  <si>
    <t>84049076980</t>
  </si>
  <si>
    <t>84049076981</t>
  </si>
  <si>
    <t>84049076982</t>
  </si>
  <si>
    <t>84049076983</t>
  </si>
  <si>
    <t>84049076984</t>
  </si>
  <si>
    <t>MOWCVBK</t>
  </si>
  <si>
    <t>84049076985</t>
  </si>
  <si>
    <t>84049076986</t>
  </si>
  <si>
    <t>84049076987</t>
  </si>
  <si>
    <t>84049076988</t>
  </si>
  <si>
    <t>84049076989</t>
  </si>
  <si>
    <t>Qty</t>
  </si>
  <si>
    <t>Rate</t>
  </si>
  <si>
    <t>MeatEater Trivia Board Game</t>
  </si>
  <si>
    <t>NA</t>
  </si>
  <si>
    <t>Misc. Merch</t>
  </si>
  <si>
    <t>MeatEater Trivia Collector's Edition</t>
  </si>
  <si>
    <t>MeatEater Trivia Fishing Expansion Pack</t>
  </si>
  <si>
    <t>MeatEater Trivia Hunting Expansion Pack</t>
  </si>
  <si>
    <t>MBTGHMRSM</t>
  </si>
  <si>
    <t>MBTGHMRMD</t>
  </si>
  <si>
    <t>MBTGHMRLG</t>
  </si>
  <si>
    <t>MBTGHMRXL</t>
  </si>
  <si>
    <t>MBTGHMR2X</t>
  </si>
  <si>
    <t>MBTGHMR3X</t>
  </si>
  <si>
    <t>MBTGHBKSM</t>
  </si>
  <si>
    <t>MBTGHBKMD</t>
  </si>
  <si>
    <t>MBTGHBKLG</t>
  </si>
  <si>
    <t>MBTGHBKXL</t>
  </si>
  <si>
    <t>MBTGHBK2X</t>
  </si>
  <si>
    <t>MBTGHBK3X</t>
  </si>
  <si>
    <t>MBTGHDMSM</t>
  </si>
  <si>
    <t>MBTGHDMMD</t>
  </si>
  <si>
    <t>MBTGHDMLG</t>
  </si>
  <si>
    <t>MBTGHDMXL</t>
  </si>
  <si>
    <t>MBTGHDM2X</t>
  </si>
  <si>
    <t>MBTGHDM3X</t>
  </si>
  <si>
    <t>MBTGHHGSM</t>
  </si>
  <si>
    <t>MBTGHHGMD</t>
  </si>
  <si>
    <t>MBTGHHGLG</t>
  </si>
  <si>
    <t>MBTGHHGXL</t>
  </si>
  <si>
    <t>MBTGHHG2X</t>
  </si>
  <si>
    <t>MBTGHHG3X</t>
  </si>
  <si>
    <t>MBTHNMRSM</t>
  </si>
  <si>
    <t>MBTHNMRMD</t>
  </si>
  <si>
    <t>MBTHNMRLG</t>
  </si>
  <si>
    <t>MBTHNMRXL</t>
  </si>
  <si>
    <t>MBTHNMR2X</t>
  </si>
  <si>
    <t>MBTHNMR3X</t>
  </si>
  <si>
    <t>MBTHNBKSM</t>
  </si>
  <si>
    <t>MBTHNBKMD</t>
  </si>
  <si>
    <t>MBTHNBKLG</t>
  </si>
  <si>
    <t>MBTHNBKXL</t>
  </si>
  <si>
    <t>MBTHNBK2X</t>
  </si>
  <si>
    <t>MBTHNBK3X</t>
  </si>
  <si>
    <t>MBTHNSDSM</t>
  </si>
  <si>
    <t>MBTHNSDMD</t>
  </si>
  <si>
    <t>MBTHNSDLG</t>
  </si>
  <si>
    <t>MBTHNSDXL</t>
  </si>
  <si>
    <t>MBTHNSD2X</t>
  </si>
  <si>
    <t>MBTHNSD3X</t>
  </si>
  <si>
    <t>MBTHNHGSM</t>
  </si>
  <si>
    <t>MBTHNHGMD</t>
  </si>
  <si>
    <t>MBTHNHGLG</t>
  </si>
  <si>
    <t>MBTHNHGXL</t>
  </si>
  <si>
    <t>MBTHNHG2X</t>
  </si>
  <si>
    <t>MBTHNHG3X</t>
  </si>
  <si>
    <t>M's ThermaGrid Merino Hoody - Morel - SM</t>
  </si>
  <si>
    <t>M's ThermaGrid Merino Hoody - Morel - MD</t>
  </si>
  <si>
    <t>M's ThermaGrid Merino Hoody - Morel - LG</t>
  </si>
  <si>
    <t>M's ThermaGrid Merino Hoody - Morel - XL</t>
  </si>
  <si>
    <t>M's ThermaGrid Merino Hoody - Morel - 2X</t>
  </si>
  <si>
    <t>M's ThermaGrid Merino Hoody - Morel - 3X</t>
  </si>
  <si>
    <t>M's ThermaGrid Merino Hoody - Black - SM</t>
  </si>
  <si>
    <t>M's ThermaGrid Merino Hoody - Black - MD</t>
  </si>
  <si>
    <t>M's ThermaGrid Merino Hoody - Black - LG</t>
  </si>
  <si>
    <t>M's ThermaGrid Merino Hoody - Black - XL</t>
  </si>
  <si>
    <t>M's ThermaGrid Merino Hoody - Black - 2X</t>
  </si>
  <si>
    <t>M's ThermaGrid Merino Hoody - Black - 3X</t>
  </si>
  <si>
    <t>M's ThermaGrid Merino Hoody - Dark Moss - SM</t>
  </si>
  <si>
    <t>M's ThermaGrid Merino Hoody - Dark Moss - MD</t>
  </si>
  <si>
    <t>M's ThermaGrid Merino Hoody - Dark Moss - LG</t>
  </si>
  <si>
    <t>M's ThermaGrid Merino Hoody - Dark Moss - XL</t>
  </si>
  <si>
    <t>M's ThermaGrid Merino Hoody - Dark Moss - 2X</t>
  </si>
  <si>
    <t>M's ThermaGrid Merino Hoody - Dark Moss - 3X</t>
  </si>
  <si>
    <t>M's ThermaGrid Merino Hoody - Heather Grey - SM</t>
  </si>
  <si>
    <t>M's ThermaGrid Merino Hoody - Heather Grey - MD</t>
  </si>
  <si>
    <t>M's ThermaGrid Merino Hoody - Heather Grey - LG</t>
  </si>
  <si>
    <t>M's ThermaGrid Merino Hoody - Heather Grey - XL</t>
  </si>
  <si>
    <t>M's ThermaGrid Merino Hoody - Heather Grey - 2X</t>
  </si>
  <si>
    <t>M's ThermaGrid Merino Hoody - Heather Grey - 3X</t>
  </si>
  <si>
    <t>M's ThermaGrid Merino Henley - Morel - SM</t>
  </si>
  <si>
    <t>M's ThermaGrid Merino Henley - Morel - MD</t>
  </si>
  <si>
    <t>M's ThermaGrid Merino Henley - Morel - LG</t>
  </si>
  <si>
    <t>M's ThermaGrid Merino Henley - Morel - XL</t>
  </si>
  <si>
    <t>M's ThermaGrid Merino Henley - Morel - 2X</t>
  </si>
  <si>
    <t>M's ThermaGrid Merino Henley - Morel - 3X</t>
  </si>
  <si>
    <t>M's ThermaGrid Merino Henley - Black - SM</t>
  </si>
  <si>
    <t>M's ThermaGrid Merino Henley - Black - MD</t>
  </si>
  <si>
    <t>M's ThermaGrid Merino Henley - Black - LG</t>
  </si>
  <si>
    <t>M's ThermaGrid Merino Henley - Black - XL</t>
  </si>
  <si>
    <t>M's ThermaGrid Merino Henley - Black - 2X</t>
  </si>
  <si>
    <t>M's ThermaGrid Merino Henley - Black - 3X</t>
  </si>
  <si>
    <t>M's ThermaGrid Merino Henley - Sand - SM</t>
  </si>
  <si>
    <t>M's ThermaGrid Merino Henley - Sand - MD</t>
  </si>
  <si>
    <t>M's ThermaGrid Merino Henley - Sand - LG</t>
  </si>
  <si>
    <t>M's ThermaGrid Merino Henley - Sand - XL</t>
  </si>
  <si>
    <t>M's ThermaGrid Merino Henley - Sand - 2X</t>
  </si>
  <si>
    <t>M's ThermaGrid Merino Henley - Sand - 3X</t>
  </si>
  <si>
    <t>M's ThermaGrid Merino Henley - Heather Grey - SM</t>
  </si>
  <si>
    <t>M's ThermaGrid Merino Henley - Heather Grey - MD</t>
  </si>
  <si>
    <t>M's ThermaGrid Merino Henley - Heather Grey - LG</t>
  </si>
  <si>
    <t>M's ThermaGrid Merino Henley - Heather Grey - XL</t>
  </si>
  <si>
    <t>M's ThermaGrid Merino Henley - Heather Grey - 2X</t>
  </si>
  <si>
    <t>M's ThermaGrid Merino Henley - Heather Grey - 3X</t>
  </si>
  <si>
    <t>Henleys</t>
  </si>
  <si>
    <t>Seasonality</t>
  </si>
  <si>
    <t>Style</t>
  </si>
  <si>
    <t>Early</t>
  </si>
  <si>
    <t>Aerowool Touch Liner Glove</t>
  </si>
  <si>
    <t>Trace Glove</t>
  </si>
  <si>
    <t>Trigger Glove</t>
  </si>
  <si>
    <t>Trigger Mitt</t>
  </si>
  <si>
    <t>Late</t>
  </si>
  <si>
    <t>Alpine Cold Weather Glove</t>
  </si>
  <si>
    <t>Cody Cold Weather Mitt</t>
  </si>
  <si>
    <t>Cody Leather Glove</t>
  </si>
  <si>
    <t>Refuge Muff</t>
  </si>
  <si>
    <t>Thermic Insulated Muff</t>
  </si>
  <si>
    <t>Mid</t>
  </si>
  <si>
    <t>Flex Nylon Belt</t>
  </si>
  <si>
    <t>M's Wick Game Bag Brief</t>
  </si>
  <si>
    <t>M's Furnace Long John</t>
  </si>
  <si>
    <t>M's Rugged Wool Wader Pant</t>
  </si>
  <si>
    <t>W's Furnace Long Jane 2.0</t>
  </si>
  <si>
    <t>M's Kiln Long John</t>
  </si>
  <si>
    <t>M's Navigator Pant</t>
  </si>
  <si>
    <t>W's Kiln Long Jane 2.0</t>
  </si>
  <si>
    <t>M's Approach Hoody</t>
  </si>
  <si>
    <t>M's Approach QZ</t>
  </si>
  <si>
    <t>M's Horizon Hemp LS</t>
  </si>
  <si>
    <t>M's Horizon Hemp SS</t>
  </si>
  <si>
    <t>M's Wick Hoody</t>
  </si>
  <si>
    <t>M's Wick LS Crew</t>
  </si>
  <si>
    <t>M's Wick Short Sleeve Crew</t>
  </si>
  <si>
    <t>W's Approach QZ</t>
  </si>
  <si>
    <t>M's Furnace Hoody</t>
  </si>
  <si>
    <t>M's Furnace Quarter Zip</t>
  </si>
  <si>
    <t>W's Furnace Hoody</t>
  </si>
  <si>
    <t>M's Kiln Hoody</t>
  </si>
  <si>
    <t>M's Navigator Hoody</t>
  </si>
  <si>
    <t>M's ThermaGrid Merino Henley</t>
  </si>
  <si>
    <t>M's ThermaGrid Merino Hoody</t>
  </si>
  <si>
    <t>W's Kiln Hoody 2.0</t>
  </si>
  <si>
    <t>W's Navigator Hoody</t>
  </si>
  <si>
    <t>Aerowool Neck Gaiter</t>
  </si>
  <si>
    <t>Furnace 350 Beanie</t>
  </si>
  <si>
    <t>Rugged Wool Brimmed Beanie</t>
  </si>
  <si>
    <t>Tag Cuff Merino Beanie</t>
  </si>
  <si>
    <t>Tundra Cold Weather Balaclava</t>
  </si>
  <si>
    <t>Tundra Neck Gaiter</t>
  </si>
  <si>
    <t>Kiln 250 Beanie</t>
  </si>
  <si>
    <t>Midweight Neck Gaiter</t>
  </si>
  <si>
    <t>M's Forge Wader</t>
  </si>
  <si>
    <t>Turkey Vest</t>
  </si>
  <si>
    <t>Dirtbag Duffle</t>
  </si>
  <si>
    <t>M's Trace 5-Pocket</t>
  </si>
  <si>
    <t>M's Trace Pant</t>
  </si>
  <si>
    <t>M's Trace Short</t>
  </si>
  <si>
    <t>M's 308 Lined Pant</t>
  </si>
  <si>
    <t>M's Core Insulated Bib Pant</t>
  </si>
  <si>
    <t>M's North Range Puffy Pant</t>
  </si>
  <si>
    <t>M's Phase Bib</t>
  </si>
  <si>
    <t>M's Primer Puffy Pant</t>
  </si>
  <si>
    <t>M's Thermic Insulated Bib Pant</t>
  </si>
  <si>
    <t>W's 308 Lined Pant</t>
  </si>
  <si>
    <t>M's 308 Pant</t>
  </si>
  <si>
    <t>M's 308 WT Pant</t>
  </si>
  <si>
    <t>M's Granite Pant</t>
  </si>
  <si>
    <t>M's Gravel Pant</t>
  </si>
  <si>
    <t>M's LZ Bib</t>
  </si>
  <si>
    <t>W's 308 Pant</t>
  </si>
  <si>
    <t>M's Flashstorm Jacket</t>
  </si>
  <si>
    <t>M's Scout Soft Shell Jacket</t>
  </si>
  <si>
    <t>M's Suppressor Hybrid Jacket</t>
  </si>
  <si>
    <t>M's Suppressor Soft Shell Vest</t>
  </si>
  <si>
    <t>M's Core Insulated Jacket</t>
  </si>
  <si>
    <t>M's Core Insulated Vest</t>
  </si>
  <si>
    <t>M's North Range Puffy Jacket</t>
  </si>
  <si>
    <t>M's Thermic Insulated Jacket</t>
  </si>
  <si>
    <t>M's Uncompahgre Foundry Puffy Jacket</t>
  </si>
  <si>
    <t>W's North Range Puffy Jacket</t>
  </si>
  <si>
    <t>M's LZ Jacket</t>
  </si>
  <si>
    <t>M's Outpost Jacket</t>
  </si>
  <si>
    <t>M's Phase Jacket</t>
  </si>
  <si>
    <t>M's Primer Puffy Jacket</t>
  </si>
  <si>
    <t>M's Primer Puffy Vest</t>
  </si>
  <si>
    <t>M's Rugged Wool QZ</t>
  </si>
  <si>
    <t>Grand Total</t>
  </si>
  <si>
    <t>Early Season Crew Sock</t>
  </si>
  <si>
    <t>Late Season OTC Sock</t>
  </si>
  <si>
    <t>Rugged Wool Half Finger Glove</t>
  </si>
  <si>
    <t>Shale Gaiters</t>
  </si>
  <si>
    <t>Rugged Wool Full Finger Glove</t>
  </si>
  <si>
    <t>Rugged Wool Hybrid Glove</t>
  </si>
  <si>
    <t>All Season Crew Sock</t>
  </si>
  <si>
    <t>Mid Season OTC Sock</t>
  </si>
  <si>
    <t>All Season OTC Sock</t>
  </si>
  <si>
    <t>Transfer Pack Lite</t>
  </si>
  <si>
    <t>M's Phase Pant</t>
  </si>
  <si>
    <t>Borah Stormshelter Pant</t>
  </si>
  <si>
    <t>M's Suppressor Jacket</t>
  </si>
  <si>
    <t>W's Suppressor Jacket</t>
  </si>
  <si>
    <t>M's Alpine Lite Down Jacket</t>
  </si>
  <si>
    <t>M's Alpine Lite Down Vest</t>
  </si>
  <si>
    <t>M's Outpost Chore Coat</t>
  </si>
  <si>
    <t>M's Challis Fleece Jacket</t>
  </si>
  <si>
    <t>Borah Stormshelter Jacket</t>
  </si>
  <si>
    <t>Wholesale Price</t>
  </si>
  <si>
    <t/>
  </si>
  <si>
    <t>W's Wick Short Sleeve 2.0</t>
  </si>
  <si>
    <t>W's Wick Quarter Zip 2.0</t>
  </si>
  <si>
    <t>W's Yuma Synthetic Hoody</t>
  </si>
  <si>
    <t>W's Furnace Quarter Zip 2.0</t>
  </si>
  <si>
    <t>W's Phase Jacket</t>
  </si>
  <si>
    <t>W's Phase Bib</t>
  </si>
  <si>
    <t>M's Yuma Synthetic Long Sleeve Crew</t>
  </si>
  <si>
    <t>M's Yuma Synthetic Hoody</t>
  </si>
  <si>
    <t>M's Kiln LS Crew</t>
  </si>
  <si>
    <t>M's Kiln Quarter Zip</t>
  </si>
  <si>
    <t>M's Rugged Wool FZ Jacket</t>
  </si>
  <si>
    <t>M's Rugged Wool Field Shirt</t>
  </si>
  <si>
    <t>M's Trace QZ</t>
  </si>
  <si>
    <t>M's Wick Long Boxer Brief</t>
  </si>
  <si>
    <t>M's Kiln Zip-Off Long John</t>
  </si>
  <si>
    <t>M's Whitecloud Down Jacket</t>
  </si>
  <si>
    <t>M's Omen Stormshelter Jacket</t>
  </si>
  <si>
    <t>M's Migrator Wader Jacket</t>
  </si>
  <si>
    <t>M's Charge Hunters Orange Vest</t>
  </si>
  <si>
    <t>M's Phantom 3D Leafy Jacket</t>
  </si>
  <si>
    <t>M's Obsidian Foundry Pant</t>
  </si>
  <si>
    <t>M's Whitecloud Down Bib</t>
  </si>
  <si>
    <t>M's Omen Stormshelter Pant</t>
  </si>
  <si>
    <t>Brooks Down Glassing Mitt</t>
  </si>
  <si>
    <t>Wind River Balaclava</t>
  </si>
  <si>
    <t>Phantom 3D Balaclava</t>
  </si>
  <si>
    <t>W's Headband</t>
  </si>
  <si>
    <t>Trace Tech Cap</t>
  </si>
  <si>
    <t>Trace Boonie Hat</t>
  </si>
  <si>
    <t>Tundra Brim Beanie</t>
  </si>
  <si>
    <t>Camp Moc Packable Bootie</t>
  </si>
  <si>
    <t>Accessory Straps</t>
  </si>
  <si>
    <t>Roll Top Stuff Sack</t>
  </si>
  <si>
    <t>Ground Control Pack</t>
  </si>
  <si>
    <t>Ruddy Duck Wader Bag</t>
  </si>
  <si>
    <t>Hangar Pack</t>
  </si>
  <si>
    <t>Omen Over Mitt</t>
  </si>
  <si>
    <t>M's Vapor Stormlight Ultralight Rain Jacket</t>
  </si>
  <si>
    <t>Boundary Stormtight Pant</t>
  </si>
  <si>
    <t>M's Corrugate Foundry Pant</t>
  </si>
  <si>
    <t>M's Catalyst Foundry Soft Shell Pant</t>
  </si>
  <si>
    <t>First Lite Lo-Pro Cap Hat</t>
  </si>
  <si>
    <t>First Lite Trucker Hat</t>
  </si>
  <si>
    <t>M's Outpost Vest</t>
  </si>
  <si>
    <t>Full Curl Down Parka</t>
  </si>
  <si>
    <t>M's 308 Wool Tracker Pant</t>
  </si>
  <si>
    <t xml:space="preserve">July </t>
  </si>
  <si>
    <t>April</t>
  </si>
  <si>
    <t>July</t>
  </si>
  <si>
    <t>M's Wick Hoody - Darkwater - SM</t>
  </si>
  <si>
    <t>M's Wick Hoody - Darkwater - MD</t>
  </si>
  <si>
    <t>M's Wick Hoody - Darkwater - LG</t>
  </si>
  <si>
    <t>M's Wick Hoody - Darkwater - XL</t>
  </si>
  <si>
    <t>M's Wick Hoody - Darkwater - 2X</t>
  </si>
  <si>
    <t>M's Wick Hoody - Darkwater - 3X</t>
  </si>
  <si>
    <t>M's Kiln Hoody - Darkwater - SM</t>
  </si>
  <si>
    <t>M's Kiln Hoody - Darkwater - MD</t>
  </si>
  <si>
    <t>M's Kiln Hoody - Darkwater - LG</t>
  </si>
  <si>
    <t>M's Kiln Hoody - Darkwater - XL</t>
  </si>
  <si>
    <t>M's Kiln Hoody - Darkwater - 2X</t>
  </si>
  <si>
    <t>M's Kiln Hoody - Darkwater - 3X</t>
  </si>
  <si>
    <t>M's Furnace Hoody - Darkwater - SM</t>
  </si>
  <si>
    <t>M's Furnace Hoody - Darkwater - MD</t>
  </si>
  <si>
    <t>M's Furnace Hoody - Darkwater - LG</t>
  </si>
  <si>
    <t>M's Furnace Hoody - Darkwater - XL</t>
  </si>
  <si>
    <t>M's Furnace Hoody - Darkwater - 2X</t>
  </si>
  <si>
    <t>M's Furnace Hoody - Darkwater - 3X</t>
  </si>
  <si>
    <t>M's Furnace Quarter Zip - Darkwater - SM</t>
  </si>
  <si>
    <t>M's Furnace Quarter Zip - Darkwater - MD</t>
  </si>
  <si>
    <t>M's Furnace Quarter Zip - Darkwater - LG</t>
  </si>
  <si>
    <t>M's Furnace Quarter Zip - Darkwater - XL</t>
  </si>
  <si>
    <t>M's Furnace Quarter Zip - Darkwater - 2X</t>
  </si>
  <si>
    <t>M's Furnace Quarter Zip - Darkwater - 3X</t>
  </si>
  <si>
    <t>M's Rugged Wool FZ Jacket - Darkwater - SM</t>
  </si>
  <si>
    <t>M's Rugged Wool FZ Jacket - Darkwater - MD</t>
  </si>
  <si>
    <t>M's Rugged Wool FZ Jacket - Darkwater - LG</t>
  </si>
  <si>
    <t>M's Rugged Wool FZ Jacket - Darkwater - XL</t>
  </si>
  <si>
    <t>M's Rugged Wool FZ Jacket - Darkwater - 2X</t>
  </si>
  <si>
    <t>M's Rugged Wool FZ Jacket - Darkwater - 3X</t>
  </si>
  <si>
    <t>M's Challis Fleece Jacket - Darkwater - SM</t>
  </si>
  <si>
    <t>M's Challis Fleece Jacket - Darkwater - MD</t>
  </si>
  <si>
    <t>M's Challis Fleece Jacket - Darkwater - LG</t>
  </si>
  <si>
    <t>M's Challis Fleece Jacket - Darkwater - XL</t>
  </si>
  <si>
    <t>M's Challis Fleece Jacket - Darkwater - 2X</t>
  </si>
  <si>
    <t>M's Challis Fleece Jacket - Darkwater - 3X</t>
  </si>
  <si>
    <t>M's LZ Jacket - Darkwater - SM</t>
  </si>
  <si>
    <t>M's LZ Jacket - Darkwater - MD</t>
  </si>
  <si>
    <t>M's LZ Jacket - Darkwater - LG</t>
  </si>
  <si>
    <t>M's LZ Jacket - Darkwater - XL</t>
  </si>
  <si>
    <t>M's LZ Jacket - Darkwater - 2X</t>
  </si>
  <si>
    <t>M's LZ Jacket - Darkwater - 3X</t>
  </si>
  <si>
    <t>M's Migrator Wader Jacket - Darkwater - SM</t>
  </si>
  <si>
    <t>M's Migrator Wader Jacket - Darkwater - MD</t>
  </si>
  <si>
    <t>M's Migrator Wader Jacket - Darkwater - LG</t>
  </si>
  <si>
    <t>M's Migrator Wader Jacket - Darkwater - XL</t>
  </si>
  <si>
    <t>M's Migrator Wader Jacket - Darkwater - 2X</t>
  </si>
  <si>
    <t>M's Migrator Wader Jacket - Darkwater - 3X</t>
  </si>
  <si>
    <t>M's Forge Wader - Darkwater - LGS10</t>
  </si>
  <si>
    <t>M's Forge Wader - Darkwater - XLS10</t>
  </si>
  <si>
    <t>M's Forge Wader - Darkwater - MDR09</t>
  </si>
  <si>
    <t>M's Forge Wader - Darkwater - MDR10</t>
  </si>
  <si>
    <t>M's Forge Wader - Darkwater - LGR09</t>
  </si>
  <si>
    <t>M's Forge Wader - Darkwater - LGR10</t>
  </si>
  <si>
    <t>M's Forge Wader - Darkwater - LGR11</t>
  </si>
  <si>
    <t>M's Forge Wader - Darkwater - LGR12</t>
  </si>
  <si>
    <t>M's Forge Wader - Darkwater - XLR09</t>
  </si>
  <si>
    <t>M's Forge Wader - Darkwater - XLR10</t>
  </si>
  <si>
    <t>M's Forge Wader - Darkwater - XLR11</t>
  </si>
  <si>
    <t>M's Forge Wader - Darkwater - XLR12</t>
  </si>
  <si>
    <t>M's Forge Wader - Darkwater - 2XR10</t>
  </si>
  <si>
    <t>M's Forge Wader - Darkwater - 2XR11</t>
  </si>
  <si>
    <t>M's Forge Wader - Darkwater - 2XR12</t>
  </si>
  <si>
    <t>M's Forge Wader - Darkwater - 3XR11</t>
  </si>
  <si>
    <t>M's Forge Wader - Darkwater - MDT11</t>
  </si>
  <si>
    <t>M's Forge Wader - Darkwater - LGT11</t>
  </si>
  <si>
    <t>M's Forge Wader - Darkwater - LGT12</t>
  </si>
  <si>
    <t>M's Forge Wader - Darkwater - LGT13</t>
  </si>
  <si>
    <t>M's Forge Wader - Darkwater - XLT12</t>
  </si>
  <si>
    <t>M's Forge Wader - Darkwater - XLT13</t>
  </si>
  <si>
    <t>M's Primer Puffy Jacket - Darkwater - SM</t>
  </si>
  <si>
    <t>M's Primer Puffy Jacket - Darkwater - MD</t>
  </si>
  <si>
    <t>M's Primer Puffy Jacket - Darkwater - LG</t>
  </si>
  <si>
    <t>M's Primer Puffy Jacket - Darkwater - XL</t>
  </si>
  <si>
    <t>M's Primer Puffy Jacket - Darkwater - 2X</t>
  </si>
  <si>
    <t>M's Primer Puffy Jacket - Darkwater - 3X</t>
  </si>
  <si>
    <t>M's Primer Puffy Vest - Darkwater - SM</t>
  </si>
  <si>
    <t>M's Primer Puffy Vest - Darkwater - MD</t>
  </si>
  <si>
    <t>M's Primer Puffy Vest - Darkwater - LG</t>
  </si>
  <si>
    <t>M's Primer Puffy Vest - Darkwater - XL</t>
  </si>
  <si>
    <t>M's Primer Puffy Vest - Darkwater - 2X</t>
  </si>
  <si>
    <t>M's Primer Puffy Vest - Darkwater - 3X</t>
  </si>
  <si>
    <t>Trigger Mitt - Darkwater - SM</t>
  </si>
  <si>
    <t>Trigger Mitt - Darkwater - MD</t>
  </si>
  <si>
    <t>Trigger Mitt - Darkwater - LG</t>
  </si>
  <si>
    <t>Trigger Mitt - Darkwater - XL</t>
  </si>
  <si>
    <t>Refuge Muff - Darkwater - OS</t>
  </si>
  <si>
    <t>Tundra Neck Gaiter - Darkwater - OS</t>
  </si>
  <si>
    <t>Midweight Neck Gaiter - Darkwater - OS</t>
  </si>
  <si>
    <t>Tag Cuff Merino Beanie - Darkwater - OS</t>
  </si>
  <si>
    <t>Kiln 250 Beanie - Darkwater - OS</t>
  </si>
  <si>
    <t>Furnace 350 Beanie - Darkwater - OS</t>
  </si>
  <si>
    <t>Tundra Brim Beanie - Darkwater - MD</t>
  </si>
  <si>
    <t>Tundra Brim Beanie - Darkwater - LG</t>
  </si>
  <si>
    <t>Ground Control Pack - Darkwater - OS</t>
  </si>
  <si>
    <t>M's Suppressor Soft Shell Vest - Darkwater - SM</t>
  </si>
  <si>
    <t>M's Suppressor Soft Shell Vest - Darkwater - MD</t>
  </si>
  <si>
    <t>M's Suppressor Soft Shell Vest - Darkwater - LG</t>
  </si>
  <si>
    <t>M's Suppressor Soft Shell Vest - Darkwater - XL</t>
  </si>
  <si>
    <t>M's Suppressor Soft Shell Vest - Darkwater - 2X</t>
  </si>
  <si>
    <t>M's Suppressor Soft Shell Vest - Darkwater - 3X</t>
  </si>
  <si>
    <t>M's Suppressor Hybrid Jacket - Darkwater - SM</t>
  </si>
  <si>
    <t>M's Suppressor Hybrid Jacket - Darkwater - MD</t>
  </si>
  <si>
    <t>M's Suppressor Hybrid Jacket - Darkwater - LG</t>
  </si>
  <si>
    <t>M's Suppressor Hybrid Jacket - Darkwater - XL</t>
  </si>
  <si>
    <t>M's Suppressor Hybrid Jacket - Darkwater - 2X</t>
  </si>
  <si>
    <t>M's Suppressor Hybrid Jacket - Darkwater - 3X</t>
  </si>
  <si>
    <t>Hangar Pack - Darkwater - OS</t>
  </si>
  <si>
    <t>First Lite Lo-Pro Cap Hat - Darkwater - OS</t>
  </si>
  <si>
    <t>First Lite Trucker Hat - Darkwater - OS</t>
  </si>
  <si>
    <t>&lt;-- PFAS Info</t>
  </si>
  <si>
    <t>M's Suppressor Soft Shell Jacket</t>
  </si>
  <si>
    <t>W's Suppressor Soft Shell Jacket</t>
  </si>
  <si>
    <t>Rugged Wool Fingerless Glove</t>
  </si>
  <si>
    <t>M's Refuge Parka</t>
  </si>
  <si>
    <t>Migrator Shooters Glove</t>
  </si>
  <si>
    <t>Rugged Wool Fleece Glove</t>
  </si>
  <si>
    <t>Transfer Lite Pack</t>
  </si>
  <si>
    <t>Catalyst Brim Beanie</t>
  </si>
  <si>
    <t>Suspenders</t>
  </si>
  <si>
    <t>W's Core Bib</t>
  </si>
  <si>
    <t>W's Core Jacket</t>
  </si>
  <si>
    <t>Late Season Merino OTC Sock</t>
  </si>
  <si>
    <t>M's Refuge Bib</t>
  </si>
  <si>
    <t>All Season Merino Crew Sock</t>
  </si>
  <si>
    <t>Mid Season Merino OTC Sock</t>
  </si>
  <si>
    <t>Early Season Wool Crew Sock</t>
  </si>
  <si>
    <t>All Season Merino OTC Sock</t>
  </si>
  <si>
    <t>Navigator Hat</t>
  </si>
  <si>
    <t>First Lite Trucker Hat BLANK</t>
  </si>
  <si>
    <t>Foundry Knee Pads</t>
  </si>
  <si>
    <t>Rank</t>
  </si>
  <si>
    <t>Category</t>
  </si>
  <si>
    <t>Field Gear</t>
  </si>
  <si>
    <t>Entire Core Assortment</t>
  </si>
  <si>
    <t>M's Brooks Down Pro Jacket</t>
  </si>
  <si>
    <t>M's Brooks Down Pro Jacket - Fusion - SM</t>
  </si>
  <si>
    <t>M's Brooks Down Pro Jacket - Fusion - MD</t>
  </si>
  <si>
    <t>M's Brooks Down Pro Jacket - Fusion - LG</t>
  </si>
  <si>
    <t>M's Brooks Down Pro Jacket - Fusion - XL</t>
  </si>
  <si>
    <t>M's Brooks Down Pro Jacket - Fusion - 2X</t>
  </si>
  <si>
    <t>M's Brooks Down Pro Jacket - Conifer - SM</t>
  </si>
  <si>
    <t>M's Brooks Down Pro Jacket - Conifer - MD</t>
  </si>
  <si>
    <t>M's Brooks Down Pro Jacket - Conifer - LG</t>
  </si>
  <si>
    <t>M's Brooks Down Pro Jacket - Conifer - XL</t>
  </si>
  <si>
    <t>M's Brooks Down Pro Jacket - Conifer - 2X</t>
  </si>
  <si>
    <t>M's Brooks Down Pro Jacket - Walunt - SM</t>
  </si>
  <si>
    <t>M's Brooks Down Pro Jacket - Walunt - MD</t>
  </si>
  <si>
    <t>M's Brooks Down Pro Jacket - Walunt - LG</t>
  </si>
  <si>
    <t>M's Brooks Down Pro Jacket - Walunt - XL</t>
  </si>
  <si>
    <t>M's Brooks Down Pro Jacket - Walunt - 2X</t>
  </si>
  <si>
    <t>M's Brooks Down Pro Jacket - Black - SM</t>
  </si>
  <si>
    <t>M's Brooks Down Pro Jacket - Black - MD</t>
  </si>
  <si>
    <t>M's Brooks Down Pro Jacket - Black - LG</t>
  </si>
  <si>
    <t>M's Brooks Down Pro Jacket - Black - XL</t>
  </si>
  <si>
    <t>M's Brooks Down Pro Jacket - Black - 2X</t>
  </si>
  <si>
    <t>M's Brooks Down Pro Vest</t>
  </si>
  <si>
    <t>M's Brooks Down Pro Vest - Fusion - SM</t>
  </si>
  <si>
    <t>M's Brooks Down Pro Vest - Fusion - MD</t>
  </si>
  <si>
    <t>M's Brooks Down Pro Vest - Fusion - LG</t>
  </si>
  <si>
    <t>M's Brooks Down Pro Vest - Fusion - XL</t>
  </si>
  <si>
    <t>M's Brooks Down Pro Vest - Fusion - 2X</t>
  </si>
  <si>
    <t>M's Brooks Down Pro Vest - Conifer - SM</t>
  </si>
  <si>
    <t>M's Brooks Down Pro Vest - Conifer - MD</t>
  </si>
  <si>
    <t>M's Brooks Down Pro Vest - Conifer - LG</t>
  </si>
  <si>
    <t>M's Brooks Down Pro Vest - Conifer - XL</t>
  </si>
  <si>
    <t>M's Brooks Down Pro Vest - Conifer - 2X</t>
  </si>
  <si>
    <t>M's Brooks Down Pro Vest - Walunt - SM</t>
  </si>
  <si>
    <t>M's Brooks Down Pro Vest - Walunt - MD</t>
  </si>
  <si>
    <t>M's Brooks Down Pro Vest - Walunt - LG</t>
  </si>
  <si>
    <t>M's Brooks Down Pro Vest - Walunt - XL</t>
  </si>
  <si>
    <t>M's Brooks Down Pro Vest - Walunt - 2X</t>
  </si>
  <si>
    <t>2026 First Lite Price List</t>
  </si>
  <si>
    <t>Best Sellers by Style and Category</t>
  </si>
  <si>
    <t>Tabs highlighted in yellow are for order entry. The "Core Assortment" &amp; "Style Ranking" tabs are to inform and are not intended for order entry.</t>
  </si>
  <si>
    <t>SHIPPING</t>
  </si>
  <si>
    <t>Shipping Charge</t>
  </si>
  <si>
    <t>Order Total</t>
  </si>
  <si>
    <t>84049076775</t>
  </si>
  <si>
    <t>84049076776</t>
  </si>
  <si>
    <t>84049076777</t>
  </si>
  <si>
    <t>84049076778</t>
  </si>
  <si>
    <t>84049076779</t>
  </si>
  <si>
    <t>84049076780</t>
  </si>
  <si>
    <t>84049076781</t>
  </si>
  <si>
    <t>84049076782</t>
  </si>
  <si>
    <t>84049076783</t>
  </si>
  <si>
    <t>84049076784</t>
  </si>
  <si>
    <t>84049076785</t>
  </si>
  <si>
    <t>84049076786</t>
  </si>
  <si>
    <t>84049076787</t>
  </si>
  <si>
    <t>84049076788</t>
  </si>
  <si>
    <t>84049076789</t>
  </si>
  <si>
    <t>84049076790</t>
  </si>
  <si>
    <t>84049076791</t>
  </si>
  <si>
    <t>84049076792</t>
  </si>
  <si>
    <t>84049076793</t>
  </si>
  <si>
    <t>84049076794</t>
  </si>
  <si>
    <t>84049076795</t>
  </si>
  <si>
    <t>84049076796</t>
  </si>
  <si>
    <t>84049076797</t>
  </si>
  <si>
    <t>84049076798</t>
  </si>
  <si>
    <t>84049076799</t>
  </si>
  <si>
    <t>84049076800</t>
  </si>
  <si>
    <t>84049076801</t>
  </si>
  <si>
    <t>84049076802</t>
  </si>
  <si>
    <t>84049076803</t>
  </si>
  <si>
    <t>84049076804</t>
  </si>
  <si>
    <t>84049076805</t>
  </si>
  <si>
    <t>84049076806</t>
  </si>
  <si>
    <t>84049076807</t>
  </si>
  <si>
    <t>84049076808</t>
  </si>
  <si>
    <t>84049076809</t>
  </si>
  <si>
    <t>84049076810</t>
  </si>
  <si>
    <t>84049076811</t>
  </si>
  <si>
    <t>84049076812</t>
  </si>
  <si>
    <t>84049076813</t>
  </si>
  <si>
    <t>84049076814</t>
  </si>
  <si>
    <t>84049076815</t>
  </si>
  <si>
    <t>84049076816</t>
  </si>
  <si>
    <t>84049076817</t>
  </si>
  <si>
    <t>84049076818</t>
  </si>
  <si>
    <t>84049076819</t>
  </si>
  <si>
    <t>84049076820</t>
  </si>
  <si>
    <t>84049076821</t>
  </si>
  <si>
    <t>84049076822</t>
  </si>
  <si>
    <t>84049070117</t>
  </si>
  <si>
    <t>84049070118</t>
  </si>
  <si>
    <t>84049070119</t>
  </si>
  <si>
    <t>84049070120</t>
  </si>
  <si>
    <t>84049070121</t>
  </si>
  <si>
    <t>84049070122</t>
  </si>
  <si>
    <t>84049070123</t>
  </si>
  <si>
    <t>84049070124</t>
  </si>
  <si>
    <t>84049070125</t>
  </si>
  <si>
    <t>84049070126</t>
  </si>
  <si>
    <t>84049070127</t>
  </si>
  <si>
    <t>84049070128</t>
  </si>
  <si>
    <t>84049070129</t>
  </si>
  <si>
    <t>84049070130</t>
  </si>
  <si>
    <t>84049070131</t>
  </si>
  <si>
    <t>84049070132</t>
  </si>
  <si>
    <t>84049070133</t>
  </si>
  <si>
    <t>84049070134</t>
  </si>
  <si>
    <t>84049070135</t>
  </si>
  <si>
    <t>84049070136</t>
  </si>
  <si>
    <t>84049070137</t>
  </si>
  <si>
    <t>84049070138</t>
  </si>
  <si>
    <t>84049070139</t>
  </si>
  <si>
    <t>84049070140</t>
  </si>
  <si>
    <t>84049070141</t>
  </si>
  <si>
    <t>84049070142</t>
  </si>
  <si>
    <t>84049070143</t>
  </si>
  <si>
    <t>84049070144</t>
  </si>
  <si>
    <t>84049070145</t>
  </si>
  <si>
    <t>84049070146</t>
  </si>
  <si>
    <t>84049070147</t>
  </si>
  <si>
    <t>84049070148</t>
  </si>
  <si>
    <t>84049070149</t>
  </si>
  <si>
    <t>84049070150</t>
  </si>
  <si>
    <t>84049070151</t>
  </si>
  <si>
    <t>84049070152</t>
  </si>
  <si>
    <t>84049070153</t>
  </si>
  <si>
    <t>84049070154</t>
  </si>
  <si>
    <t>84049070155</t>
  </si>
  <si>
    <t>84049070156</t>
  </si>
  <si>
    <t>84049070157</t>
  </si>
  <si>
    <t>84049070158</t>
  </si>
  <si>
    <t>84049070159</t>
  </si>
  <si>
    <t>84049070160</t>
  </si>
  <si>
    <t>84049070161</t>
  </si>
  <si>
    <t>84049070162</t>
  </si>
  <si>
    <t>84049070163</t>
  </si>
  <si>
    <t>84049070164</t>
  </si>
  <si>
    <t>MTADJWNLG</t>
  </si>
  <si>
    <t>MTADJWNXL</t>
  </si>
  <si>
    <t>MTADJWN2X</t>
  </si>
  <si>
    <t>MTADJBKSM</t>
  </si>
  <si>
    <t>MTADJBKMD</t>
  </si>
  <si>
    <t>MTADJBKLG</t>
  </si>
  <si>
    <t>MTADJBKXL</t>
  </si>
  <si>
    <t>MTADJBK2X</t>
  </si>
  <si>
    <t>MTADVWNLG</t>
  </si>
  <si>
    <t>MTADVWNXL</t>
  </si>
  <si>
    <t>MTADVWN2X</t>
  </si>
  <si>
    <t>84049072148</t>
  </si>
  <si>
    <t>84049072149</t>
  </si>
  <si>
    <t>84049072150</t>
  </si>
  <si>
    <t>84049072151</t>
  </si>
  <si>
    <t>84049072152</t>
  </si>
  <si>
    <t>84049072153</t>
  </si>
  <si>
    <t>84049072154</t>
  </si>
  <si>
    <t>84049072155</t>
  </si>
  <si>
    <t>84049071878</t>
  </si>
  <si>
    <t>84049071877</t>
  </si>
  <si>
    <t>84049071876</t>
  </si>
  <si>
    <t>84049071879</t>
  </si>
  <si>
    <t>84049071874</t>
  </si>
  <si>
    <t>84049071875</t>
  </si>
  <si>
    <t>84049071864</t>
  </si>
  <si>
    <t>84049071865</t>
  </si>
  <si>
    <t>84049071866</t>
  </si>
  <si>
    <t>84049071867</t>
  </si>
  <si>
    <t>84049071868</t>
  </si>
  <si>
    <t>84049071869</t>
  </si>
  <si>
    <t>84049071870</t>
  </si>
  <si>
    <t>84049071871</t>
  </si>
  <si>
    <t>84049071872</t>
  </si>
  <si>
    <t>84049071873</t>
  </si>
  <si>
    <t>84049072101</t>
  </si>
  <si>
    <t>84049072102</t>
  </si>
  <si>
    <t>84049072103</t>
  </si>
  <si>
    <t>84049072104</t>
  </si>
  <si>
    <t>84049072105</t>
  </si>
  <si>
    <t>84049072106</t>
  </si>
  <si>
    <t>84049072107</t>
  </si>
  <si>
    <t>84049072108</t>
  </si>
  <si>
    <t>84049072109</t>
  </si>
  <si>
    <t>84049072110</t>
  </si>
  <si>
    <t>84049072111</t>
  </si>
  <si>
    <t>84049072112</t>
  </si>
  <si>
    <t>84049072113</t>
  </si>
  <si>
    <t>84049072114</t>
  </si>
  <si>
    <t>84049072115</t>
  </si>
  <si>
    <t>84049072116</t>
  </si>
  <si>
    <t>84049072117</t>
  </si>
  <si>
    <t>84049072118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</si>
</sst>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indexed="8"/>
      <name val="Calibri"/>
    </font>
    <font>
      <b/>
      <sz val="12"/>
      <color indexed="8"/>
      <name val="Arial"/>
    </font>
    <font>
      <sz val="12"/>
      <color indexed="8"/>
      <name val="Arial"/>
    </font>
    <font>
      <b/>
      <sz val="16"/>
      <color indexed="8"/>
      <name val="Calibri"/>
    </font>
    <font>
      <b/>
      <sz val="20"/>
      <color theme="1"/>
      <name val="Calibri"/>
      <family val="2"/>
    </font>
    <font>
      <sz val="8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1" applyFont="1"/>
    <xf numFmtId="1" fontId="0" fillId="0" borderId="0" xfId="0" applyNumberFormat="1"/>
    <xf numFmtId="49" fontId="4" fillId="5" borderId="2" xfId="0" applyNumberFormat="1" applyFont="1" applyFill="1" applyBorder="1" applyAlignment="1">
      <alignment horizontal="left" vertical="center"/>
    </xf>
    <xf numFmtId="49" fontId="4" fillId="5" borderId="3" xfId="0" applyNumberFormat="1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top"/>
    </xf>
    <xf numFmtId="49" fontId="4" fillId="6" borderId="3" xfId="0" applyNumberFormat="1" applyFont="1" applyFill="1" applyBorder="1" applyAlignment="1">
      <alignment horizontal="left" vertical="top"/>
    </xf>
    <xf numFmtId="0" fontId="4" fillId="6" borderId="3" xfId="0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49" fontId="6" fillId="0" borderId="1" xfId="0" applyNumberFormat="1" applyFont="1" applyBorder="1"/>
    <xf numFmtId="49" fontId="6" fillId="0" borderId="11" xfId="0" applyNumberFormat="1" applyFont="1" applyBorder="1"/>
    <xf numFmtId="44" fontId="6" fillId="0" borderId="1" xfId="1" applyFont="1" applyBorder="1"/>
    <xf numFmtId="44" fontId="6" fillId="0" borderId="11" xfId="1" applyFont="1" applyBorder="1"/>
    <xf numFmtId="164" fontId="0" fillId="0" borderId="0" xfId="0" applyNumberFormat="1"/>
    <xf numFmtId="0" fontId="0" fillId="7" borderId="0" xfId="0" applyFill="1"/>
    <xf numFmtId="0" fontId="2" fillId="4" borderId="1" xfId="0" applyFont="1" applyFill="1" applyBorder="1"/>
    <xf numFmtId="44" fontId="0" fillId="0" borderId="0" xfId="0" applyNumberFormat="1"/>
    <xf numFmtId="44" fontId="0" fillId="0" borderId="12" xfId="0" applyNumberFormat="1" applyBorder="1"/>
    <xf numFmtId="44" fontId="0" fillId="0" borderId="13" xfId="0" applyNumberFormat="1" applyBorder="1"/>
    <xf numFmtId="0" fontId="0" fillId="0" borderId="14" xfId="0" applyBorder="1"/>
    <xf numFmtId="1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44" fontId="0" fillId="0" borderId="16" xfId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6" xfId="0" applyNumberFormat="1" applyBorder="1"/>
    <xf numFmtId="0" fontId="0" fillId="7" borderId="16" xfId="0" applyFill="1" applyBorder="1"/>
    <xf numFmtId="1" fontId="0" fillId="0" borderId="14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0" fontId="0" fillId="5" borderId="0" xfId="0" applyFill="1"/>
    <xf numFmtId="0" fontId="7" fillId="5" borderId="0" xfId="0" applyFont="1" applyFill="1"/>
    <xf numFmtId="0" fontId="0" fillId="5" borderId="13" xfId="0" applyFill="1" applyBorder="1"/>
    <xf numFmtId="0" fontId="0" fillId="5" borderId="15" xfId="0" applyFill="1" applyBorder="1"/>
    <xf numFmtId="44" fontId="0" fillId="0" borderId="12" xfId="1" applyFont="1" applyBorder="1"/>
    <xf numFmtId="44" fontId="0" fillId="0" borderId="13" xfId="1" applyFont="1" applyBorder="1"/>
    <xf numFmtId="44" fontId="0" fillId="0" borderId="16" xfId="0" applyNumberFormat="1" applyBorder="1"/>
    <xf numFmtId="44" fontId="0" fillId="0" borderId="15" xfId="1" applyFont="1" applyBorder="1"/>
    <xf numFmtId="1" fontId="0" fillId="0" borderId="16" xfId="0" applyNumberFormat="1" applyBorder="1"/>
    <xf numFmtId="44" fontId="2" fillId="4" borderId="1" xfId="0" applyNumberFormat="1" applyFont="1" applyFill="1" applyBorder="1"/>
    <xf numFmtId="44" fontId="0" fillId="0" borderId="16" xfId="1" applyFont="1" applyBorder="1"/>
    <xf numFmtId="44" fontId="2" fillId="4" borderId="1" xfId="1" applyFont="1" applyFill="1" applyBorder="1"/>
    <xf numFmtId="0" fontId="0" fillId="0" borderId="19" xfId="0" applyBorder="1"/>
    <xf numFmtId="0" fontId="0" fillId="6" borderId="0" xfId="0" applyFill="1"/>
    <xf numFmtId="44" fontId="0" fillId="0" borderId="0" xfId="0" applyNumberFormat="1" applyAlignment="1">
      <alignment horizontal="center"/>
    </xf>
    <xf numFmtId="44" fontId="0" fillId="0" borderId="0" xfId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2" fillId="4" borderId="11" xfId="0" applyFont="1" applyFill="1" applyBorder="1"/>
    <xf numFmtId="0" fontId="0" fillId="0" borderId="14" xfId="0" applyBorder="1" applyAlignment="1">
      <alignment horizontal="center"/>
    </xf>
    <xf numFmtId="165" fontId="0" fillId="0" borderId="13" xfId="0" applyNumberFormat="1" applyBorder="1"/>
    <xf numFmtId="165" fontId="0" fillId="0" borderId="15" xfId="0" applyNumberFormat="1" applyBorder="1"/>
    <xf numFmtId="0" fontId="0" fillId="0" borderId="0" xfId="0" pivotButton="1"/>
    <xf numFmtId="1" fontId="0" fillId="0" borderId="18" xfId="0" applyNumberFormat="1" applyBorder="1" applyAlignment="1">
      <alignment horizontal="center"/>
    </xf>
    <xf numFmtId="44" fontId="0" fillId="0" borderId="0" xfId="1" applyFont="1" applyFill="1" applyAlignment="1">
      <alignment horizontal="center"/>
    </xf>
    <xf numFmtId="44" fontId="0" fillId="0" borderId="16" xfId="1" applyFont="1" applyFill="1" applyBorder="1" applyAlignment="1">
      <alignment horizontal="center"/>
    </xf>
    <xf numFmtId="44" fontId="0" fillId="0" borderId="16" xfId="0" applyNumberFormat="1" applyBorder="1" applyAlignment="1">
      <alignment horizontal="center"/>
    </xf>
    <xf numFmtId="0" fontId="9" fillId="5" borderId="0" xfId="0" applyFont="1" applyFill="1"/>
    <xf numFmtId="44" fontId="9" fillId="5" borderId="0" xfId="1" applyFont="1" applyFill="1" applyBorder="1"/>
    <xf numFmtId="9" fontId="9" fillId="5" borderId="0" xfId="2" applyFont="1" applyFill="1" applyBorder="1"/>
    <xf numFmtId="0" fontId="2" fillId="8" borderId="1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44" fontId="2" fillId="4" borderId="11" xfId="1" applyFont="1" applyFill="1" applyBorder="1"/>
    <xf numFmtId="0" fontId="2" fillId="9" borderId="1" xfId="0" applyFont="1" applyFill="1" applyBorder="1" applyAlignment="1">
      <alignment horizontal="center" vertical="center"/>
    </xf>
    <xf numFmtId="44" fontId="0" fillId="0" borderId="1" xfId="0" applyNumberFormat="1" applyBorder="1"/>
    <xf numFmtId="49" fontId="4" fillId="5" borderId="4" xfId="0" applyNumberFormat="1" applyFont="1" applyFill="1" applyBorder="1" applyAlignment="1">
      <alignment horizontal="left" vertical="center"/>
    </xf>
    <xf numFmtId="49" fontId="4" fillId="5" borderId="5" xfId="0" applyNumberFormat="1" applyFont="1" applyFill="1" applyBorder="1" applyAlignment="1">
      <alignment horizontal="left" vertical="center"/>
    </xf>
    <xf numFmtId="49" fontId="4" fillId="5" borderId="7" xfId="0" applyNumberFormat="1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left" vertical="top"/>
    </xf>
    <xf numFmtId="0" fontId="4" fillId="6" borderId="10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5" borderId="4" xfId="0" applyNumberFormat="1" applyFont="1" applyFill="1" applyBorder="1" applyAlignment="1">
      <alignment horizontal="left" vertical="center" wrapText="1"/>
    </xf>
    <xf numFmtId="49" fontId="4" fillId="5" borderId="5" xfId="0" applyNumberFormat="1" applyFont="1" applyFill="1" applyBorder="1" applyAlignment="1">
      <alignment horizontal="left" vertical="center" wrapText="1"/>
    </xf>
    <xf numFmtId="49" fontId="4" fillId="5" borderId="6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1" fontId="0" fillId="0" borderId="14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7" xfId="0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font>
        <b/>
      </font>
    </dxf>
    <dxf>
      <fill>
        <patternFill patternType="solid">
          <bgColor rgb="FFFFFF00"/>
        </patternFill>
      </fill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ont>
        <b/>
      </font>
      <fill>
        <patternFill patternType="solid">
          <fgColor indexed="64"/>
          <bgColor rgb="FFFFFF00"/>
        </patternFill>
      </fill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1060806</xdr:colOff>
      <xdr:row>0</xdr:row>
      <xdr:rowOff>180975</xdr:rowOff>
    </xdr:from>
    <xdr:to>
      <xdr:col>1</xdr:col>
      <xdr:colOff>1154291</xdr:colOff>
      <xdr:row>8</xdr:row>
      <xdr:rowOff>114300</xdr:rowOff>
    </xdr:to>
    <xdr:pic>
      <xdr:nvPicPr>
        <xdr:cNvPr id="3" name="Picture 2" descr="Picture 1">
          <a:extLst>
            <a:ext uri="{FF2B5EF4-FFF2-40B4-BE49-F238E27FC236}">
              <a16:creationId xmlns:a16="http://schemas.microsoft.com/office/drawing/2014/main" id="{73776FC5-E791-46EA-8DF9-BA8177AB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806" y="180975"/>
          <a:ext cx="2779535" cy="14573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heal Perkins" refreshedDate="45870.556166550923" createdVersion="8" refreshedVersion="8" minRefreshableVersion="3" recordCount="2381" xr:uid="{2EFE9C56-EEA1-46D0-82B9-40D5B623CA9A}">
  <cacheSource type="worksheet">
    <worksheetSource ref="B4:O2374" sheet="Master"/>
  </cacheSource>
  <cacheFields count="14">
    <cacheField name="Scheels Style #" numFmtId="0">
      <sharedItems/>
    </cacheField>
    <cacheField name="Scheels Sku" numFmtId="0">
      <sharedItems containsMixedTypes="1" containsNumber="1" containsInteger="1" minValue="84338012110" maxValue="84338015117"/>
    </cacheField>
    <cacheField name="UPC" numFmtId="1">
      <sharedItems containsMixedTypes="1" containsNumber="1" containsInteger="1" minValue="812166012298" maxValue="843380194453"/>
    </cacheField>
    <cacheField name="ME Sku" numFmtId="0">
      <sharedItems/>
    </cacheField>
    <cacheField name="ME Style Description" numFmtId="0">
      <sharedItems/>
    </cacheField>
    <cacheField name="Style" numFmtId="0">
      <sharedItems count="147">
        <s v="W's Wick Short Sleeve 2.0"/>
        <s v="W's Wick Quarter Zip 2.0"/>
        <s v="W's Yuma Synthetic Hoody"/>
        <s v="W's Kiln Hoody 2.0"/>
        <s v="W's Furnace Hoody"/>
        <s v="W's Furnace Quarter Zip 2.0"/>
        <s v="W's Kiln Long Jane 2.0"/>
        <s v="W's Furnace Long Jane 2.0"/>
        <s v="W's Phase Jacket"/>
        <s v="W's 308 Pant"/>
        <s v="W's 308 Lined Pant"/>
        <s v="W's Phase Bib"/>
        <s v="M's Yuma Synthetic Long Sleeve Crew"/>
        <s v="M's Yuma Synthetic Hoody"/>
        <s v="M's Wick Short Sleeve Crew"/>
        <s v="M's Wick LS Crew"/>
        <s v="M's Wick Hoody"/>
        <s v="M's Kiln LS Crew"/>
        <s v="M's Kiln Quarter Zip"/>
        <s v="M's Kiln Hoody"/>
        <s v="M's Furnace Hoody"/>
        <s v="M's Furnace Quarter Zip"/>
        <s v="M's Rugged Wool FZ Jacket"/>
        <s v="M's Rugged Wool Field Shirt"/>
        <s v="M's Rugged Wool QZ"/>
        <s v="M's Trace QZ"/>
        <s v="M's Wick Long Boxer Brief"/>
        <s v="M's Wick Game Bag Brief"/>
        <s v="M's Kiln Zip-Off Long John"/>
        <s v="M's Kiln Long John"/>
        <s v="M's Furnace Long John"/>
        <s v="M's Rugged Wool Wader Pant"/>
        <s v="M's Whitecloud Down Jacket"/>
        <s v="M's Flashstorm Jacket"/>
        <s v="M's Challis Fleece Jacket"/>
        <s v="M's Omen Stormshelter Jacket"/>
        <s v="M's LZ Jacket"/>
        <s v="M's Migrator Wader Jacket"/>
        <s v="M's Forge Wader"/>
        <s v="M's Primer Puffy Jacket"/>
        <s v="M's Primer Puffy Vest"/>
        <s v="M's Uncompahgre Foundry Puffy Jacket"/>
        <s v="M's Charge Hunters Orange Vest"/>
        <s v="M's Phase Jacket"/>
        <s v="M's Core Insulated Jacket"/>
        <s v="M's Core Insulated Vest"/>
        <s v="M's Thermic Insulated Jacket"/>
        <s v="M's Phantom 3D Leafy Jacket"/>
        <s v="M's Trace Pant"/>
        <s v="M's 308 WT Pant"/>
        <s v="M's 308 Pant"/>
        <s v="M's 308 Lined Pant"/>
        <s v="M's Trace 5-Pocket"/>
        <s v="M's Obsidian Foundry Pant"/>
        <s v="M's Trace Short"/>
        <s v="M's Whitecloud Down Bib"/>
        <s v="M's Omen Stormshelter Pant"/>
        <s v="M's LZ Bib"/>
        <s v="M's Phase Bib"/>
        <s v="M's Core Insulated Bib Pant"/>
        <s v="M's Thermic Insulated Bib Pant"/>
        <s v="Trace Glove"/>
        <s v="Trigger Glove"/>
        <s v="Trigger Mitt"/>
        <s v="Cody Leather Glove"/>
        <s v="Alpine Cold Weather Glove"/>
        <s v="Thermic Insulated Muff"/>
        <s v="Refuge Muff"/>
        <s v="Brooks Down Glassing Mitt"/>
        <s v="Aerowool Touch Liner Glove"/>
        <s v="Tundra Cold Weather Balaclava"/>
        <s v="Tundra Neck Gaiter"/>
        <s v="Wind River Balaclava"/>
        <s v="Phantom 3D Balaclava"/>
        <s v="Aerowool Neck Gaiter"/>
        <s v="Midweight Neck Gaiter"/>
        <s v="W's Headband"/>
        <s v="Trace Tech Cap"/>
        <s v="Trace Boonie Hat"/>
        <s v="Tag Cuff Merino Beanie"/>
        <s v="Kiln 250 Beanie"/>
        <s v="Furnace 350 Beanie"/>
        <s v="Tundra Brim Beanie"/>
        <s v="Camp Moc Packable Bootie"/>
        <s v="Flex Nylon Belt"/>
        <s v="Accessory Straps"/>
        <s v="Roll Top Stuff Sack"/>
        <s v="Ground Control Pack"/>
        <s v="Ruddy Duck Wader Bag"/>
        <s v="Dirtbag Duffle"/>
        <s v="M's North Range Puffy Jacket"/>
        <s v="M's Suppressor Soft Shell Vest"/>
        <s v="M's Suppressor Jacket"/>
        <s v="M's Navigator Hoody"/>
        <s v="M's Approach Hoody"/>
        <s v="M's Primer Puffy Pant"/>
        <s v="M's Suppressor Hybrid Jacket"/>
        <s v="Rugged Wool Brimmed Beanie"/>
        <s v="Rugged Wool Full Finger Glove"/>
        <s v="Rugged Wool Half Finger Glove"/>
        <s v="Hangar Pack"/>
        <s v="Cody Cold Weather Mitt"/>
        <s v="Omen Over Mitt"/>
        <s v="Early Season Crew Sock"/>
        <s v="All Season Crew Sock"/>
        <s v="All Season OTC Sock"/>
        <s v="Mid Season OTC Sock"/>
        <s v="Late Season OTC Sock"/>
        <s v="W's Suppressor Jacket"/>
        <s v="W's North Range Puffy Jacket"/>
        <s v="W's Navigator Hoody"/>
        <s v="M's Navigator Pant"/>
        <s v="Transfer Pack Lite"/>
        <s v="M's Vapor Stormlight Ultralight Rain Jacket"/>
        <s v="Boundary Stormtight Pant"/>
        <s v="Turkey Vest"/>
        <s v="M's Corrugate Foundry Pant"/>
        <s v="M's Catalyst Foundry Soft Shell Pant"/>
        <s v="First Lite Lo-Pro Cap Hat"/>
        <s v="First Lite Trucker Hat"/>
        <s v="M's Approach QZ"/>
        <s v="Borah Stormshelter Jacket"/>
        <s v="Borah Stormshelter Pant"/>
        <s v="M's North Range Puffy Pant"/>
        <s v="M's Phase Pant"/>
        <s v="Rugged Wool Hybrid Glove"/>
        <s v="M's Scout Soft Shell Jacket"/>
        <s v="M's Outpost Jacket"/>
        <s v="M's Outpost Vest"/>
        <s v="M's Horizon Hemp LS"/>
        <s v="M's Horizon Hemp SS"/>
        <s v="M's Gravel Pant"/>
        <s v="M's Granite Pant"/>
        <s v="Full Curl Down Parka"/>
        <s v="M's Alpine Lite Down Jacket"/>
        <s v="M's Alpine Lite Down Vest"/>
        <s v="Shale Gaiters"/>
        <s v="M's Outpost Chore Coat"/>
        <s v="M's 308 Wool Tracker Pant"/>
        <s v="W's Approach QZ"/>
        <s v="MeatEater Trivia Board Game"/>
        <s v="MeatEater Trivia Collector's Edition"/>
        <s v="MeatEater Trivia Fishing Expansion Pack"/>
        <s v="MeatEater Trivia Hunting Expansion Pack"/>
        <s v="M's ThermaGrid Merino Hoody"/>
        <s v="M's ThermaGrid Merino Henley"/>
        <e v="#N/A" u="1"/>
      </sharedItems>
    </cacheField>
    <cacheField name="Core Assortment" numFmtId="0">
      <sharedItems count="2">
        <s v="No"/>
        <s v="Yes"/>
      </sharedItems>
    </cacheField>
    <cacheField name="Color Name" numFmtId="0">
      <sharedItems count="25">
        <s v="Fusion"/>
        <s v="Conifer"/>
        <s v="Dry Earth"/>
        <s v="Terra"/>
        <s v="Specter"/>
        <s v="Walnut"/>
        <s v="Cerca"/>
        <s v="Typha"/>
        <s v="Darkwater"/>
        <s v="Hunters Orange"/>
        <s v="TAN"/>
        <s v="Black"/>
        <s v="Black on Black"/>
        <s v="Hunters Orange / Grey"/>
        <s v="Morel"/>
        <s v="Rust"/>
        <s v="Akern"/>
        <s v="Sand"/>
        <s v="Sky Blue"/>
        <s v="Dark Moss"/>
        <s v="Asphalt"/>
        <s v="Heather Grey"/>
        <s v="Walunt"/>
        <s v="NA"/>
        <s v="Cache" u="1"/>
      </sharedItems>
    </cacheField>
    <cacheField name="Size" numFmtId="0">
      <sharedItems containsMixedTypes="1" containsNumber="1" containsInteger="1" minValue="3030" maxValue="4433"/>
    </cacheField>
    <cacheField name="Seasonality" numFmtId="0">
      <sharedItems/>
    </cacheField>
    <cacheField name="Wholesale Price" numFmtId="44">
      <sharedItems containsSemiMixedTypes="0" containsString="0" containsNumber="1" minValue="4.8" maxValue="715"/>
    </cacheField>
    <cacheField name="Sub Cat" numFmtId="0">
      <sharedItems count="10">
        <s v="Base Layer Tops"/>
        <s v="Base Layer Bottoms"/>
        <s v="Outerwear Tops"/>
        <s v="Outerwear Bottoms"/>
        <s v="Hunting Field Gear - Hunting Equipment"/>
        <s v="Apparel Accessories"/>
        <s v="Hunt Headwear"/>
        <s v="Footwear"/>
        <s v="Other"/>
        <s v="Misc. Merch"/>
      </sharedItems>
    </cacheField>
    <cacheField name="Super Sub Cat" numFmtId="0">
      <sharedItems/>
    </cacheField>
    <cacheField name="Pursuit" numFmtId="0">
      <sharedItems count="6">
        <s v="Western Big Game"/>
        <s v="Cross-Over"/>
        <s v="Whitetail"/>
        <s v="Waterfowl"/>
        <s v="Turkey"/>
        <s v="MeatEat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81">
  <r>
    <s v="WTWS2FU"/>
    <s v="84338017458"/>
    <n v="843380174585"/>
    <s v="WTWS2FUXS"/>
    <s v="W's Wick Short Sleeve 2.0 - Fusion - XS"/>
    <x v="0"/>
    <x v="0"/>
    <x v="0"/>
    <s v="XS"/>
    <s v=""/>
    <n v="51"/>
    <x v="0"/>
    <s v="Short Sleeve Crews"/>
    <x v="0"/>
  </r>
  <r>
    <s v="WTWS2FU"/>
    <s v="84338017459"/>
    <n v="843380174592"/>
    <s v="WTWS2FUSM"/>
    <s v="W's Wick Short Sleeve 2.0 - Fusion - SM"/>
    <x v="0"/>
    <x v="0"/>
    <x v="0"/>
    <s v="SM"/>
    <s v=""/>
    <n v="51"/>
    <x v="0"/>
    <s v="Short Sleeve Crews"/>
    <x v="0"/>
  </r>
  <r>
    <s v="WTWS2FU"/>
    <s v="84338017460"/>
    <n v="843380174608"/>
    <s v="WTWS2FUMD"/>
    <s v="W's Wick Short Sleeve 2.0 - Fusion - MD"/>
    <x v="0"/>
    <x v="0"/>
    <x v="0"/>
    <s v="MD"/>
    <s v=""/>
    <n v="51"/>
    <x v="0"/>
    <s v="Short Sleeve Crews"/>
    <x v="0"/>
  </r>
  <r>
    <s v="WTWS2FU"/>
    <s v="84338017461"/>
    <n v="843380174615"/>
    <s v="WTWS2FULG"/>
    <s v="W's Wick Short Sleeve 2.0 - Fusion - LG"/>
    <x v="0"/>
    <x v="0"/>
    <x v="0"/>
    <s v="LG"/>
    <s v=""/>
    <n v="51"/>
    <x v="0"/>
    <s v="Short Sleeve Crews"/>
    <x v="0"/>
  </r>
  <r>
    <s v="WTWS2FU"/>
    <s v="84338017462"/>
    <n v="843380174622"/>
    <s v="WTWS2FUXL"/>
    <s v="W's Wick Short Sleeve 2.0 - Fusion - XL"/>
    <x v="0"/>
    <x v="0"/>
    <x v="0"/>
    <s v="XL"/>
    <s v=""/>
    <n v="51"/>
    <x v="0"/>
    <s v="Short Sleeve Crews"/>
    <x v="0"/>
  </r>
  <r>
    <s v="WTWS2CN"/>
    <s v="84338017468"/>
    <n v="843380174684"/>
    <s v="WTWS2CNXS"/>
    <s v="W's Wick Short Sleeve 2.0 - Conifer - XS"/>
    <x v="0"/>
    <x v="1"/>
    <x v="1"/>
    <s v="XS"/>
    <s v=""/>
    <n v="51"/>
    <x v="0"/>
    <s v="Short Sleeve Crews"/>
    <x v="1"/>
  </r>
  <r>
    <s v="WTWS2CN"/>
    <s v="84338017469"/>
    <n v="843380174691"/>
    <s v="WTWS2CNSM"/>
    <s v="W's Wick Short Sleeve 2.0 - Conifer - SM"/>
    <x v="0"/>
    <x v="1"/>
    <x v="1"/>
    <s v="SM"/>
    <s v=""/>
    <n v="51"/>
    <x v="0"/>
    <s v="Short Sleeve Crews"/>
    <x v="1"/>
  </r>
  <r>
    <s v="WTWS2CN"/>
    <s v="84338017470"/>
    <n v="843380174707"/>
    <s v="WTWS2CNMD"/>
    <s v="W's Wick Short Sleeve 2.0 - Conifer - MD"/>
    <x v="0"/>
    <x v="1"/>
    <x v="1"/>
    <s v="MD"/>
    <s v=""/>
    <n v="51"/>
    <x v="0"/>
    <s v="Short Sleeve Crews"/>
    <x v="1"/>
  </r>
  <r>
    <s v="WTWS2CN"/>
    <s v="84338017471"/>
    <n v="843380174714"/>
    <s v="WTWS2CNLG"/>
    <s v="W's Wick Short Sleeve 2.0 - Conifer - LG"/>
    <x v="0"/>
    <x v="1"/>
    <x v="1"/>
    <s v="LG"/>
    <s v=""/>
    <n v="51"/>
    <x v="0"/>
    <s v="Short Sleeve Crews"/>
    <x v="1"/>
  </r>
  <r>
    <s v="WTWS2CN"/>
    <s v="84338017472"/>
    <n v="843380174721"/>
    <s v="WTWS2CNXL"/>
    <s v="W's Wick Short Sleeve 2.0 - Conifer - XL"/>
    <x v="0"/>
    <x v="1"/>
    <x v="1"/>
    <s v="XL"/>
    <s v=""/>
    <n v="51"/>
    <x v="0"/>
    <s v="Short Sleeve Crews"/>
    <x v="1"/>
  </r>
  <r>
    <s v="WTWQ2FU"/>
    <s v="84338017443"/>
    <n v="843380174431"/>
    <s v="WTWQ2FUXS"/>
    <s v="W's Wick Quarter Zip - Fusion - XS"/>
    <x v="1"/>
    <x v="0"/>
    <x v="0"/>
    <s v="XS"/>
    <s v=""/>
    <n v="63.250000000000007"/>
    <x v="0"/>
    <s v="Quarter Zips"/>
    <x v="0"/>
  </r>
  <r>
    <s v="WTWQ2FU"/>
    <s v="84338017444"/>
    <n v="843380174448"/>
    <s v="WTWQ2FUSM"/>
    <s v="W's Wick Quarter Zip - Fusion - SM"/>
    <x v="1"/>
    <x v="0"/>
    <x v="0"/>
    <s v="SM"/>
    <s v=""/>
    <n v="63.250000000000007"/>
    <x v="0"/>
    <s v="Quarter Zips"/>
    <x v="0"/>
  </r>
  <r>
    <s v="WTWQ2FU"/>
    <s v="84338017445"/>
    <n v="843380174455"/>
    <s v="WTWQ2FUMD"/>
    <s v="W's Wick Quarter Zip - Fusion - MD"/>
    <x v="1"/>
    <x v="0"/>
    <x v="0"/>
    <s v="MD"/>
    <s v=""/>
    <n v="63.250000000000007"/>
    <x v="0"/>
    <s v="Quarter Zips"/>
    <x v="0"/>
  </r>
  <r>
    <s v="WTWQ2FU"/>
    <s v="84338017446"/>
    <n v="843380174462"/>
    <s v="WTWQ2FULG"/>
    <s v="W's Wick Quarter Zip - Fusion - LG"/>
    <x v="1"/>
    <x v="0"/>
    <x v="0"/>
    <s v="LG"/>
    <s v=""/>
    <n v="63.250000000000007"/>
    <x v="0"/>
    <s v="Quarter Zips"/>
    <x v="0"/>
  </r>
  <r>
    <s v="WTWQ2FU"/>
    <s v="84338017447"/>
    <n v="843380174479"/>
    <s v="WTWQ2FUXL"/>
    <s v="W's Wick Quarter Zip - Fusion - XL"/>
    <x v="1"/>
    <x v="0"/>
    <x v="0"/>
    <s v="XL"/>
    <s v=""/>
    <n v="63.250000000000007"/>
    <x v="0"/>
    <s v="Quarter Zips"/>
    <x v="0"/>
  </r>
  <r>
    <s v="WTWQ2CN"/>
    <s v="84338017453"/>
    <n v="843380174530"/>
    <s v="WTWQ2CNXS"/>
    <s v="W's Wick Quarter Zip - Conifer - XS"/>
    <x v="1"/>
    <x v="0"/>
    <x v="1"/>
    <s v="XS"/>
    <s v=""/>
    <n v="63.250000000000007"/>
    <x v="0"/>
    <s v="Quarter Zips"/>
    <x v="1"/>
  </r>
  <r>
    <s v="WTWQ2CN"/>
    <s v="84338017454"/>
    <n v="843380174547"/>
    <s v="WTWQ2CNSM"/>
    <s v="W's Wick Quarter Zip - Conifer - SM"/>
    <x v="1"/>
    <x v="0"/>
    <x v="1"/>
    <s v="SM"/>
    <s v=""/>
    <n v="63.250000000000007"/>
    <x v="0"/>
    <s v="Quarter Zips"/>
    <x v="1"/>
  </r>
  <r>
    <s v="WTWQ2CN"/>
    <s v="84338017455"/>
    <n v="843380174554"/>
    <s v="WTWQ2CNMD"/>
    <s v="W's Wick Quarter Zip - Conifer - MD"/>
    <x v="1"/>
    <x v="0"/>
    <x v="1"/>
    <s v="MD"/>
    <s v=""/>
    <n v="63.250000000000007"/>
    <x v="0"/>
    <s v="Quarter Zips"/>
    <x v="1"/>
  </r>
  <r>
    <s v="WTWQ2CN"/>
    <s v="84338017456"/>
    <n v="843380174561"/>
    <s v="WTWQ2CNLG"/>
    <s v="W's Wick Quarter Zip - Conifer - LG"/>
    <x v="1"/>
    <x v="0"/>
    <x v="1"/>
    <s v="LG"/>
    <s v=""/>
    <n v="63.250000000000007"/>
    <x v="0"/>
    <s v="Quarter Zips"/>
    <x v="1"/>
  </r>
  <r>
    <s v="WTWQ2CN"/>
    <s v="84338017457"/>
    <n v="843380174578"/>
    <s v="WTWQ2CNXL"/>
    <s v="W's Wick Quarter Zip - Conifer - XL"/>
    <x v="1"/>
    <x v="0"/>
    <x v="1"/>
    <s v="XL"/>
    <s v=""/>
    <n v="63.250000000000007"/>
    <x v="0"/>
    <s v="Quarter Zips"/>
    <x v="1"/>
  </r>
  <r>
    <s v="WTWYHFU"/>
    <s v="84338016681"/>
    <n v="843380166818"/>
    <s v="WTWYHFUXS"/>
    <s v="W's Yuma Synthetic Hoody - Fusion - XS"/>
    <x v="2"/>
    <x v="0"/>
    <x v="0"/>
    <s v="XS"/>
    <s v=""/>
    <n v="68.75"/>
    <x v="0"/>
    <s v="Hoodys"/>
    <x v="0"/>
  </r>
  <r>
    <s v="WTWYHFU"/>
    <s v="84338016682"/>
    <n v="843380166825"/>
    <s v="WTWYHFUSM"/>
    <s v="W's Yuma Synthetic Hoody - Fusion - SM"/>
    <x v="2"/>
    <x v="0"/>
    <x v="0"/>
    <s v="SM"/>
    <s v=""/>
    <n v="68.75"/>
    <x v="0"/>
    <s v="Hoodys"/>
    <x v="0"/>
  </r>
  <r>
    <s v="WTWYHFU"/>
    <s v="84338016683"/>
    <n v="843380166832"/>
    <s v="WTWYHFUMD"/>
    <s v="W's Yuma Synthetic Hoody - Fusion - MD"/>
    <x v="2"/>
    <x v="0"/>
    <x v="0"/>
    <s v="MD"/>
    <s v=""/>
    <n v="68.75"/>
    <x v="0"/>
    <s v="Hoodys"/>
    <x v="0"/>
  </r>
  <r>
    <s v="WTWYHFU"/>
    <s v="84338016684"/>
    <n v="843380166849"/>
    <s v="WTWYHFULG"/>
    <s v="W's Yuma Synthetic Hoody - Fusion - LG"/>
    <x v="2"/>
    <x v="0"/>
    <x v="0"/>
    <s v="LG"/>
    <s v=""/>
    <n v="68.75"/>
    <x v="0"/>
    <s v="Hoodys"/>
    <x v="0"/>
  </r>
  <r>
    <s v="WTWYHFU"/>
    <s v="84338016685"/>
    <n v="843380166856"/>
    <s v="WTWYHFUXL"/>
    <s v="W's Yuma Synthetic Hoody - Fusion - XL"/>
    <x v="2"/>
    <x v="0"/>
    <x v="0"/>
    <s v="XL"/>
    <s v=""/>
    <n v="68.75"/>
    <x v="0"/>
    <s v="Hoodys"/>
    <x v="0"/>
  </r>
  <r>
    <s v="WTWYHDE"/>
    <s v="84338016697"/>
    <n v="843380166979"/>
    <s v="WTWYHDEXS"/>
    <s v="W's Yuma Synthetic Hoody - Dry Earth - XS"/>
    <x v="2"/>
    <x v="0"/>
    <x v="2"/>
    <s v="XS"/>
    <s v=""/>
    <n v="68.75"/>
    <x v="0"/>
    <s v="Hoodys"/>
    <x v="0"/>
  </r>
  <r>
    <s v="WTWYHDE"/>
    <s v="84338016698"/>
    <n v="843380166986"/>
    <s v="WTWYHDESM"/>
    <s v="W's Yuma Synthetic Hoody - Dry Earth - SM"/>
    <x v="2"/>
    <x v="0"/>
    <x v="2"/>
    <s v="SM"/>
    <s v=""/>
    <n v="68.75"/>
    <x v="0"/>
    <s v="Hoodys"/>
    <x v="0"/>
  </r>
  <r>
    <s v="WTWYHDE"/>
    <s v="84338016699"/>
    <n v="843380166993"/>
    <s v="WTWYHDEMD"/>
    <s v="W's Yuma Synthetic Hoody - Dry Earth - MD"/>
    <x v="2"/>
    <x v="0"/>
    <x v="2"/>
    <s v="MD"/>
    <s v=""/>
    <n v="68.75"/>
    <x v="0"/>
    <s v="Hoodys"/>
    <x v="0"/>
  </r>
  <r>
    <s v="WTWYHDE"/>
    <s v="84338016700"/>
    <n v="843380167006"/>
    <s v="WTWYHDELG"/>
    <s v="W's Yuma Synthetic Hoody - Dry Earth - LG"/>
    <x v="2"/>
    <x v="0"/>
    <x v="2"/>
    <s v="LG"/>
    <s v=""/>
    <n v="68.75"/>
    <x v="0"/>
    <s v="Hoodys"/>
    <x v="0"/>
  </r>
  <r>
    <s v="WTWYHDE"/>
    <s v="84338016701"/>
    <n v="843380167013"/>
    <s v="WTWYHDEXL"/>
    <s v="W's Yuma Synthetic Hoody - Dry Earth - XL"/>
    <x v="2"/>
    <x v="0"/>
    <x v="2"/>
    <s v="XL"/>
    <s v=""/>
    <n v="68.75"/>
    <x v="0"/>
    <s v="Hoodys"/>
    <x v="0"/>
  </r>
  <r>
    <s v="WTKH2FU"/>
    <s v="84338017396"/>
    <n v="843380173960"/>
    <s v="WTKH2FUXS"/>
    <s v="W's Kiln Hoody - Fusion - XS"/>
    <x v="3"/>
    <x v="1"/>
    <x v="0"/>
    <s v="XS"/>
    <s v="Mid"/>
    <n v="82.5"/>
    <x v="0"/>
    <s v="Hoodys"/>
    <x v="0"/>
  </r>
  <r>
    <s v="WTKH2FU"/>
    <s v="84338017397"/>
    <n v="843380173977"/>
    <s v="WTKH2FUSM"/>
    <s v="W's Kiln Hoody - Fusion - SM"/>
    <x v="3"/>
    <x v="1"/>
    <x v="0"/>
    <s v="SM"/>
    <s v="Mid"/>
    <n v="82.5"/>
    <x v="0"/>
    <s v="Hoodys"/>
    <x v="0"/>
  </r>
  <r>
    <s v="WTKH2FU"/>
    <s v="84338017398"/>
    <n v="843380173984"/>
    <s v="WTKH2FUMD"/>
    <s v="W's Kiln Hoody - Fusion - MD"/>
    <x v="3"/>
    <x v="1"/>
    <x v="0"/>
    <s v="MD"/>
    <s v="Mid"/>
    <n v="82.5"/>
    <x v="0"/>
    <s v="Hoodys"/>
    <x v="0"/>
  </r>
  <r>
    <s v="WTKH2FU"/>
    <s v="84338017399"/>
    <n v="843380173991"/>
    <s v="WTKH2FULG"/>
    <s v="W's Kiln Hoody - Fusion - LG"/>
    <x v="3"/>
    <x v="1"/>
    <x v="0"/>
    <s v="LG"/>
    <s v="Mid"/>
    <n v="82.5"/>
    <x v="0"/>
    <s v="Hoodys"/>
    <x v="0"/>
  </r>
  <r>
    <s v="WTKH2FU"/>
    <s v="84338017400"/>
    <n v="843380174004"/>
    <s v="WTKH2FUXL"/>
    <s v="W's Kiln Hoody - Fusion - XL"/>
    <x v="3"/>
    <x v="1"/>
    <x v="0"/>
    <s v="XL"/>
    <s v="Mid"/>
    <n v="82.5"/>
    <x v="0"/>
    <s v="Hoodys"/>
    <x v="0"/>
  </r>
  <r>
    <s v="WTKH2CN"/>
    <s v="84338017406"/>
    <n v="843380174066"/>
    <s v="WTKH2CNXS"/>
    <s v="W's Kiln Hoody - Conifer - XS"/>
    <x v="3"/>
    <x v="0"/>
    <x v="1"/>
    <s v="XS"/>
    <s v="Mid"/>
    <n v="82.5"/>
    <x v="0"/>
    <s v="Hoodys"/>
    <x v="1"/>
  </r>
  <r>
    <s v="WTKH2CN"/>
    <s v="84338017407"/>
    <n v="843380174073"/>
    <s v="WTKH2CNSM"/>
    <s v="W's Kiln Hoody - Conifer - SM"/>
    <x v="3"/>
    <x v="0"/>
    <x v="1"/>
    <s v="SM"/>
    <s v="Mid"/>
    <n v="82.5"/>
    <x v="0"/>
    <s v="Hoodys"/>
    <x v="1"/>
  </r>
  <r>
    <s v="WTKH2CN"/>
    <s v="84338017408"/>
    <n v="843380174080"/>
    <s v="WTKH2CNMD"/>
    <s v="W's Kiln Hoody - Conifer - MD"/>
    <x v="3"/>
    <x v="0"/>
    <x v="1"/>
    <s v="MD"/>
    <s v="Mid"/>
    <n v="82.5"/>
    <x v="0"/>
    <s v="Hoodys"/>
    <x v="1"/>
  </r>
  <r>
    <s v="WTKH2CN"/>
    <s v="84338017409"/>
    <n v="843380174097"/>
    <s v="WTKH2CNLG"/>
    <s v="W's Kiln Hoody - Conifer - LG"/>
    <x v="3"/>
    <x v="0"/>
    <x v="1"/>
    <s v="LG"/>
    <s v="Mid"/>
    <n v="82.5"/>
    <x v="0"/>
    <s v="Hoodys"/>
    <x v="1"/>
  </r>
  <r>
    <s v="WTKH2CN"/>
    <s v="84338017410"/>
    <n v="843380174103"/>
    <s v="WTKH2CNXL"/>
    <s v="W's Kiln Hoody - Conifer - XL"/>
    <x v="3"/>
    <x v="0"/>
    <x v="1"/>
    <s v="XL"/>
    <s v="Mid"/>
    <n v="82.5"/>
    <x v="0"/>
    <s v="Hoodys"/>
    <x v="1"/>
  </r>
  <r>
    <s v="WTKH2TR"/>
    <s v="84338017411"/>
    <n v="843380174110"/>
    <s v="WTKH2TRXS"/>
    <s v="W's Kiln Hoody - Terra - XS"/>
    <x v="3"/>
    <x v="0"/>
    <x v="3"/>
    <s v="XS"/>
    <s v="Mid"/>
    <n v="82.5"/>
    <x v="0"/>
    <s v="Hoodys"/>
    <x v="1"/>
  </r>
  <r>
    <s v="WTKH2TR"/>
    <s v="84338017412"/>
    <n v="843380174127"/>
    <s v="WTKH2TRSM"/>
    <s v="W's Kiln Hoody - Terra - SM"/>
    <x v="3"/>
    <x v="0"/>
    <x v="3"/>
    <s v="SM"/>
    <s v="Mid"/>
    <n v="82.5"/>
    <x v="0"/>
    <s v="Hoodys"/>
    <x v="1"/>
  </r>
  <r>
    <s v="WTKH2TR"/>
    <s v="84338017413"/>
    <n v="843380174134"/>
    <s v="WTKH2TRMD"/>
    <s v="W's Kiln Hoody - Terra - MD"/>
    <x v="3"/>
    <x v="0"/>
    <x v="3"/>
    <s v="MD"/>
    <s v="Mid"/>
    <n v="82.5"/>
    <x v="0"/>
    <s v="Hoodys"/>
    <x v="1"/>
  </r>
  <r>
    <s v="WTKH2TR"/>
    <s v="84338017414"/>
    <n v="843380174141"/>
    <s v="WTKH2TRLG"/>
    <s v="W's Kiln Hoody - Terra - LG"/>
    <x v="3"/>
    <x v="0"/>
    <x v="3"/>
    <s v="LG"/>
    <s v="Mid"/>
    <n v="82.5"/>
    <x v="0"/>
    <s v="Hoodys"/>
    <x v="1"/>
  </r>
  <r>
    <s v="WTKH2TR"/>
    <s v="84338017415"/>
    <n v="843380174158"/>
    <s v="WTKH2TRXL"/>
    <s v="W's Kiln Hoody - Terra - XL"/>
    <x v="3"/>
    <x v="0"/>
    <x v="3"/>
    <s v="XL"/>
    <s v="Mid"/>
    <n v="82.5"/>
    <x v="0"/>
    <s v="Hoodys"/>
    <x v="1"/>
  </r>
  <r>
    <s v="WTFNHCN"/>
    <s v="84338014567"/>
    <n v="843380145677"/>
    <s v="WTFNHCNXS"/>
    <s v="W's Furnace Hoody - Conifer - XS"/>
    <x v="4"/>
    <x v="0"/>
    <x v="1"/>
    <s v="XS"/>
    <s v="Late"/>
    <n v="110.00000000000001"/>
    <x v="0"/>
    <s v="Hoodys"/>
    <x v="0"/>
  </r>
  <r>
    <s v="WTFNHCN"/>
    <s v="84338014565"/>
    <n v="843380145653"/>
    <s v="WTFNHCNSM"/>
    <s v="W's Furnace Hoody - Conifer - SM"/>
    <x v="4"/>
    <x v="0"/>
    <x v="1"/>
    <s v="SM"/>
    <s v="Late"/>
    <n v="110.00000000000001"/>
    <x v="0"/>
    <s v="Hoodys"/>
    <x v="0"/>
  </r>
  <r>
    <s v="WTFNHCN"/>
    <s v="84338014564"/>
    <n v="843380145646"/>
    <s v="WTFNHCNMD"/>
    <s v="W's Furnace Hoody - Conifer - MD"/>
    <x v="4"/>
    <x v="0"/>
    <x v="1"/>
    <s v="MD"/>
    <s v="Late"/>
    <n v="110.00000000000001"/>
    <x v="0"/>
    <s v="Hoodys"/>
    <x v="0"/>
  </r>
  <r>
    <s v="WTFNHCN"/>
    <s v="84338014563"/>
    <n v="843380145639"/>
    <s v="WTFNHCNLG"/>
    <s v="W's Furnace Hoody - Conifer - LG"/>
    <x v="4"/>
    <x v="0"/>
    <x v="1"/>
    <s v="LG"/>
    <s v="Late"/>
    <n v="110.00000000000001"/>
    <x v="0"/>
    <s v="Hoodys"/>
    <x v="0"/>
  </r>
  <r>
    <s v="WTFNHCN"/>
    <s v="84338014566"/>
    <n v="843380145660"/>
    <s v="WTFNHCNXL"/>
    <s v="W's Furnace Hoody - Conifer - XL"/>
    <x v="4"/>
    <x v="0"/>
    <x v="1"/>
    <s v="XL"/>
    <s v="Late"/>
    <n v="110.00000000000001"/>
    <x v="0"/>
    <s v="Hoodys"/>
    <x v="0"/>
  </r>
  <r>
    <s v="WTFNHTR"/>
    <s v="84338014582"/>
    <n v="843380145820"/>
    <s v="WTFNHTRXS"/>
    <s v="W's Furnace Hoody - Terra - XS"/>
    <x v="4"/>
    <x v="1"/>
    <x v="3"/>
    <s v="XS"/>
    <s v="Late"/>
    <n v="110.00000000000001"/>
    <x v="0"/>
    <s v="Hoodys"/>
    <x v="0"/>
  </r>
  <r>
    <s v="WTFNHTR"/>
    <s v="84338014580"/>
    <n v="843380145806"/>
    <s v="WTFNHTRSM"/>
    <s v="W's Furnace Hoody - Terra - SM"/>
    <x v="4"/>
    <x v="1"/>
    <x v="3"/>
    <s v="SM"/>
    <s v="Late"/>
    <n v="110.00000000000001"/>
    <x v="0"/>
    <s v="Hoodys"/>
    <x v="0"/>
  </r>
  <r>
    <s v="WTFNHTR"/>
    <s v="84338014579"/>
    <n v="843380145790"/>
    <s v="WTFNHTRMD"/>
    <s v="W's Furnace Hoody - Terra - MD"/>
    <x v="4"/>
    <x v="1"/>
    <x v="3"/>
    <s v="MD"/>
    <s v="Late"/>
    <n v="110.00000000000001"/>
    <x v="0"/>
    <s v="Hoodys"/>
    <x v="0"/>
  </r>
  <r>
    <s v="WTFNHTR"/>
    <s v="84338014578"/>
    <n v="843380145783"/>
    <s v="WTFNHTRLG"/>
    <s v="W's Furnace Hoody - Terra - LG"/>
    <x v="4"/>
    <x v="1"/>
    <x v="3"/>
    <s v="LG"/>
    <s v="Late"/>
    <n v="110.00000000000001"/>
    <x v="0"/>
    <s v="Hoodys"/>
    <x v="0"/>
  </r>
  <r>
    <s v="WTFNHTR"/>
    <s v="84338014581"/>
    <n v="843380145813"/>
    <s v="WTFNHTRXL"/>
    <s v="W's Furnace Hoody - Terra - XL"/>
    <x v="4"/>
    <x v="1"/>
    <x v="3"/>
    <s v="XL"/>
    <s v="Late"/>
    <n v="110.00000000000001"/>
    <x v="0"/>
    <s v="Hoodys"/>
    <x v="0"/>
  </r>
  <r>
    <s v="WTEQ2CN"/>
    <s v="84338017390"/>
    <n v="843380173908"/>
    <s v="WTEQ2CNXS"/>
    <s v="W's Furnace Quarter Zip - Conifer - XS"/>
    <x v="5"/>
    <x v="0"/>
    <x v="1"/>
    <s v="XS"/>
    <s v=""/>
    <n v="99.000000000000014"/>
    <x v="0"/>
    <s v="Quarter Zips"/>
    <x v="1"/>
  </r>
  <r>
    <s v="WTEQ2CN"/>
    <s v="84338017391"/>
    <n v="843380173915"/>
    <s v="WTEQ2CNSM"/>
    <s v="W's Furnace Quarter Zip - Conifer - SM"/>
    <x v="5"/>
    <x v="0"/>
    <x v="1"/>
    <s v="SM"/>
    <s v=""/>
    <n v="99.000000000000014"/>
    <x v="0"/>
    <s v="Quarter Zips"/>
    <x v="1"/>
  </r>
  <r>
    <s v="WTEQ2CN"/>
    <s v="84338017392"/>
    <n v="843380173922"/>
    <s v="WTEQ2CNMD"/>
    <s v="W's Furnace Quarter Zip - Conifer - MD"/>
    <x v="5"/>
    <x v="0"/>
    <x v="1"/>
    <s v="MD"/>
    <s v=""/>
    <n v="99.000000000000014"/>
    <x v="0"/>
    <s v="Quarter Zips"/>
    <x v="1"/>
  </r>
  <r>
    <s v="WTEQ2CN"/>
    <s v="84338017393"/>
    <n v="843380173939"/>
    <s v="WTEQ2CNLG"/>
    <s v="W's Furnace Quarter Zip - Conifer - LG"/>
    <x v="5"/>
    <x v="0"/>
    <x v="1"/>
    <s v="LG"/>
    <s v=""/>
    <n v="99.000000000000014"/>
    <x v="0"/>
    <s v="Quarter Zips"/>
    <x v="1"/>
  </r>
  <r>
    <s v="WTEQ2CN"/>
    <s v="84338017394"/>
    <n v="843380173946"/>
    <s v="WTEQ2CNXL"/>
    <s v="W's Furnace Quarter Zip - Conifer - XL"/>
    <x v="5"/>
    <x v="0"/>
    <x v="1"/>
    <s v="XL"/>
    <s v=""/>
    <n v="99.000000000000014"/>
    <x v="0"/>
    <s v="Quarter Zips"/>
    <x v="1"/>
  </r>
  <r>
    <s v="WBKL2TR"/>
    <s v="84338017416"/>
    <n v="843380174165"/>
    <s v="WBKL2TRXS"/>
    <s v="W's Kiln Long Jane 2.0 - Terra - XS"/>
    <x v="6"/>
    <x v="0"/>
    <x v="3"/>
    <s v="XS"/>
    <s v="Mid"/>
    <n v="60.500000000000007"/>
    <x v="1"/>
    <s v="Full Length Baselayer Bottoms"/>
    <x v="1"/>
  </r>
  <r>
    <s v="WBKL2TR"/>
    <s v="84338017417"/>
    <n v="843380174172"/>
    <s v="WBKL2TRSM"/>
    <s v="W's Kiln Long Jane 2.0 - Terra - SM"/>
    <x v="6"/>
    <x v="0"/>
    <x v="3"/>
    <s v="SM"/>
    <s v="Mid"/>
    <n v="60.500000000000007"/>
    <x v="1"/>
    <s v="Full Length Baselayer Bottoms"/>
    <x v="1"/>
  </r>
  <r>
    <s v="WBKL2TR"/>
    <s v="84338017418"/>
    <n v="843380174189"/>
    <s v="WBKL2TRMD"/>
    <s v="W's Kiln Long Jane 2.0 - Terra - MD"/>
    <x v="6"/>
    <x v="0"/>
    <x v="3"/>
    <s v="MD"/>
    <s v="Mid"/>
    <n v="60.500000000000007"/>
    <x v="1"/>
    <s v="Full Length Baselayer Bottoms"/>
    <x v="1"/>
  </r>
  <r>
    <s v="WBKL2TR"/>
    <s v="84338017419"/>
    <n v="843380174196"/>
    <s v="WBKL2TRLG"/>
    <s v="W's Kiln Long Jane 2.0 - Terra - LG"/>
    <x v="6"/>
    <x v="0"/>
    <x v="3"/>
    <s v="LG"/>
    <s v="Mid"/>
    <n v="60.500000000000007"/>
    <x v="1"/>
    <s v="Full Length Baselayer Bottoms"/>
    <x v="1"/>
  </r>
  <r>
    <s v="WBKL2TR"/>
    <s v="84338017420"/>
    <n v="843380174202"/>
    <s v="WBKL2TRXL"/>
    <s v="W's Kiln Long Jane 2.0 - Terra - XL"/>
    <x v="6"/>
    <x v="0"/>
    <x v="3"/>
    <s v="XL"/>
    <s v="Mid"/>
    <n v="60.500000000000007"/>
    <x v="1"/>
    <s v="Full Length Baselayer Bottoms"/>
    <x v="1"/>
  </r>
  <r>
    <s v="WBKL2CN"/>
    <s v="84338017421"/>
    <n v="843380174219"/>
    <s v="WBKL2CNXS"/>
    <s v="W's Kiln Long Jane 2.0 - Conifer - XS"/>
    <x v="6"/>
    <x v="1"/>
    <x v="1"/>
    <s v="XS"/>
    <s v="Mid"/>
    <n v="60.500000000000007"/>
    <x v="1"/>
    <s v="Full Length Baselayer Bottoms"/>
    <x v="1"/>
  </r>
  <r>
    <s v="WBKL2CN"/>
    <s v="84338017422"/>
    <n v="843380174226"/>
    <s v="WBKL2CNSM"/>
    <s v="W's Kiln Long Jane 2.0 - Conifer - SM"/>
    <x v="6"/>
    <x v="1"/>
    <x v="1"/>
    <s v="SM"/>
    <s v="Mid"/>
    <n v="60.500000000000007"/>
    <x v="1"/>
    <s v="Full Length Baselayer Bottoms"/>
    <x v="1"/>
  </r>
  <r>
    <s v="WBKL2CN"/>
    <s v="84338017423"/>
    <n v="843380174233"/>
    <s v="WBKL2CNMD"/>
    <s v="W's Kiln Long Jane 2.0 - Conifer - MD"/>
    <x v="6"/>
    <x v="1"/>
    <x v="1"/>
    <s v="MD"/>
    <s v="Mid"/>
    <n v="60.500000000000007"/>
    <x v="1"/>
    <s v="Full Length Baselayer Bottoms"/>
    <x v="1"/>
  </r>
  <r>
    <s v="WBKL2CN"/>
    <s v="84338017424"/>
    <n v="843380174240"/>
    <s v="WBKL2CNLG"/>
    <s v="W's Kiln Long Jane 2.0 - Conifer - LG"/>
    <x v="6"/>
    <x v="1"/>
    <x v="1"/>
    <s v="LG"/>
    <s v="Mid"/>
    <n v="60.500000000000007"/>
    <x v="1"/>
    <s v="Full Length Baselayer Bottoms"/>
    <x v="1"/>
  </r>
  <r>
    <s v="WBKL2CN"/>
    <s v="84338017425"/>
    <n v="843380174257"/>
    <s v="WBKL2CNXL"/>
    <s v="W's Kiln Long Jane 2.0 - Conifer - XL"/>
    <x v="6"/>
    <x v="1"/>
    <x v="1"/>
    <s v="XL"/>
    <s v="Mid"/>
    <n v="60.500000000000007"/>
    <x v="1"/>
    <s v="Full Length Baselayer Bottoms"/>
    <x v="1"/>
  </r>
  <r>
    <s v="WBEL2CN"/>
    <s v="84338017375"/>
    <n v="843380173755"/>
    <s v="WBEL2CNXS"/>
    <s v="W's Furnace Long Jane 2.0 - Conifer - XS"/>
    <x v="7"/>
    <x v="1"/>
    <x v="1"/>
    <s v="XS"/>
    <s v="Late"/>
    <n v="71.5"/>
    <x v="1"/>
    <s v="Full Length Baselayer Bottoms"/>
    <x v="1"/>
  </r>
  <r>
    <s v="WBEL2CN"/>
    <s v="84338017376"/>
    <n v="843380173762"/>
    <s v="WBEL2CNSM"/>
    <s v="W's Furnace Long Jane 2.0 - Conifer - SM"/>
    <x v="7"/>
    <x v="1"/>
    <x v="1"/>
    <s v="SM"/>
    <s v="Late"/>
    <n v="71.5"/>
    <x v="1"/>
    <s v="Full Length Baselayer Bottoms"/>
    <x v="1"/>
  </r>
  <r>
    <s v="WBEL2CN"/>
    <s v="84338017377"/>
    <n v="843380173779"/>
    <s v="WBEL2CNMD"/>
    <s v="W's Furnace Long Jane 2.0 - Conifer - MD"/>
    <x v="7"/>
    <x v="1"/>
    <x v="1"/>
    <s v="MD"/>
    <s v="Late"/>
    <n v="71.5"/>
    <x v="1"/>
    <s v="Full Length Baselayer Bottoms"/>
    <x v="1"/>
  </r>
  <r>
    <s v="WBEL2CN"/>
    <s v="84338017378"/>
    <n v="843380173786"/>
    <s v="WBEL2CNLG"/>
    <s v="W's Furnace Long Jane 2.0 - Conifer - LG"/>
    <x v="7"/>
    <x v="1"/>
    <x v="1"/>
    <s v="LG"/>
    <s v="Late"/>
    <n v="71.5"/>
    <x v="1"/>
    <s v="Full Length Baselayer Bottoms"/>
    <x v="1"/>
  </r>
  <r>
    <s v="WBEL2CN"/>
    <s v="84338017379"/>
    <n v="843380173793"/>
    <s v="WBEL2CNXL"/>
    <s v="W's Furnace Long Jane 2.0 - Conifer - XL"/>
    <x v="7"/>
    <x v="1"/>
    <x v="1"/>
    <s v="XL"/>
    <s v="Late"/>
    <n v="71.5"/>
    <x v="1"/>
    <s v="Full Length Baselayer Bottoms"/>
    <x v="1"/>
  </r>
  <r>
    <s v="WTPAJSP"/>
    <s v="84338017432"/>
    <n v="843380174325"/>
    <s v="WTPAJSPXS"/>
    <s v="W's Phase Jacket - Specter - XS"/>
    <x v="8"/>
    <x v="0"/>
    <x v="4"/>
    <s v="XS"/>
    <s v=""/>
    <n v="178.75000000000003"/>
    <x v="2"/>
    <s v="Insulation"/>
    <x v="2"/>
  </r>
  <r>
    <s v="WTPAJSP"/>
    <s v="84338017433"/>
    <n v="843380174332"/>
    <s v="WTPAJSPSM"/>
    <s v="W's Phase Jacket - Specter - SM"/>
    <x v="8"/>
    <x v="0"/>
    <x v="4"/>
    <s v="SM"/>
    <s v=""/>
    <n v="178.75000000000003"/>
    <x v="2"/>
    <s v="Insulation"/>
    <x v="2"/>
  </r>
  <r>
    <s v="WTPAJSP"/>
    <s v="84338017434"/>
    <n v="843380174349"/>
    <s v="WTPAJSPMD"/>
    <s v="W's Phase Jacket - Specter - MD"/>
    <x v="8"/>
    <x v="0"/>
    <x v="4"/>
    <s v="MD"/>
    <s v=""/>
    <n v="178.75000000000003"/>
    <x v="2"/>
    <s v="Insulation"/>
    <x v="2"/>
  </r>
  <r>
    <s v="WTPAJSP"/>
    <s v="84338017435"/>
    <n v="843380174356"/>
    <s v="WTPAJSPLG"/>
    <s v="W's Phase Jacket - Specter - LG"/>
    <x v="8"/>
    <x v="0"/>
    <x v="4"/>
    <s v="LG"/>
    <s v=""/>
    <n v="178.75000000000003"/>
    <x v="2"/>
    <s v="Insulation"/>
    <x v="2"/>
  </r>
  <r>
    <s v="WTPAJSP"/>
    <s v="84338017436"/>
    <n v="843380174363"/>
    <s v="WTPAJSPXL"/>
    <s v="W's Phase Jacket - Specter - XL"/>
    <x v="8"/>
    <x v="0"/>
    <x v="4"/>
    <s v="XL"/>
    <s v=""/>
    <n v="178.75000000000003"/>
    <x v="2"/>
    <s v="Insulation"/>
    <x v="2"/>
  </r>
  <r>
    <s v="WTPAJSP"/>
    <s v="84338017437"/>
    <n v="843380174370"/>
    <s v="WTPAJSP2X"/>
    <s v="W's Phase Jacket - Specter - 2X"/>
    <x v="8"/>
    <x v="0"/>
    <x v="4"/>
    <s v="2X"/>
    <s v=""/>
    <n v="178.75000000000003"/>
    <x v="2"/>
    <s v="Insulation"/>
    <x v="2"/>
  </r>
  <r>
    <s v="WB38PFU"/>
    <s v="84338016641"/>
    <n v="843380166412"/>
    <s v="WB38PFU25"/>
    <s v="W's 308 Pant - Fusion - 25"/>
    <x v="9"/>
    <x v="1"/>
    <x v="0"/>
    <s v="25"/>
    <s v="Mid"/>
    <n v="88"/>
    <x v="3"/>
    <s v="Nylon"/>
    <x v="0"/>
  </r>
  <r>
    <s v="WB38PFU"/>
    <s v="84338016642"/>
    <n v="843380166429"/>
    <s v="WB38PFU26"/>
    <s v="W's 308 Pant - Fusion - 26"/>
    <x v="9"/>
    <x v="1"/>
    <x v="0"/>
    <s v="26"/>
    <s v="Mid"/>
    <n v="88"/>
    <x v="3"/>
    <s v="Nylon"/>
    <x v="0"/>
  </r>
  <r>
    <s v="WB38PFU"/>
    <s v="84338016643"/>
    <n v="843380166436"/>
    <s v="WB38PFU27"/>
    <s v="W's 308 Pant - Fusion - 27"/>
    <x v="9"/>
    <x v="1"/>
    <x v="0"/>
    <s v="27"/>
    <s v="Mid"/>
    <n v="88"/>
    <x v="3"/>
    <s v="Nylon"/>
    <x v="0"/>
  </r>
  <r>
    <s v="WB38PFU"/>
    <s v="84338016644"/>
    <n v="843380166443"/>
    <s v="WB38PFU28"/>
    <s v="W's 308 Pant - Fusion - 28"/>
    <x v="9"/>
    <x v="1"/>
    <x v="0"/>
    <s v="28"/>
    <s v="Mid"/>
    <n v="88"/>
    <x v="3"/>
    <s v="Nylon"/>
    <x v="0"/>
  </r>
  <r>
    <s v="WB38PFU"/>
    <s v="84338016645"/>
    <n v="843380166450"/>
    <s v="WB38PFU29"/>
    <s v="W's 308 Pant - Fusion - 29"/>
    <x v="9"/>
    <x v="1"/>
    <x v="0"/>
    <s v="29"/>
    <s v="Mid"/>
    <n v="88"/>
    <x v="3"/>
    <s v="Nylon"/>
    <x v="0"/>
  </r>
  <r>
    <s v="WB38PFU"/>
    <s v="84338016646"/>
    <n v="843380166467"/>
    <s v="WB38PFU30"/>
    <s v="W's 308 Pant - Fusion - 30"/>
    <x v="9"/>
    <x v="1"/>
    <x v="0"/>
    <s v="30"/>
    <s v="Mid"/>
    <n v="88"/>
    <x v="3"/>
    <s v="Nylon"/>
    <x v="0"/>
  </r>
  <r>
    <s v="WB38PFU"/>
    <s v="84338016647"/>
    <n v="843380166474"/>
    <s v="WB38PFU31"/>
    <s v="W's 308 Pant - Fusion - 31"/>
    <x v="9"/>
    <x v="1"/>
    <x v="0"/>
    <s v="31"/>
    <s v="Mid"/>
    <n v="88"/>
    <x v="3"/>
    <s v="Nylon"/>
    <x v="0"/>
  </r>
  <r>
    <s v="WB38PFU"/>
    <s v="84338016648"/>
    <n v="843380166481"/>
    <s v="WB38PFU32"/>
    <s v="W's 308 Pant - Fusion - 32"/>
    <x v="9"/>
    <x v="1"/>
    <x v="0"/>
    <s v="32"/>
    <s v="Mid"/>
    <n v="88"/>
    <x v="3"/>
    <s v="Nylon"/>
    <x v="0"/>
  </r>
  <r>
    <s v="WB38PFU"/>
    <s v="84338016649"/>
    <n v="843380166498"/>
    <s v="WB38PFU33"/>
    <s v="W's 308 Pant - Fusion - 33"/>
    <x v="9"/>
    <x v="1"/>
    <x v="0"/>
    <s v="33"/>
    <s v="Mid"/>
    <n v="88"/>
    <x v="3"/>
    <s v="Nylon"/>
    <x v="0"/>
  </r>
  <r>
    <s v="WB38PFU"/>
    <s v="84338016650"/>
    <n v="843380166504"/>
    <s v="WB38PFU34"/>
    <s v="W's 308 Pant - Fusion - 34"/>
    <x v="9"/>
    <x v="1"/>
    <x v="0"/>
    <s v="34"/>
    <s v="Mid"/>
    <n v="88"/>
    <x v="3"/>
    <s v="Nylon"/>
    <x v="0"/>
  </r>
  <r>
    <s v="WB38PDE"/>
    <s v="84338016661"/>
    <n v="843380166610"/>
    <s v="WB38PDE25"/>
    <s v="W's 308 Pant - Dry Earth - 25"/>
    <x v="9"/>
    <x v="0"/>
    <x v="2"/>
    <s v="25"/>
    <s v="Mid"/>
    <n v="88"/>
    <x v="3"/>
    <s v="Nylon"/>
    <x v="0"/>
  </r>
  <r>
    <s v="WB38PDE"/>
    <s v="84338016662"/>
    <n v="843380166627"/>
    <s v="WB38PDE26"/>
    <s v="W's 308 Pant - Dry Earth - 26"/>
    <x v="9"/>
    <x v="0"/>
    <x v="2"/>
    <s v="26"/>
    <s v="Mid"/>
    <n v="88"/>
    <x v="3"/>
    <s v="Nylon"/>
    <x v="0"/>
  </r>
  <r>
    <s v="WB38PDE"/>
    <s v="84338016663"/>
    <n v="843380166634"/>
    <s v="WB38PDE27"/>
    <s v="W's 308 Pant - Dry Earth - 27"/>
    <x v="9"/>
    <x v="0"/>
    <x v="2"/>
    <s v="27"/>
    <s v="Mid"/>
    <n v="88"/>
    <x v="3"/>
    <s v="Nylon"/>
    <x v="0"/>
  </r>
  <r>
    <s v="WB38PDE"/>
    <s v="84338016664"/>
    <n v="843380166641"/>
    <s v="WB38PDE28"/>
    <s v="W's 308 Pant - Dry Earth - 28"/>
    <x v="9"/>
    <x v="0"/>
    <x v="2"/>
    <s v="28"/>
    <s v="Mid"/>
    <n v="88"/>
    <x v="3"/>
    <s v="Nylon"/>
    <x v="0"/>
  </r>
  <r>
    <s v="WB38PDE"/>
    <s v="84338016665"/>
    <n v="843380166658"/>
    <s v="WB38PDE29"/>
    <s v="W's 308 Pant - Dry Earth - 29"/>
    <x v="9"/>
    <x v="0"/>
    <x v="2"/>
    <s v="29"/>
    <s v="Mid"/>
    <n v="88"/>
    <x v="3"/>
    <s v="Nylon"/>
    <x v="0"/>
  </r>
  <r>
    <s v="WB38PDE"/>
    <s v="84338016666"/>
    <n v="843380166665"/>
    <s v="WB38PDE30"/>
    <s v="W's 308 Pant - Dry Earth - 30"/>
    <x v="9"/>
    <x v="0"/>
    <x v="2"/>
    <s v="30"/>
    <s v="Mid"/>
    <n v="88"/>
    <x v="3"/>
    <s v="Nylon"/>
    <x v="0"/>
  </r>
  <r>
    <s v="WB38PDE"/>
    <s v="84338016667"/>
    <n v="843380166672"/>
    <s v="WB38PDE31"/>
    <s v="W's 308 Pant - Dry Earth - 31"/>
    <x v="9"/>
    <x v="0"/>
    <x v="2"/>
    <s v="31"/>
    <s v="Mid"/>
    <n v="88"/>
    <x v="3"/>
    <s v="Nylon"/>
    <x v="0"/>
  </r>
  <r>
    <s v="WB38PDE"/>
    <s v="84338016668"/>
    <n v="843380166689"/>
    <s v="WB38PDE32"/>
    <s v="W's 308 Pant - Dry Earth - 32"/>
    <x v="9"/>
    <x v="0"/>
    <x v="2"/>
    <s v="32"/>
    <s v="Mid"/>
    <n v="88"/>
    <x v="3"/>
    <s v="Nylon"/>
    <x v="0"/>
  </r>
  <r>
    <s v="WB38PDE"/>
    <s v="84338016669"/>
    <n v="843380166696"/>
    <s v="WB38PDE33"/>
    <s v="W's 308 Pant - Dry Earth - 33"/>
    <x v="9"/>
    <x v="0"/>
    <x v="2"/>
    <s v="33"/>
    <s v="Mid"/>
    <n v="88"/>
    <x v="3"/>
    <s v="Nylon"/>
    <x v="0"/>
  </r>
  <r>
    <s v="WB38PDE"/>
    <s v="84338016670"/>
    <n v="843380166702"/>
    <s v="WB38PDE34"/>
    <s v="W's 308 Pant - Dry Earth - 34"/>
    <x v="9"/>
    <x v="0"/>
    <x v="2"/>
    <s v="34"/>
    <s v="Mid"/>
    <n v="88"/>
    <x v="3"/>
    <s v="Nylon"/>
    <x v="0"/>
  </r>
  <r>
    <s v="WB38PWN"/>
    <s v="84338016671"/>
    <n v="843380166719"/>
    <s v="WB38PWN25"/>
    <s v="W's 308 Pant - Walnut - 25"/>
    <x v="9"/>
    <x v="0"/>
    <x v="5"/>
    <s v="25"/>
    <s v="Mid"/>
    <n v="88"/>
    <x v="3"/>
    <s v="Nylon"/>
    <x v="0"/>
  </r>
  <r>
    <s v="WB38PWN"/>
    <s v="84338016672"/>
    <n v="843380166726"/>
    <s v="WB38PWN26"/>
    <s v="W's 308 Pant - Walnut - 26"/>
    <x v="9"/>
    <x v="0"/>
    <x v="5"/>
    <s v="26"/>
    <s v="Mid"/>
    <n v="88"/>
    <x v="3"/>
    <s v="Nylon"/>
    <x v="0"/>
  </r>
  <r>
    <s v="WB38PWN"/>
    <s v="84338016673"/>
    <n v="843380166733"/>
    <s v="WB38PWN27"/>
    <s v="W's 308 Pant - Walnut - 27"/>
    <x v="9"/>
    <x v="0"/>
    <x v="5"/>
    <s v="27"/>
    <s v="Mid"/>
    <n v="88"/>
    <x v="3"/>
    <s v="Nylon"/>
    <x v="0"/>
  </r>
  <r>
    <s v="WB38PWN"/>
    <s v="84338016674"/>
    <n v="843380166740"/>
    <s v="WB38PWN28"/>
    <s v="W's 308 Pant - Walnut - 28"/>
    <x v="9"/>
    <x v="0"/>
    <x v="5"/>
    <s v="28"/>
    <s v="Mid"/>
    <n v="88"/>
    <x v="3"/>
    <s v="Nylon"/>
    <x v="0"/>
  </r>
  <r>
    <s v="WB38PWN"/>
    <s v="84338016675"/>
    <n v="843380166757"/>
    <s v="WB38PWN29"/>
    <s v="W's 308 Pant - Walnut - 29"/>
    <x v="9"/>
    <x v="0"/>
    <x v="5"/>
    <s v="29"/>
    <s v="Mid"/>
    <n v="88"/>
    <x v="3"/>
    <s v="Nylon"/>
    <x v="0"/>
  </r>
  <r>
    <s v="WB38PWN"/>
    <s v="84338016676"/>
    <n v="843380166764"/>
    <s v="WB38PWN30"/>
    <s v="W's 308 Pant - Walnut - 30"/>
    <x v="9"/>
    <x v="0"/>
    <x v="5"/>
    <s v="30"/>
    <s v="Mid"/>
    <n v="88"/>
    <x v="3"/>
    <s v="Nylon"/>
    <x v="0"/>
  </r>
  <r>
    <s v="WB38PWN"/>
    <s v="84338016677"/>
    <n v="843380166771"/>
    <s v="WB38PWN31"/>
    <s v="W's 308 Pant - Walnut - 31"/>
    <x v="9"/>
    <x v="0"/>
    <x v="5"/>
    <s v="31"/>
    <s v="Mid"/>
    <n v="88"/>
    <x v="3"/>
    <s v="Nylon"/>
    <x v="0"/>
  </r>
  <r>
    <s v="WB38PWN"/>
    <s v="84338016678"/>
    <n v="843380166788"/>
    <s v="WB38PWN32"/>
    <s v="W's 308 Pant - Walnut - 32"/>
    <x v="9"/>
    <x v="0"/>
    <x v="5"/>
    <s v="32"/>
    <s v="Mid"/>
    <n v="88"/>
    <x v="3"/>
    <s v="Nylon"/>
    <x v="0"/>
  </r>
  <r>
    <s v="WB38PWN"/>
    <s v="84338016679"/>
    <n v="843380166795"/>
    <s v="WB38PWN33"/>
    <s v="W's 308 Pant - Walnut - 33"/>
    <x v="9"/>
    <x v="0"/>
    <x v="5"/>
    <s v="33"/>
    <s v="Mid"/>
    <n v="88"/>
    <x v="3"/>
    <s v="Nylon"/>
    <x v="0"/>
  </r>
  <r>
    <s v="WB38PWN"/>
    <s v="84338016680"/>
    <n v="843380166801"/>
    <s v="WB38PWN34"/>
    <s v="W's 308 Pant - Walnut - 34"/>
    <x v="9"/>
    <x v="0"/>
    <x v="5"/>
    <s v="34"/>
    <s v="Mid"/>
    <n v="80"/>
    <x v="3"/>
    <s v="Nylon"/>
    <x v="0"/>
  </r>
  <r>
    <s v="WB38LFU"/>
    <s v="84338016601"/>
    <n v="843380166016"/>
    <s v="WB38LFU25"/>
    <s v="W's 308 Lined Pant - Fusion - 25"/>
    <x v="10"/>
    <x v="0"/>
    <x v="0"/>
    <s v="25"/>
    <s v="Late"/>
    <n v="96.250000000000014"/>
    <x v="3"/>
    <s v="Soft Shell"/>
    <x v="0"/>
  </r>
  <r>
    <s v="WB38LFU"/>
    <s v="84338016602"/>
    <n v="843380166023"/>
    <s v="WB38LFU26"/>
    <s v="W's 308 Lined Pant - Fusion - 26"/>
    <x v="10"/>
    <x v="0"/>
    <x v="0"/>
    <s v="26"/>
    <s v="Late"/>
    <n v="96.250000000000014"/>
    <x v="3"/>
    <s v="Soft Shell"/>
    <x v="0"/>
  </r>
  <r>
    <s v="WB38LFU"/>
    <s v="84338016603"/>
    <n v="843380166030"/>
    <s v="WB38LFU27"/>
    <s v="W's 308 Lined Pant - Fusion - 27"/>
    <x v="10"/>
    <x v="0"/>
    <x v="0"/>
    <s v="27"/>
    <s v="Late"/>
    <n v="96.250000000000014"/>
    <x v="3"/>
    <s v="Soft Shell"/>
    <x v="0"/>
  </r>
  <r>
    <s v="WB38LFU"/>
    <s v="84338016604"/>
    <n v="843380166047"/>
    <s v="WB38LFU28"/>
    <s v="W's 308 Lined Pant - Fusion - 28"/>
    <x v="10"/>
    <x v="0"/>
    <x v="0"/>
    <s v="28"/>
    <s v="Late"/>
    <n v="96.250000000000014"/>
    <x v="3"/>
    <s v="Soft Shell"/>
    <x v="0"/>
  </r>
  <r>
    <s v="WB38LFU"/>
    <s v="84338016605"/>
    <n v="843380166054"/>
    <s v="WB38LFU29"/>
    <s v="W's 308 Lined Pant - Fusion - 29"/>
    <x v="10"/>
    <x v="0"/>
    <x v="0"/>
    <s v="29"/>
    <s v="Late"/>
    <n v="96.250000000000014"/>
    <x v="3"/>
    <s v="Soft Shell"/>
    <x v="0"/>
  </r>
  <r>
    <s v="WB38LFU"/>
    <s v="84338016606"/>
    <n v="843380166061"/>
    <s v="WB38LFU30"/>
    <s v="W's 308 Lined Pant - Fusion - 30"/>
    <x v="10"/>
    <x v="0"/>
    <x v="0"/>
    <s v="30"/>
    <s v="Late"/>
    <n v="96.250000000000014"/>
    <x v="3"/>
    <s v="Soft Shell"/>
    <x v="0"/>
  </r>
  <r>
    <s v="WB38LFU"/>
    <s v="84338016607"/>
    <n v="843380166078"/>
    <s v="WB38LFU31"/>
    <s v="W's 308 Lined Pant - Fusion - 31"/>
    <x v="10"/>
    <x v="0"/>
    <x v="0"/>
    <s v="31"/>
    <s v="Late"/>
    <n v="96.250000000000014"/>
    <x v="3"/>
    <s v="Soft Shell"/>
    <x v="0"/>
  </r>
  <r>
    <s v="WB38LFU"/>
    <s v="84338016608"/>
    <n v="843380166085"/>
    <s v="WB38LFU32"/>
    <s v="W's 308 Lined Pant - Fusion - 32"/>
    <x v="10"/>
    <x v="0"/>
    <x v="0"/>
    <s v="32"/>
    <s v="Late"/>
    <n v="96.250000000000014"/>
    <x v="3"/>
    <s v="Soft Shell"/>
    <x v="0"/>
  </r>
  <r>
    <s v="WB38LFU"/>
    <s v="84338016609"/>
    <n v="843380166092"/>
    <s v="WB38LFU33"/>
    <s v="W's 308 Lined Pant - Fusion - 33"/>
    <x v="10"/>
    <x v="0"/>
    <x v="0"/>
    <s v="33"/>
    <s v="Late"/>
    <n v="96.250000000000014"/>
    <x v="3"/>
    <s v="Soft Shell"/>
    <x v="0"/>
  </r>
  <r>
    <s v="WB38LFU"/>
    <s v="84338016610"/>
    <n v="843380166108"/>
    <s v="WB38LFU34"/>
    <s v="W's 308 Lined Pant - Fusion - 34"/>
    <x v="10"/>
    <x v="0"/>
    <x v="0"/>
    <s v="34"/>
    <s v="Late"/>
    <n v="96.250000000000014"/>
    <x v="3"/>
    <s v="Soft Shell"/>
    <x v="0"/>
  </r>
  <r>
    <s v="WB38LDE"/>
    <s v="84338016621"/>
    <n v="843380166214"/>
    <s v="WB38LDE25"/>
    <s v="W's 308 Lined Pant - Dry Earth - 25"/>
    <x v="10"/>
    <x v="0"/>
    <x v="2"/>
    <s v="25"/>
    <s v="Late"/>
    <n v="96.250000000000014"/>
    <x v="3"/>
    <s v="Soft Shell"/>
    <x v="0"/>
  </r>
  <r>
    <s v="WB38LDE"/>
    <s v="84338016622"/>
    <n v="843380166221"/>
    <s v="WB38LDE26"/>
    <s v="W's 308 Lined Pant - Dry Earth - 26"/>
    <x v="10"/>
    <x v="0"/>
    <x v="2"/>
    <s v="26"/>
    <s v="Late"/>
    <n v="96.250000000000014"/>
    <x v="3"/>
    <s v="Soft Shell"/>
    <x v="0"/>
  </r>
  <r>
    <s v="WB38LDE"/>
    <s v="84338016623"/>
    <n v="843380166238"/>
    <s v="WB38LDE27"/>
    <s v="W's 308 Lined Pant - Dry Earth - 27"/>
    <x v="10"/>
    <x v="0"/>
    <x v="2"/>
    <s v="27"/>
    <s v="Late"/>
    <n v="96.250000000000014"/>
    <x v="3"/>
    <s v="Soft Shell"/>
    <x v="0"/>
  </r>
  <r>
    <s v="WB38LDE"/>
    <s v="84338016624"/>
    <n v="843380166245"/>
    <s v="WB38LDE28"/>
    <s v="W's 308 Lined Pant - Dry Earth - 28"/>
    <x v="10"/>
    <x v="0"/>
    <x v="2"/>
    <s v="28"/>
    <s v="Late"/>
    <n v="96.250000000000014"/>
    <x v="3"/>
    <s v="Soft Shell"/>
    <x v="0"/>
  </r>
  <r>
    <s v="WB38LDE"/>
    <s v="84338016625"/>
    <n v="843380166252"/>
    <s v="WB38LDE29"/>
    <s v="W's 308 Lined Pant - Dry Earth - 29"/>
    <x v="10"/>
    <x v="0"/>
    <x v="2"/>
    <s v="29"/>
    <s v="Late"/>
    <n v="96.250000000000014"/>
    <x v="3"/>
    <s v="Soft Shell"/>
    <x v="0"/>
  </r>
  <r>
    <s v="WB38LDE"/>
    <s v="84338016626"/>
    <n v="843380166269"/>
    <s v="WB38LDE30"/>
    <s v="W's 308 Lined Pant - Dry Earth - 30"/>
    <x v="10"/>
    <x v="0"/>
    <x v="2"/>
    <s v="30"/>
    <s v="Late"/>
    <n v="96.250000000000014"/>
    <x v="3"/>
    <s v="Soft Shell"/>
    <x v="0"/>
  </r>
  <r>
    <s v="WB38LDE"/>
    <s v="84338016627"/>
    <n v="843380166276"/>
    <s v="WB38LDE31"/>
    <s v="W's 308 Lined Pant - Dry Earth - 31"/>
    <x v="10"/>
    <x v="0"/>
    <x v="2"/>
    <s v="31"/>
    <s v="Late"/>
    <n v="96.250000000000014"/>
    <x v="3"/>
    <s v="Soft Shell"/>
    <x v="0"/>
  </r>
  <r>
    <s v="WB38LDE"/>
    <s v="84338016628"/>
    <n v="843380166283"/>
    <s v="WB38LDE32"/>
    <s v="W's 308 Lined Pant - Dry Earth - 32"/>
    <x v="10"/>
    <x v="0"/>
    <x v="2"/>
    <s v="32"/>
    <s v="Late"/>
    <n v="96.250000000000014"/>
    <x v="3"/>
    <s v="Soft Shell"/>
    <x v="0"/>
  </r>
  <r>
    <s v="WB38LDE"/>
    <s v="84338016629"/>
    <n v="843380166290"/>
    <s v="WB38LDE33"/>
    <s v="W's 308 Lined Pant - Dry Earth - 33"/>
    <x v="10"/>
    <x v="0"/>
    <x v="2"/>
    <s v="33"/>
    <s v="Late"/>
    <n v="96.250000000000014"/>
    <x v="3"/>
    <s v="Soft Shell"/>
    <x v="0"/>
  </r>
  <r>
    <s v="WB38LDE"/>
    <s v="84338016630"/>
    <n v="843380166306"/>
    <s v="WB38LDE34"/>
    <s v="W's 308 Lined Pant - Dry Earth - 34"/>
    <x v="10"/>
    <x v="0"/>
    <x v="2"/>
    <s v="34"/>
    <s v="Late"/>
    <n v="96.250000000000014"/>
    <x v="3"/>
    <s v="Soft Shell"/>
    <x v="0"/>
  </r>
  <r>
    <s v="WB38LWN"/>
    <s v="84338016631"/>
    <n v="843380166313"/>
    <s v="WB38LWN25"/>
    <s v="W's 308 Lined Pant - Walnut - 25"/>
    <x v="10"/>
    <x v="1"/>
    <x v="5"/>
    <s v="25"/>
    <s v="Late"/>
    <n v="96.250000000000014"/>
    <x v="3"/>
    <s v="Soft Shell"/>
    <x v="0"/>
  </r>
  <r>
    <s v="WB38LWN"/>
    <s v="84338016632"/>
    <n v="843380166320"/>
    <s v="WB38LWN26"/>
    <s v="W's 308 Lined Pant - Walnut - 26"/>
    <x v="10"/>
    <x v="1"/>
    <x v="5"/>
    <s v="26"/>
    <s v="Late"/>
    <n v="96.250000000000014"/>
    <x v="3"/>
    <s v="Soft Shell"/>
    <x v="0"/>
  </r>
  <r>
    <s v="WB38LWN"/>
    <s v="84338016633"/>
    <n v="843380166337"/>
    <s v="WB38LWN27"/>
    <s v="W's 308 Lined Pant - Walnut - 27"/>
    <x v="10"/>
    <x v="1"/>
    <x v="5"/>
    <s v="27"/>
    <s v="Late"/>
    <n v="96.250000000000014"/>
    <x v="3"/>
    <s v="Soft Shell"/>
    <x v="0"/>
  </r>
  <r>
    <s v="WB38LWN"/>
    <s v="84338016634"/>
    <n v="843380166344"/>
    <s v="WB38LWN28"/>
    <s v="W's 308 Lined Pant - Walnut - 28"/>
    <x v="10"/>
    <x v="1"/>
    <x v="5"/>
    <s v="28"/>
    <s v="Late"/>
    <n v="96.250000000000014"/>
    <x v="3"/>
    <s v="Soft Shell"/>
    <x v="0"/>
  </r>
  <r>
    <s v="WB38LWN"/>
    <s v="84338016635"/>
    <n v="843380166351"/>
    <s v="WB38LWN29"/>
    <s v="W's 308 Lined Pant - Walnut - 29"/>
    <x v="10"/>
    <x v="1"/>
    <x v="5"/>
    <s v="29"/>
    <s v="Late"/>
    <n v="96.250000000000014"/>
    <x v="3"/>
    <s v="Soft Shell"/>
    <x v="0"/>
  </r>
  <r>
    <s v="WB38LWN"/>
    <s v="84338016636"/>
    <n v="843380166368"/>
    <s v="WB38LWN30"/>
    <s v="W's 308 Lined Pant - Walnut - 30"/>
    <x v="10"/>
    <x v="1"/>
    <x v="5"/>
    <s v="30"/>
    <s v="Late"/>
    <n v="96.250000000000014"/>
    <x v="3"/>
    <s v="Soft Shell"/>
    <x v="0"/>
  </r>
  <r>
    <s v="WB38LWN"/>
    <s v="84338016637"/>
    <n v="843380166375"/>
    <s v="WB38LWN31"/>
    <s v="W's 308 Lined Pant - Walnut - 31"/>
    <x v="10"/>
    <x v="1"/>
    <x v="5"/>
    <s v="31"/>
    <s v="Late"/>
    <n v="96.250000000000014"/>
    <x v="3"/>
    <s v="Soft Shell"/>
    <x v="0"/>
  </r>
  <r>
    <s v="WB38LWN"/>
    <s v="84338016638"/>
    <n v="843380166382"/>
    <s v="WB38LWN32"/>
    <s v="W's 308 Lined Pant - Walnut - 32"/>
    <x v="10"/>
    <x v="1"/>
    <x v="5"/>
    <s v="32"/>
    <s v="Late"/>
    <n v="96.250000000000014"/>
    <x v="3"/>
    <s v="Soft Shell"/>
    <x v="0"/>
  </r>
  <r>
    <s v="WB38LWN"/>
    <s v="84338016639"/>
    <n v="843380166399"/>
    <s v="WB38LWN33"/>
    <s v="W's 308 Lined Pant - Walnut - 33"/>
    <x v="10"/>
    <x v="1"/>
    <x v="5"/>
    <s v="33"/>
    <s v="Late"/>
    <n v="96.250000000000014"/>
    <x v="3"/>
    <s v="Soft Shell"/>
    <x v="0"/>
  </r>
  <r>
    <s v="WB38LWN"/>
    <s v="84338016640"/>
    <n v="843380166405"/>
    <s v="WB38LWN34"/>
    <s v="W's 308 Lined Pant - Walnut - 34"/>
    <x v="10"/>
    <x v="1"/>
    <x v="5"/>
    <s v="34"/>
    <s v="Late"/>
    <n v="96.250000000000014"/>
    <x v="3"/>
    <s v="Soft Shell"/>
    <x v="0"/>
  </r>
  <r>
    <s v="WBPABSP"/>
    <s v="84338017426"/>
    <n v="843380174264"/>
    <s v="WBPABSPXS"/>
    <s v="W's Phase Bib - Specter - XS"/>
    <x v="11"/>
    <x v="0"/>
    <x v="4"/>
    <s v="XS"/>
    <s v=""/>
    <n v="178.75000000000003"/>
    <x v="3"/>
    <s v="Bibs"/>
    <x v="2"/>
  </r>
  <r>
    <s v="WBPABSP"/>
    <s v="84338017427"/>
    <n v="843380174271"/>
    <s v="WBPABSPSM"/>
    <s v="W's Phase Bib - Specter - SM"/>
    <x v="11"/>
    <x v="0"/>
    <x v="4"/>
    <s v="SM"/>
    <s v=""/>
    <n v="178.75000000000003"/>
    <x v="3"/>
    <s v="Bibs"/>
    <x v="2"/>
  </r>
  <r>
    <s v="WBPABSP"/>
    <s v="84338017428"/>
    <n v="843380174288"/>
    <s v="WBPABSPMD"/>
    <s v="W's Phase Bib - Specter - MD"/>
    <x v="11"/>
    <x v="0"/>
    <x v="4"/>
    <s v="MD"/>
    <s v=""/>
    <n v="178.75000000000003"/>
    <x v="3"/>
    <s v="Bibs"/>
    <x v="2"/>
  </r>
  <r>
    <s v="WBPABSP"/>
    <s v="84338017429"/>
    <n v="843380174295"/>
    <s v="WBPABSPLG"/>
    <s v="W's Phase Bib - Specter - LG"/>
    <x v="11"/>
    <x v="0"/>
    <x v="4"/>
    <s v="LG"/>
    <s v=""/>
    <n v="178.75000000000003"/>
    <x v="3"/>
    <s v="Bibs"/>
    <x v="2"/>
  </r>
  <r>
    <s v="WBPABSP"/>
    <s v="84338017430"/>
    <n v="843380174301"/>
    <s v="WBPABSPXL"/>
    <s v="W's Phase Bib - Specter - XL"/>
    <x v="11"/>
    <x v="0"/>
    <x v="4"/>
    <s v="XL"/>
    <s v=""/>
    <n v="178.75000000000003"/>
    <x v="3"/>
    <s v="Bibs"/>
    <x v="2"/>
  </r>
  <r>
    <s v="WBPABSP"/>
    <s v="84338017431"/>
    <n v="843380174318"/>
    <s v="WBPABSP2X"/>
    <s v="W's Phase Bib - Specter - 2X"/>
    <x v="11"/>
    <x v="0"/>
    <x v="4"/>
    <s v="2X"/>
    <s v=""/>
    <n v="178.75000000000003"/>
    <x v="3"/>
    <s v="Bibs"/>
    <x v="2"/>
  </r>
  <r>
    <s v="MBMYLSP"/>
    <s v="84338016555"/>
    <n v="843380165552"/>
    <s v="MBMYLSPSM"/>
    <s v="M's Yuma Synthetic Long Sleeve Crew - Specter - SM"/>
    <x v="12"/>
    <x v="0"/>
    <x v="4"/>
    <s v="SM"/>
    <s v=""/>
    <n v="52.250000000000007"/>
    <x v="0"/>
    <s v="Long Sleeve Crews"/>
    <x v="0"/>
  </r>
  <r>
    <s v="MBMYLSP"/>
    <s v="84338016556"/>
    <n v="843380165569"/>
    <s v="MBMYLSPMD"/>
    <s v="M's Yuma Synthetic Long Sleeve Crew - Specter - MD"/>
    <x v="12"/>
    <x v="0"/>
    <x v="4"/>
    <s v="MD"/>
    <s v=""/>
    <n v="52.250000000000007"/>
    <x v="0"/>
    <s v="Long Sleeve Crews"/>
    <x v="0"/>
  </r>
  <r>
    <s v="MBMYLSP"/>
    <s v="84338016557"/>
    <n v="843380165576"/>
    <s v="MBMYLSPLG"/>
    <s v="M's Yuma Synthetic Long Sleeve Crew - Specter - LG"/>
    <x v="12"/>
    <x v="0"/>
    <x v="4"/>
    <s v="LG"/>
    <s v=""/>
    <n v="52.250000000000007"/>
    <x v="0"/>
    <s v="Long Sleeve Crews"/>
    <x v="0"/>
  </r>
  <r>
    <s v="MBMYLSP"/>
    <s v="84338016558"/>
    <n v="843380165583"/>
    <s v="MBMYLSPXL"/>
    <s v="M's Yuma Synthetic Long Sleeve Crew - Specter - XL"/>
    <x v="12"/>
    <x v="0"/>
    <x v="4"/>
    <s v="XL"/>
    <s v=""/>
    <n v="52.250000000000007"/>
    <x v="0"/>
    <s v="Long Sleeve Crews"/>
    <x v="0"/>
  </r>
  <r>
    <s v="MBMYLSP"/>
    <s v="84338016559"/>
    <n v="843380165590"/>
    <s v="MBMYLSP2X"/>
    <s v="M's Yuma Synthetic Long Sleeve Crew - Specter - 2X"/>
    <x v="12"/>
    <x v="0"/>
    <x v="4"/>
    <s v="2X"/>
    <s v=""/>
    <n v="52.250000000000007"/>
    <x v="0"/>
    <s v="Long Sleeve Crews"/>
    <x v="0"/>
  </r>
  <r>
    <s v="MBMYLSP"/>
    <s v="84338016560"/>
    <n v="843380165606"/>
    <s v="MBMYLSP3X"/>
    <s v="M's Yuma Synthetic Long Sleeve Crew - Specter - 3X"/>
    <x v="12"/>
    <x v="0"/>
    <x v="4"/>
    <s v="3X"/>
    <s v=""/>
    <n v="52.250000000000007"/>
    <x v="0"/>
    <s v="Long Sleeve Crews"/>
    <x v="0"/>
  </r>
  <r>
    <s v="MBMYLCN"/>
    <s v="84338016566"/>
    <n v="843380165668"/>
    <s v="MBMYLCNSM"/>
    <s v="M's Yuma Synthetic Long Sleeve Crew - Conifer - SM"/>
    <x v="12"/>
    <x v="0"/>
    <x v="1"/>
    <s v="SM"/>
    <s v=""/>
    <n v="52.250000000000007"/>
    <x v="0"/>
    <s v="Long Sleeve Crews"/>
    <x v="0"/>
  </r>
  <r>
    <s v="MBMYLCN"/>
    <s v="84338016567"/>
    <n v="843380165675"/>
    <s v="MBMYLCNMD"/>
    <s v="M's Yuma Synthetic Long Sleeve Crew - Conifer - MD"/>
    <x v="12"/>
    <x v="0"/>
    <x v="1"/>
    <s v="MD"/>
    <s v=""/>
    <n v="52.250000000000007"/>
    <x v="0"/>
    <s v="Long Sleeve Crews"/>
    <x v="0"/>
  </r>
  <r>
    <s v="MBMYLCN"/>
    <s v="84338016568"/>
    <n v="843380165682"/>
    <s v="MBMYLCNLG"/>
    <s v="M's Yuma Synthetic Long Sleeve Crew - Conifer - LG"/>
    <x v="12"/>
    <x v="0"/>
    <x v="1"/>
    <s v="LG"/>
    <s v=""/>
    <n v="52.250000000000007"/>
    <x v="0"/>
    <s v="Long Sleeve Crews"/>
    <x v="0"/>
  </r>
  <r>
    <s v="MBMYLCN"/>
    <s v="84338016569"/>
    <n v="843380165699"/>
    <s v="MBMYLCNXL"/>
    <s v="M's Yuma Synthetic Long Sleeve Crew - Conifer - XL"/>
    <x v="12"/>
    <x v="0"/>
    <x v="1"/>
    <s v="XL"/>
    <s v=""/>
    <n v="52.250000000000007"/>
    <x v="0"/>
    <s v="Long Sleeve Crews"/>
    <x v="0"/>
  </r>
  <r>
    <s v="MBMYLCN"/>
    <s v="84338016570"/>
    <n v="843380165705"/>
    <s v="MBMYLCN2X"/>
    <s v="M's Yuma Synthetic Long Sleeve Crew - Conifer - 2X"/>
    <x v="12"/>
    <x v="0"/>
    <x v="1"/>
    <s v="2X"/>
    <s v=""/>
    <n v="52.250000000000007"/>
    <x v="0"/>
    <s v="Long Sleeve Crews"/>
    <x v="0"/>
  </r>
  <r>
    <s v="MBMYLWN"/>
    <s v="84338016571"/>
    <n v="843380165712"/>
    <s v="MBMYLWNSM"/>
    <s v="M's Yuma Synthetic Long Sleeve Crew - Walnut - SM"/>
    <x v="12"/>
    <x v="0"/>
    <x v="5"/>
    <s v="SM"/>
    <s v=""/>
    <n v="52.250000000000007"/>
    <x v="0"/>
    <s v="Long Sleeve Crews"/>
    <x v="0"/>
  </r>
  <r>
    <s v="MBMYLWN"/>
    <s v="84338016572"/>
    <n v="843380165729"/>
    <s v="MBMYLWNMD"/>
    <s v="M's Yuma Synthetic Long Sleeve Crew - Walnut - MD"/>
    <x v="12"/>
    <x v="0"/>
    <x v="5"/>
    <s v="MD"/>
    <s v=""/>
    <n v="52.250000000000007"/>
    <x v="0"/>
    <s v="Long Sleeve Crews"/>
    <x v="0"/>
  </r>
  <r>
    <s v="MBMYLWN"/>
    <s v="84338016573"/>
    <n v="843380165736"/>
    <s v="MBMYLWNLG"/>
    <s v="M's Yuma Synthetic Long Sleeve Crew - Walnut - LG"/>
    <x v="12"/>
    <x v="0"/>
    <x v="5"/>
    <s v="LG"/>
    <s v=""/>
    <n v="52.250000000000007"/>
    <x v="0"/>
    <s v="Long Sleeve Crews"/>
    <x v="0"/>
  </r>
  <r>
    <s v="MBMYLWN"/>
    <s v="84338016574"/>
    <n v="843380165743"/>
    <s v="MBMYLWNXL"/>
    <s v="M's Yuma Synthetic Long Sleeve Crew - Walnut - XL"/>
    <x v="12"/>
    <x v="0"/>
    <x v="5"/>
    <s v="XL"/>
    <s v=""/>
    <n v="52.250000000000007"/>
    <x v="0"/>
    <s v="Long Sleeve Crews"/>
    <x v="0"/>
  </r>
  <r>
    <s v="MBMYLWN"/>
    <s v="84338016575"/>
    <n v="843380165750"/>
    <s v="MBMYLWN2X"/>
    <s v="M's Yuma Synthetic Long Sleeve Crew - Walnut - 2X"/>
    <x v="12"/>
    <x v="0"/>
    <x v="5"/>
    <s v="2X"/>
    <s v=""/>
    <n v="52.250000000000007"/>
    <x v="0"/>
    <s v="Long Sleeve Crews"/>
    <x v="0"/>
  </r>
  <r>
    <s v="MBMYHFU"/>
    <s v="84338016502"/>
    <n v="843380165026"/>
    <s v="MBMYHFUSM"/>
    <s v="M's Yuma Synthetic Hoody - Fusion - SM"/>
    <x v="13"/>
    <x v="0"/>
    <x v="0"/>
    <s v="SM"/>
    <s v=""/>
    <n v="68.75"/>
    <x v="0"/>
    <s v="Hoodys"/>
    <x v="0"/>
  </r>
  <r>
    <s v="MBMYHFU"/>
    <s v="84338016503"/>
    <n v="843380165033"/>
    <s v="MBMYHFUMD"/>
    <s v="M's Yuma Synthetic Hoody - Fusion - MD"/>
    <x v="13"/>
    <x v="0"/>
    <x v="0"/>
    <s v="MD"/>
    <s v=""/>
    <n v="68.75"/>
    <x v="0"/>
    <s v="Hoodys"/>
    <x v="0"/>
  </r>
  <r>
    <s v="MBMYHFU"/>
    <s v="84338016504"/>
    <n v="843380165040"/>
    <s v="MBMYHFULG"/>
    <s v="M's Yuma Synthetic Hoody - Fusion - LG"/>
    <x v="13"/>
    <x v="0"/>
    <x v="0"/>
    <s v="LG"/>
    <s v=""/>
    <n v="68.75"/>
    <x v="0"/>
    <s v="Hoodys"/>
    <x v="0"/>
  </r>
  <r>
    <s v="MBMYHFU"/>
    <s v="84338016505"/>
    <n v="843380165057"/>
    <s v="MBMYHFUXL"/>
    <s v="M's Yuma Synthetic Hoody - Fusion - XL"/>
    <x v="13"/>
    <x v="0"/>
    <x v="0"/>
    <s v="XL"/>
    <s v=""/>
    <n v="68.75"/>
    <x v="0"/>
    <s v="Hoodys"/>
    <x v="0"/>
  </r>
  <r>
    <s v="MBMYHFU"/>
    <s v="84338016506"/>
    <n v="843380165064"/>
    <s v="MBMYHFU2X"/>
    <s v="M's Yuma Synthetic Hoody - Fusion - 2X"/>
    <x v="13"/>
    <x v="0"/>
    <x v="0"/>
    <s v="2X"/>
    <s v=""/>
    <n v="68.75"/>
    <x v="0"/>
    <s v="Hoodys"/>
    <x v="0"/>
  </r>
  <r>
    <s v="MBMYHCR"/>
    <s v="84338016507"/>
    <n v="843380165071"/>
    <s v="MBMYHCRSM"/>
    <s v="M's Yuma Synthetic Hoody - Cerca - SM"/>
    <x v="13"/>
    <x v="0"/>
    <x v="6"/>
    <s v="SM"/>
    <s v=""/>
    <n v="68.75"/>
    <x v="0"/>
    <s v="Hoodys"/>
    <x v="0"/>
  </r>
  <r>
    <s v="MBMYHCR"/>
    <s v="84338016508"/>
    <n v="843380165088"/>
    <s v="MBMYHCRMD"/>
    <s v="M's Yuma Synthetic Hoody - Cerca - MD"/>
    <x v="13"/>
    <x v="0"/>
    <x v="6"/>
    <s v="MD"/>
    <s v=""/>
    <n v="68.75"/>
    <x v="0"/>
    <s v="Hoodys"/>
    <x v="0"/>
  </r>
  <r>
    <s v="MBMYHCR"/>
    <s v="84338016509"/>
    <n v="843380165095"/>
    <s v="MBMYHCRLG"/>
    <s v="M's Yuma Synthetic Hoody - Cerca - LG"/>
    <x v="13"/>
    <x v="0"/>
    <x v="6"/>
    <s v="LG"/>
    <s v=""/>
    <n v="68.75"/>
    <x v="0"/>
    <s v="Hoodys"/>
    <x v="0"/>
  </r>
  <r>
    <s v="MBMYHCR"/>
    <s v="84338016510"/>
    <n v="843380165101"/>
    <s v="MBMYHCRXL"/>
    <s v="M's Yuma Synthetic Hoody - Cerca - XL"/>
    <x v="13"/>
    <x v="0"/>
    <x v="6"/>
    <s v="XL"/>
    <s v=""/>
    <n v="68.75"/>
    <x v="0"/>
    <s v="Hoodys"/>
    <x v="0"/>
  </r>
  <r>
    <s v="MBMYHCR"/>
    <s v="84338016511"/>
    <n v="843380165118"/>
    <s v="MBMYHCR2X"/>
    <s v="M's Yuma Synthetic Hoody - Cerca - 2X"/>
    <x v="13"/>
    <x v="0"/>
    <x v="6"/>
    <s v="2X"/>
    <s v=""/>
    <n v="68.75"/>
    <x v="0"/>
    <s v="Hoodys"/>
    <x v="0"/>
  </r>
  <r>
    <s v="MBMYHSP"/>
    <s v="84338016512"/>
    <n v="843380165125"/>
    <s v="MBMYHSPSM"/>
    <s v="M's Yuma Synthetic Hoody - Specter - SM"/>
    <x v="13"/>
    <x v="1"/>
    <x v="4"/>
    <s v="SM"/>
    <s v=""/>
    <n v="68.75"/>
    <x v="0"/>
    <s v="Hoodys"/>
    <x v="2"/>
  </r>
  <r>
    <s v="MBMYHSP"/>
    <s v="84338016513"/>
    <n v="843380165132"/>
    <s v="MBMYHSPMD"/>
    <s v="M's Yuma Synthetic Hoody - Specter - MD"/>
    <x v="13"/>
    <x v="1"/>
    <x v="4"/>
    <s v="MD"/>
    <s v=""/>
    <n v="68.75"/>
    <x v="0"/>
    <s v="Hoodys"/>
    <x v="2"/>
  </r>
  <r>
    <s v="MBMYHSP"/>
    <s v="84338016514"/>
    <n v="843380165149"/>
    <s v="MBMYHSPLG"/>
    <s v="M's Yuma Synthetic Hoody - Specter - LG"/>
    <x v="13"/>
    <x v="1"/>
    <x v="4"/>
    <s v="LG"/>
    <s v=""/>
    <n v="68.75"/>
    <x v="0"/>
    <s v="Hoodys"/>
    <x v="2"/>
  </r>
  <r>
    <s v="MBMYHSP"/>
    <s v="84338016515"/>
    <n v="843380165156"/>
    <s v="MBMYHSPXL"/>
    <s v="M's Yuma Synthetic Hoody - Specter - XL"/>
    <x v="13"/>
    <x v="1"/>
    <x v="4"/>
    <s v="XL"/>
    <s v=""/>
    <n v="68.75"/>
    <x v="0"/>
    <s v="Hoodys"/>
    <x v="2"/>
  </r>
  <r>
    <s v="MBMYHSP"/>
    <s v="84338016516"/>
    <n v="843380165163"/>
    <s v="MBMYHSP2X"/>
    <s v="M's Yuma Synthetic Hoody - Specter - 2X"/>
    <x v="13"/>
    <x v="1"/>
    <x v="4"/>
    <s v="2X"/>
    <s v=""/>
    <n v="68.75"/>
    <x v="0"/>
    <s v="Hoodys"/>
    <x v="2"/>
  </r>
  <r>
    <s v="MBMYHSP"/>
    <s v="84338016517"/>
    <n v="843380165170"/>
    <s v="MBMYHSP3X"/>
    <s v="M's Yuma Synthetic Hoody - Specter - 3X"/>
    <x v="13"/>
    <x v="1"/>
    <x v="4"/>
    <s v="3X"/>
    <s v=""/>
    <n v="68.75"/>
    <x v="0"/>
    <s v="Hoodys"/>
    <x v="2"/>
  </r>
  <r>
    <s v="MBMYHCN"/>
    <s v="84338016535"/>
    <n v="843380165354"/>
    <s v="MBMYHCNSM"/>
    <s v="M's Yuma Synthetic Hoody - Conifer - SM"/>
    <x v="13"/>
    <x v="0"/>
    <x v="1"/>
    <s v="SM"/>
    <s v=""/>
    <n v="68.75"/>
    <x v="0"/>
    <s v="Hoodys"/>
    <x v="0"/>
  </r>
  <r>
    <s v="MBMYHCN"/>
    <s v="84338016536"/>
    <n v="843380165361"/>
    <s v="MBMYHCNMD"/>
    <s v="M's Yuma Synthetic Hoody - Conifer - MD"/>
    <x v="13"/>
    <x v="0"/>
    <x v="1"/>
    <s v="MD"/>
    <s v=""/>
    <n v="68.75"/>
    <x v="0"/>
    <s v="Hoodys"/>
    <x v="0"/>
  </r>
  <r>
    <s v="MBMYHCN"/>
    <s v="84338016537"/>
    <n v="843380165378"/>
    <s v="MBMYHCNLG"/>
    <s v="M's Yuma Synthetic Hoody - Conifer - LG"/>
    <x v="13"/>
    <x v="0"/>
    <x v="1"/>
    <s v="LG"/>
    <s v=""/>
    <n v="68.75"/>
    <x v="0"/>
    <s v="Hoodys"/>
    <x v="0"/>
  </r>
  <r>
    <s v="MBMYHCN"/>
    <s v="84338016538"/>
    <n v="843380165385"/>
    <s v="MBMYHCNXL"/>
    <s v="M's Yuma Synthetic Hoody - Conifer - XL"/>
    <x v="13"/>
    <x v="0"/>
    <x v="1"/>
    <s v="XL"/>
    <s v=""/>
    <n v="68.75"/>
    <x v="0"/>
    <s v="Hoodys"/>
    <x v="0"/>
  </r>
  <r>
    <s v="MBMYHCN"/>
    <s v="84338016539"/>
    <n v="843380165392"/>
    <s v="MBMYHCN2X"/>
    <s v="M's Yuma Synthetic Hoody - Conifer - 2X"/>
    <x v="13"/>
    <x v="0"/>
    <x v="1"/>
    <s v="2X"/>
    <s v=""/>
    <n v="68.75"/>
    <x v="0"/>
    <s v="Hoodys"/>
    <x v="0"/>
  </r>
  <r>
    <s v="MBMYHWN"/>
    <s v="84338016540"/>
    <n v="843380165408"/>
    <s v="MBMYHWNSM"/>
    <s v="M's Yuma Synthetic Hoody - Walnut - SM"/>
    <x v="13"/>
    <x v="1"/>
    <x v="5"/>
    <s v="SM"/>
    <s v=""/>
    <n v="68.75"/>
    <x v="0"/>
    <s v="Hoodys"/>
    <x v="0"/>
  </r>
  <r>
    <s v="MBMYHWN"/>
    <s v="84338016541"/>
    <n v="843380165415"/>
    <s v="MBMYHWNMD"/>
    <s v="M's Yuma Synthetic Hoody - Walnut - MD"/>
    <x v="13"/>
    <x v="1"/>
    <x v="5"/>
    <s v="MD"/>
    <s v=""/>
    <n v="68.75"/>
    <x v="0"/>
    <s v="Hoodys"/>
    <x v="0"/>
  </r>
  <r>
    <s v="MBMYHWN"/>
    <s v="84338016542"/>
    <n v="843380165422"/>
    <s v="MBMYHWNLG"/>
    <s v="M's Yuma Synthetic Hoody - Walnut - LG"/>
    <x v="13"/>
    <x v="1"/>
    <x v="5"/>
    <s v="LG"/>
    <s v=""/>
    <n v="68.75"/>
    <x v="0"/>
    <s v="Hoodys"/>
    <x v="0"/>
  </r>
  <r>
    <s v="MBMYHWN"/>
    <s v="84338016543"/>
    <n v="843380165439"/>
    <s v="MBMYHWNXL"/>
    <s v="M's Yuma Synthetic Hoody - Walnut - XL"/>
    <x v="13"/>
    <x v="1"/>
    <x v="5"/>
    <s v="XL"/>
    <s v=""/>
    <n v="68.75"/>
    <x v="0"/>
    <s v="Hoodys"/>
    <x v="0"/>
  </r>
  <r>
    <s v="MBMYHWN"/>
    <s v="84338016544"/>
    <n v="843380165446"/>
    <s v="MBMYHWN2X"/>
    <s v="M's Yuma Synthetic Hoody - Walnut - 2X"/>
    <x v="13"/>
    <x v="1"/>
    <x v="5"/>
    <s v="2X"/>
    <s v=""/>
    <n v="68.75"/>
    <x v="0"/>
    <s v="Hoodys"/>
    <x v="0"/>
  </r>
  <r>
    <s v="MTWSCWN"/>
    <s v="84338017311"/>
    <n v="843380173113"/>
    <s v="MTWSCWNSM"/>
    <s v="M's Wick Short Sleeve Crew - Walnut - SM"/>
    <x v="14"/>
    <x v="0"/>
    <x v="5"/>
    <s v="SM"/>
    <s v="Early"/>
    <n v="46.750000000000007"/>
    <x v="0"/>
    <s v="Short Sleeve Crews"/>
    <x v="1"/>
  </r>
  <r>
    <s v="MTWSCWN"/>
    <s v="84338017312"/>
    <n v="843380173120"/>
    <s v="MTWSCWNMD"/>
    <s v="M's Wick Short Sleeve Crew - Walnut - MD"/>
    <x v="14"/>
    <x v="0"/>
    <x v="5"/>
    <s v="MD"/>
    <s v="Early"/>
    <n v="46.750000000000007"/>
    <x v="0"/>
    <s v="Short Sleeve Crews"/>
    <x v="1"/>
  </r>
  <r>
    <s v="MTWSCWN"/>
    <s v="84338017313"/>
    <n v="843380173137"/>
    <s v="MTWSCWNLG"/>
    <s v="M's Wick Short Sleeve Crew - Walnut - LG"/>
    <x v="14"/>
    <x v="0"/>
    <x v="5"/>
    <s v="LG"/>
    <s v="Early"/>
    <n v="46.750000000000007"/>
    <x v="0"/>
    <s v="Short Sleeve Crews"/>
    <x v="1"/>
  </r>
  <r>
    <s v="MTWSCWN"/>
    <s v="84338017314"/>
    <n v="843380173144"/>
    <s v="MTWSCWNXL"/>
    <s v="M's Wick Short Sleeve Crew - Walnut - XL"/>
    <x v="14"/>
    <x v="0"/>
    <x v="5"/>
    <s v="XL"/>
    <s v="Early"/>
    <n v="46.750000000000007"/>
    <x v="0"/>
    <s v="Short Sleeve Crews"/>
    <x v="1"/>
  </r>
  <r>
    <s v="MTWSCWN"/>
    <s v="84338017315"/>
    <n v="843380173151"/>
    <s v="MTWSCWN2X"/>
    <s v="M's Wick Short Sleeve Crew - Walnut - 2X"/>
    <x v="14"/>
    <x v="0"/>
    <x v="5"/>
    <s v="2X"/>
    <s v="Early"/>
    <n v="46.750000000000007"/>
    <x v="0"/>
    <s v="Short Sleeve Crews"/>
    <x v="1"/>
  </r>
  <r>
    <s v="MTWSCFU"/>
    <s v="81750902891"/>
    <n v="817509028912"/>
    <s v="MTWSCFUSM"/>
    <s v="M's Wick Short Sleeve Crew - Fusion - SM"/>
    <x v="14"/>
    <x v="1"/>
    <x v="0"/>
    <s v="SM"/>
    <s v="Early"/>
    <n v="46.750000000000007"/>
    <x v="0"/>
    <s v="Short Sleeve Crews"/>
    <x v="0"/>
  </r>
  <r>
    <s v="MTWSCFU"/>
    <s v="81750902892"/>
    <n v="817509028929"/>
    <s v="MTWSCFUMD"/>
    <s v="M's Wick Short Sleeve Crew - Fusion - MD"/>
    <x v="14"/>
    <x v="1"/>
    <x v="0"/>
    <s v="MD"/>
    <s v="Early"/>
    <n v="46.750000000000007"/>
    <x v="0"/>
    <s v="Short Sleeve Crews"/>
    <x v="0"/>
  </r>
  <r>
    <s v="MTWSCFU"/>
    <s v="81750902893"/>
    <n v="817509028936"/>
    <s v="MTWSCFULG"/>
    <s v="M's Wick Short Sleeve Crew - Fusion - LG"/>
    <x v="14"/>
    <x v="1"/>
    <x v="0"/>
    <s v="LG"/>
    <s v="Early"/>
    <n v="46.750000000000007"/>
    <x v="0"/>
    <s v="Short Sleeve Crews"/>
    <x v="0"/>
  </r>
  <r>
    <s v="MTWSCFU"/>
    <s v="81750902894"/>
    <n v="817509028943"/>
    <s v="MTWSCFUXL"/>
    <s v="M's Wick Short Sleeve Crew - Fusion - XL"/>
    <x v="14"/>
    <x v="1"/>
    <x v="0"/>
    <s v="XL"/>
    <s v="Early"/>
    <n v="46.750000000000007"/>
    <x v="0"/>
    <s v="Short Sleeve Crews"/>
    <x v="0"/>
  </r>
  <r>
    <s v="MTWSCFU"/>
    <s v="81750902895"/>
    <n v="817509028950"/>
    <s v="MTWSCFU2X"/>
    <s v="M's Wick Short Sleeve Crew - Fusion - 2X"/>
    <x v="14"/>
    <x v="1"/>
    <x v="0"/>
    <s v="2X"/>
    <s v="Early"/>
    <n v="46.750000000000007"/>
    <x v="0"/>
    <s v="Short Sleeve Crews"/>
    <x v="0"/>
  </r>
  <r>
    <s v="MTWSCSP"/>
    <s v="84338012273"/>
    <n v="843380122739"/>
    <s v="MTWSCSPSM"/>
    <s v="M's Wick Short Sleeve Crew - Specter - SM"/>
    <x v="14"/>
    <x v="1"/>
    <x v="4"/>
    <s v="SM"/>
    <s v="Early"/>
    <n v="46.750000000000007"/>
    <x v="0"/>
    <s v="Short Sleeve Crews"/>
    <x v="2"/>
  </r>
  <r>
    <s v="MTWSCSP"/>
    <s v="84338012274"/>
    <n v="843380122746"/>
    <s v="MTWSCSPMD"/>
    <s v="M's Wick Short Sleeve Crew - Specter - MD"/>
    <x v="14"/>
    <x v="1"/>
    <x v="4"/>
    <s v="MD"/>
    <s v="Early"/>
    <n v="46.750000000000007"/>
    <x v="0"/>
    <s v="Short Sleeve Crews"/>
    <x v="2"/>
  </r>
  <r>
    <s v="MTWSCSP"/>
    <s v="84338012275"/>
    <n v="843380122753"/>
    <s v="MTWSCSPLG"/>
    <s v="M's Wick Short Sleeve Crew - Specter - LG"/>
    <x v="14"/>
    <x v="1"/>
    <x v="4"/>
    <s v="LG"/>
    <s v="Early"/>
    <n v="46.750000000000007"/>
    <x v="0"/>
    <s v="Short Sleeve Crews"/>
    <x v="2"/>
  </r>
  <r>
    <s v="MTWSCSP"/>
    <s v="84338012276"/>
    <n v="843380122760"/>
    <s v="MTWSCSPXL"/>
    <s v="M's Wick Short Sleeve Crew - Specter - XL"/>
    <x v="14"/>
    <x v="1"/>
    <x v="4"/>
    <s v="XL"/>
    <s v="Early"/>
    <n v="46.750000000000007"/>
    <x v="0"/>
    <s v="Short Sleeve Crews"/>
    <x v="2"/>
  </r>
  <r>
    <s v="MTWSCSP"/>
    <s v="84338012277"/>
    <n v="843380122777"/>
    <s v="MTWSCSP2X"/>
    <s v="M's Wick Short Sleeve Crew - Specter - 2X"/>
    <x v="14"/>
    <x v="1"/>
    <x v="4"/>
    <s v="2X"/>
    <s v="Early"/>
    <n v="46.750000000000007"/>
    <x v="0"/>
    <s v="Short Sleeve Crews"/>
    <x v="2"/>
  </r>
  <r>
    <s v="MTWSCCN"/>
    <s v="81750902906"/>
    <n v="817509029063"/>
    <s v="MTWSCCNSM"/>
    <s v="M's Wick Short Sleeve Crew - Conifer - SM"/>
    <x v="14"/>
    <x v="1"/>
    <x v="1"/>
    <s v="SM"/>
    <s v="Early"/>
    <n v="46.750000000000007"/>
    <x v="0"/>
    <s v="Short Sleeve Crews"/>
    <x v="1"/>
  </r>
  <r>
    <s v="MTWSCCN"/>
    <s v="81750902907"/>
    <n v="817509029070"/>
    <s v="MTWSCCNMD"/>
    <s v="M's Wick Short Sleeve Crew - Conifer - MD"/>
    <x v="14"/>
    <x v="1"/>
    <x v="1"/>
    <s v="MD"/>
    <s v="Early"/>
    <n v="46.750000000000007"/>
    <x v="0"/>
    <s v="Short Sleeve Crews"/>
    <x v="1"/>
  </r>
  <r>
    <s v="MTWSCCN"/>
    <s v="81750902908"/>
    <n v="817509029087"/>
    <s v="MTWSCCNLG"/>
    <s v="M's Wick Short Sleeve Crew - Conifer - LG"/>
    <x v="14"/>
    <x v="1"/>
    <x v="1"/>
    <s v="LG"/>
    <s v="Early"/>
    <n v="46.750000000000007"/>
    <x v="0"/>
    <s v="Short Sleeve Crews"/>
    <x v="1"/>
  </r>
  <r>
    <s v="MTWSCCN"/>
    <s v="81750902909"/>
    <n v="817509029094"/>
    <s v="MTWSCCNXL"/>
    <s v="M's Wick Short Sleeve Crew - Conifer - XL"/>
    <x v="14"/>
    <x v="1"/>
    <x v="1"/>
    <s v="XL"/>
    <s v="Early"/>
    <n v="46.750000000000007"/>
    <x v="0"/>
    <s v="Short Sleeve Crews"/>
    <x v="1"/>
  </r>
  <r>
    <s v="MTWSCCN"/>
    <s v="81750902910"/>
    <n v="817509029100"/>
    <s v="MTWSCCN2X"/>
    <s v="M's Wick Short Sleeve Crew - Conifer - 2X"/>
    <x v="14"/>
    <x v="1"/>
    <x v="1"/>
    <s v="2X"/>
    <s v="Early"/>
    <n v="46.750000000000007"/>
    <x v="0"/>
    <s v="Short Sleeve Crews"/>
    <x v="1"/>
  </r>
  <r>
    <s v="MTWLCWN"/>
    <s v="84338017291"/>
    <n v="843380172918"/>
    <s v="MTWLCWNSM"/>
    <s v="M's Wick LS Crew - Walnut - SM"/>
    <x v="15"/>
    <x v="0"/>
    <x v="5"/>
    <s v="SM"/>
    <s v="Early"/>
    <n v="55.000000000000007"/>
    <x v="0"/>
    <s v="Long Sleeve Crews"/>
    <x v="1"/>
  </r>
  <r>
    <s v="MTWLCWN"/>
    <s v="84338017292"/>
    <n v="843380172925"/>
    <s v="MTWLCWNMD"/>
    <s v="M's Wick LS Crew - Walnut - MD"/>
    <x v="15"/>
    <x v="0"/>
    <x v="5"/>
    <s v="MD"/>
    <s v="Early"/>
    <n v="55.000000000000007"/>
    <x v="0"/>
    <s v="Long Sleeve Crews"/>
    <x v="1"/>
  </r>
  <r>
    <s v="MTWLCWN"/>
    <s v="84338017293"/>
    <n v="843380172932"/>
    <s v="MTWLCWNLG"/>
    <s v="M's Wick LS Crew - Walnut - LG"/>
    <x v="15"/>
    <x v="0"/>
    <x v="5"/>
    <s v="LG"/>
    <s v="Early"/>
    <n v="55.000000000000007"/>
    <x v="0"/>
    <s v="Long Sleeve Crews"/>
    <x v="1"/>
  </r>
  <r>
    <s v="MTWLCWN"/>
    <s v="84338017294"/>
    <n v="843380172949"/>
    <s v="MTWLCWNXL"/>
    <s v="M's Wick LS Crew - Walnut - XL"/>
    <x v="15"/>
    <x v="0"/>
    <x v="5"/>
    <s v="XL"/>
    <s v="Early"/>
    <n v="55.000000000000007"/>
    <x v="0"/>
    <s v="Long Sleeve Crews"/>
    <x v="1"/>
  </r>
  <r>
    <s v="MTWLCWN"/>
    <s v="84338017295"/>
    <n v="843380172956"/>
    <s v="MTWLCWN2X"/>
    <s v="M's Wick LS Crew - Walnut - 2X"/>
    <x v="15"/>
    <x v="0"/>
    <x v="5"/>
    <s v="2X"/>
    <s v="Early"/>
    <n v="55.000000000000007"/>
    <x v="0"/>
    <s v="Long Sleeve Crews"/>
    <x v="1"/>
  </r>
  <r>
    <s v="MTWLCFU"/>
    <s v="81750902916"/>
    <n v="817509029162"/>
    <s v="MTWLCFUSM"/>
    <s v="M's Wick LS Crew - Fusion - SM"/>
    <x v="15"/>
    <x v="1"/>
    <x v="0"/>
    <s v="SM"/>
    <s v="Early"/>
    <n v="55.000000000000007"/>
    <x v="0"/>
    <s v="Long Sleeve Crews"/>
    <x v="0"/>
  </r>
  <r>
    <s v="MTWLCFU"/>
    <s v="81750902917"/>
    <n v="817509029179"/>
    <s v="MTWLCFUMD"/>
    <s v="M's Wick LS Crew - Fusion - MD"/>
    <x v="15"/>
    <x v="1"/>
    <x v="0"/>
    <s v="MD"/>
    <s v="Early"/>
    <n v="55.000000000000007"/>
    <x v="0"/>
    <s v="Long Sleeve Crews"/>
    <x v="0"/>
  </r>
  <r>
    <s v="MTWLCFU"/>
    <s v="81750902918"/>
    <n v="817509029186"/>
    <s v="MTWLCFULG"/>
    <s v="M's Wick LS Crew - Fusion - LG"/>
    <x v="15"/>
    <x v="1"/>
    <x v="0"/>
    <s v="LG"/>
    <s v="Early"/>
    <n v="55.000000000000007"/>
    <x v="0"/>
    <s v="Long Sleeve Crews"/>
    <x v="0"/>
  </r>
  <r>
    <s v="MTWLCFU"/>
    <s v="81750902919"/>
    <n v="817509029193"/>
    <s v="MTWLCFUXL"/>
    <s v="M's Wick LS Crew - Fusion - XL"/>
    <x v="15"/>
    <x v="1"/>
    <x v="0"/>
    <s v="XL"/>
    <s v="Early"/>
    <n v="55.000000000000007"/>
    <x v="0"/>
    <s v="Long Sleeve Crews"/>
    <x v="0"/>
  </r>
  <r>
    <s v="MTWLCFU"/>
    <s v="81750902920"/>
    <n v="817509029209"/>
    <s v="MTWLCFU2X"/>
    <s v="M's Wick LS Crew - Fusion - 2X"/>
    <x v="15"/>
    <x v="1"/>
    <x v="0"/>
    <s v="2X"/>
    <s v="Early"/>
    <n v="55.000000000000007"/>
    <x v="0"/>
    <s v="Long Sleeve Crews"/>
    <x v="0"/>
  </r>
  <r>
    <s v="MTWLCSP"/>
    <s v="84338012278"/>
    <n v="843380122784"/>
    <s v="MTWLCSPSM"/>
    <s v="M's Wick LS Crew - Specter - SM"/>
    <x v="15"/>
    <x v="1"/>
    <x v="4"/>
    <s v="SM"/>
    <s v="Early"/>
    <n v="55.000000000000007"/>
    <x v="0"/>
    <s v="Long Sleeve Crews"/>
    <x v="2"/>
  </r>
  <r>
    <s v="MTWLCSP"/>
    <s v="84338012279"/>
    <n v="843380122791"/>
    <s v="MTWLCSPMD"/>
    <s v="M's Wick LS Crew - Specter - MD"/>
    <x v="15"/>
    <x v="1"/>
    <x v="4"/>
    <s v="MD"/>
    <s v="Early"/>
    <n v="55.000000000000007"/>
    <x v="0"/>
    <s v="Long Sleeve Crews"/>
    <x v="2"/>
  </r>
  <r>
    <s v="MTWLCSP"/>
    <s v="84338012280"/>
    <n v="843380122807"/>
    <s v="MTWLCSPLG"/>
    <s v="M's Wick LS Crew - Specter - LG"/>
    <x v="15"/>
    <x v="1"/>
    <x v="4"/>
    <s v="LG"/>
    <s v="Early"/>
    <n v="55.000000000000007"/>
    <x v="0"/>
    <s v="Long Sleeve Crews"/>
    <x v="2"/>
  </r>
  <r>
    <s v="MTWLCSP"/>
    <s v="84338012281"/>
    <n v="843380122814"/>
    <s v="MTWLCSPXL"/>
    <s v="M's Wick LS Crew - Specter - XL"/>
    <x v="15"/>
    <x v="1"/>
    <x v="4"/>
    <s v="XL"/>
    <s v="Early"/>
    <n v="55.000000000000007"/>
    <x v="0"/>
    <s v="Long Sleeve Crews"/>
    <x v="2"/>
  </r>
  <r>
    <s v="MTWLCSP"/>
    <s v="84338012282"/>
    <n v="843380122821"/>
    <s v="MTWLCSP2X"/>
    <s v="M's Wick LS Crew - Specter - 2X"/>
    <x v="15"/>
    <x v="1"/>
    <x v="4"/>
    <s v="2X"/>
    <s v="Early"/>
    <n v="55.000000000000007"/>
    <x v="0"/>
    <s v="Long Sleeve Crews"/>
    <x v="2"/>
  </r>
  <r>
    <s v="MTWLCCN"/>
    <s v="81750902931"/>
    <n v="817509029315"/>
    <s v="MTWLCCNSM"/>
    <s v="M's Wick LS Crew - Conifer - SM"/>
    <x v="15"/>
    <x v="0"/>
    <x v="1"/>
    <s v="SM"/>
    <s v="Early"/>
    <n v="55.000000000000007"/>
    <x v="0"/>
    <s v="Long Sleeve Crews"/>
    <x v="1"/>
  </r>
  <r>
    <s v="MTWLCCN"/>
    <s v="81750902932"/>
    <n v="817509029322"/>
    <s v="MTWLCCNMD"/>
    <s v="M's Wick LS Crew - Conifer - MD"/>
    <x v="15"/>
    <x v="0"/>
    <x v="1"/>
    <s v="MD"/>
    <s v="Early"/>
    <n v="55.000000000000007"/>
    <x v="0"/>
    <s v="Long Sleeve Crews"/>
    <x v="1"/>
  </r>
  <r>
    <s v="MTWLCCN"/>
    <s v="81750902933"/>
    <n v="817509029339"/>
    <s v="MTWLCCNLG"/>
    <s v="M's Wick LS Crew - Conifer - LG"/>
    <x v="15"/>
    <x v="0"/>
    <x v="1"/>
    <s v="LG"/>
    <s v="Early"/>
    <n v="55.000000000000007"/>
    <x v="0"/>
    <s v="Long Sleeve Crews"/>
    <x v="1"/>
  </r>
  <r>
    <s v="MTWLCCN"/>
    <s v="81750902934"/>
    <n v="817509029346"/>
    <s v="MTWLCCNXL"/>
    <s v="M's Wick LS Crew - Conifer - XL"/>
    <x v="15"/>
    <x v="0"/>
    <x v="1"/>
    <s v="XL"/>
    <s v="Early"/>
    <n v="55.000000000000007"/>
    <x v="0"/>
    <s v="Long Sleeve Crews"/>
    <x v="1"/>
  </r>
  <r>
    <s v="MTWLCCN"/>
    <s v="81750902935"/>
    <n v="817509029353"/>
    <s v="MTWLCCN2X"/>
    <s v="M's Wick LS Crew - Conifer - 2X"/>
    <x v="15"/>
    <x v="0"/>
    <x v="1"/>
    <s v="2X"/>
    <s v="Early"/>
    <n v="55.000000000000007"/>
    <x v="0"/>
    <s v="Long Sleeve Crews"/>
    <x v="1"/>
  </r>
  <r>
    <s v="MTWHDCR"/>
    <s v="84338017271"/>
    <n v="843380172710"/>
    <s v="MTWHDCRSM"/>
    <s v="M's Wick Hoody - Cerca - SM"/>
    <x v="16"/>
    <x v="0"/>
    <x v="6"/>
    <s v="SM"/>
    <s v="Early"/>
    <n v="71.5"/>
    <x v="0"/>
    <s v="Hoodys"/>
    <x v="0"/>
  </r>
  <r>
    <s v="MTWHDCR"/>
    <s v="84338017272"/>
    <n v="843380172727"/>
    <s v="MTWHDCRMD"/>
    <s v="M's Wick Hoody - Cerca - MD"/>
    <x v="16"/>
    <x v="0"/>
    <x v="6"/>
    <s v="MD"/>
    <s v="Early"/>
    <n v="71.5"/>
    <x v="0"/>
    <s v="Hoodys"/>
    <x v="0"/>
  </r>
  <r>
    <s v="MTWHDCR"/>
    <s v="84338017273"/>
    <n v="843380172734"/>
    <s v="MTWHDCRLG"/>
    <s v="M's Wick Hoody - Cerca - LG"/>
    <x v="16"/>
    <x v="0"/>
    <x v="6"/>
    <s v="LG"/>
    <s v="Early"/>
    <n v="71.5"/>
    <x v="0"/>
    <s v="Hoodys"/>
    <x v="0"/>
  </r>
  <r>
    <s v="MTWHDCR"/>
    <s v="84338017274"/>
    <n v="843380172741"/>
    <s v="MTWHDCRXL"/>
    <s v="M's Wick Hoody - Cerca - XL"/>
    <x v="16"/>
    <x v="0"/>
    <x v="6"/>
    <s v="XL"/>
    <s v="Early"/>
    <n v="71.5"/>
    <x v="0"/>
    <s v="Hoodys"/>
    <x v="0"/>
  </r>
  <r>
    <s v="MTWHDCR"/>
    <s v="84338017275"/>
    <n v="843380172758"/>
    <s v="MTWHDCR2X"/>
    <s v="M's Wick Hoody - Cerca - 2X"/>
    <x v="16"/>
    <x v="0"/>
    <x v="6"/>
    <s v="2X"/>
    <s v="Early"/>
    <n v="71.5"/>
    <x v="0"/>
    <s v="Hoodys"/>
    <x v="0"/>
  </r>
  <r>
    <s v="MTWHDWN"/>
    <s v="84338017276"/>
    <n v="843380172765"/>
    <s v="MTWHDWNSM"/>
    <s v="M's Wick Hoody - Walnut - SM"/>
    <x v="16"/>
    <x v="0"/>
    <x v="5"/>
    <s v="SM"/>
    <s v="Early"/>
    <n v="71.5"/>
    <x v="0"/>
    <s v="Hoodys"/>
    <x v="1"/>
  </r>
  <r>
    <s v="MTWHDWN"/>
    <s v="84338017277"/>
    <n v="843380172772"/>
    <s v="MTWHDWNMD"/>
    <s v="M's Wick Hoody - Walnut - MD"/>
    <x v="16"/>
    <x v="0"/>
    <x v="5"/>
    <s v="MD"/>
    <s v="Early"/>
    <n v="71.5"/>
    <x v="0"/>
    <s v="Hoodys"/>
    <x v="1"/>
  </r>
  <r>
    <s v="MTWHDWN"/>
    <s v="84338017278"/>
    <n v="843380172789"/>
    <s v="MTWHDWNLG"/>
    <s v="M's Wick Hoody - Walnut - LG"/>
    <x v="16"/>
    <x v="0"/>
    <x v="5"/>
    <s v="LG"/>
    <s v="Early"/>
    <n v="71.5"/>
    <x v="0"/>
    <s v="Hoodys"/>
    <x v="1"/>
  </r>
  <r>
    <s v="MTWHDWN"/>
    <s v="84338017279"/>
    <n v="843380172796"/>
    <s v="MTWHDWNXL"/>
    <s v="M's Wick Hoody - Walnut - XL"/>
    <x v="16"/>
    <x v="0"/>
    <x v="5"/>
    <s v="XL"/>
    <s v="Early"/>
    <n v="71.5"/>
    <x v="0"/>
    <s v="Hoodys"/>
    <x v="1"/>
  </r>
  <r>
    <s v="MTWHDWN"/>
    <s v="84338017280"/>
    <n v="843380172802"/>
    <s v="MTWHDWN2X"/>
    <s v="M's Wick Hoody - Walnut - 2X"/>
    <x v="16"/>
    <x v="0"/>
    <x v="5"/>
    <s v="2X"/>
    <s v="Early"/>
    <n v="71.5"/>
    <x v="0"/>
    <s v="Hoodys"/>
    <x v="1"/>
  </r>
  <r>
    <s v="MTWHDFU"/>
    <s v="81750902966"/>
    <n v="817509029667"/>
    <s v="MTWHDFUSM"/>
    <s v="M's Wick Hoody - Fusion - SM"/>
    <x v="16"/>
    <x v="0"/>
    <x v="0"/>
    <s v="SM"/>
    <s v="Early"/>
    <n v="71.5"/>
    <x v="0"/>
    <s v="Hoodys"/>
    <x v="0"/>
  </r>
  <r>
    <s v="MTWHDFU"/>
    <s v="81750902967"/>
    <n v="817509029674"/>
    <s v="MTWHDFUMD"/>
    <s v="M's Wick Hoody - Fusion - MD"/>
    <x v="16"/>
    <x v="0"/>
    <x v="0"/>
    <s v="MD"/>
    <s v="Early"/>
    <n v="71.5"/>
    <x v="0"/>
    <s v="Hoodys"/>
    <x v="0"/>
  </r>
  <r>
    <s v="MTWHDFU"/>
    <s v="81750902968"/>
    <n v="817509029681"/>
    <s v="MTWHDFULG"/>
    <s v="M's Wick Hoody - Fusion - LG"/>
    <x v="16"/>
    <x v="0"/>
    <x v="0"/>
    <s v="LG"/>
    <s v="Early"/>
    <n v="71.5"/>
    <x v="0"/>
    <s v="Hoodys"/>
    <x v="0"/>
  </r>
  <r>
    <s v="MTWHDFU"/>
    <s v="81750902969"/>
    <n v="817509029698"/>
    <s v="MTWHDFUXL"/>
    <s v="M's Wick Hoody - Fusion - XL"/>
    <x v="16"/>
    <x v="0"/>
    <x v="0"/>
    <s v="XL"/>
    <s v="Early"/>
    <n v="71.5"/>
    <x v="0"/>
    <s v="Hoodys"/>
    <x v="0"/>
  </r>
  <r>
    <s v="MTWHDFU"/>
    <s v="81750902970"/>
    <n v="817509029704"/>
    <s v="MTWHDFU2X"/>
    <s v="M's Wick Hoody - Fusion - 2X"/>
    <x v="16"/>
    <x v="0"/>
    <x v="0"/>
    <s v="2X"/>
    <s v="Early"/>
    <n v="71.5"/>
    <x v="0"/>
    <s v="Hoodys"/>
    <x v="0"/>
  </r>
  <r>
    <s v="MTWHDSP"/>
    <s v="84338012288"/>
    <n v="843380122883"/>
    <s v="MTWHDSPSM"/>
    <s v="M's Wick Hoody - Specter - SM"/>
    <x v="16"/>
    <x v="1"/>
    <x v="4"/>
    <s v="SM"/>
    <s v="Early"/>
    <n v="71.5"/>
    <x v="0"/>
    <s v="Hoodys"/>
    <x v="2"/>
  </r>
  <r>
    <s v="MTWHDSP"/>
    <s v="84338012289"/>
    <n v="843380122890"/>
    <s v="MTWHDSPMD"/>
    <s v="M's Wick Hoody - Specter - MD"/>
    <x v="16"/>
    <x v="1"/>
    <x v="4"/>
    <s v="MD"/>
    <s v="Early"/>
    <n v="71.5"/>
    <x v="0"/>
    <s v="Hoodys"/>
    <x v="2"/>
  </r>
  <r>
    <s v="MTWHDSP"/>
    <s v="84338012290"/>
    <n v="843380122906"/>
    <s v="MTWHDSPLG"/>
    <s v="M's Wick Hoody - Specter - LG"/>
    <x v="16"/>
    <x v="1"/>
    <x v="4"/>
    <s v="LG"/>
    <s v="Early"/>
    <n v="71.5"/>
    <x v="0"/>
    <s v="Hoodys"/>
    <x v="2"/>
  </r>
  <r>
    <s v="MTWHDSP"/>
    <s v="84338012291"/>
    <n v="843380122913"/>
    <s v="MTWHDSPXL"/>
    <s v="M's Wick Hoody - Specter - XL"/>
    <x v="16"/>
    <x v="1"/>
    <x v="4"/>
    <s v="XL"/>
    <s v="Early"/>
    <n v="71.5"/>
    <x v="0"/>
    <s v="Hoodys"/>
    <x v="2"/>
  </r>
  <r>
    <s v="MTWHDSP"/>
    <s v="84338012292"/>
    <n v="843380122920"/>
    <s v="MTWHDSP2X"/>
    <s v="M's Wick Hoody - Specter - 2X"/>
    <x v="16"/>
    <x v="1"/>
    <x v="4"/>
    <s v="2X"/>
    <s v="Early"/>
    <n v="71.5"/>
    <x v="0"/>
    <s v="Hoodys"/>
    <x v="2"/>
  </r>
  <r>
    <s v="MTWHDSP"/>
    <s v="84338014994"/>
    <n v="843380149941"/>
    <s v="MTWHDSP3X"/>
    <s v="M's Wick Hoody - Specter - 3X"/>
    <x v="16"/>
    <x v="1"/>
    <x v="4"/>
    <s v="3X"/>
    <s v="Early"/>
    <n v="71.5"/>
    <x v="0"/>
    <s v="Hoodys"/>
    <x v="2"/>
  </r>
  <r>
    <s v="MTWHDTY"/>
    <s v="84338013124"/>
    <n v="843380131243"/>
    <s v="MTWHDTYSM"/>
    <s v="M's Wick Hoody - Typha - SM"/>
    <x v="16"/>
    <x v="0"/>
    <x v="7"/>
    <s v="SM"/>
    <s v="Early"/>
    <n v="71.5"/>
    <x v="0"/>
    <s v="Hoodys"/>
    <x v="3"/>
  </r>
  <r>
    <s v="MTWHDTY"/>
    <s v="84338013123"/>
    <n v="843380131236"/>
    <s v="MTWHDTYMD"/>
    <s v="M's Wick Hoody - Typha - MD"/>
    <x v="16"/>
    <x v="0"/>
    <x v="7"/>
    <s v="MD"/>
    <s v="Early"/>
    <n v="71.5"/>
    <x v="0"/>
    <s v="Hoodys"/>
    <x v="3"/>
  </r>
  <r>
    <s v="MTWHDTY"/>
    <s v="84338013122"/>
    <n v="843380131229"/>
    <s v="MTWHDTYLG"/>
    <s v="M's Wick Hoody - Typha - LG"/>
    <x v="16"/>
    <x v="0"/>
    <x v="7"/>
    <s v="LG"/>
    <s v="Early"/>
    <n v="71.5"/>
    <x v="0"/>
    <s v="Hoodys"/>
    <x v="3"/>
  </r>
  <r>
    <s v="MTWHDTY"/>
    <s v="84338013125"/>
    <n v="843380131250"/>
    <s v="MTWHDTYXL"/>
    <s v="M's Wick Hoody - Typha - XL"/>
    <x v="16"/>
    <x v="0"/>
    <x v="7"/>
    <s v="XL"/>
    <s v="Early"/>
    <n v="71.5"/>
    <x v="0"/>
    <s v="Hoodys"/>
    <x v="3"/>
  </r>
  <r>
    <s v="MTWHDTY"/>
    <s v="84338013121"/>
    <n v="843380131212"/>
    <s v="MTWHDTY2X"/>
    <s v="M's Wick Hoody - Typha - 2X"/>
    <x v="16"/>
    <x v="0"/>
    <x v="7"/>
    <s v="2X"/>
    <s v="Early"/>
    <n v="71.5"/>
    <x v="0"/>
    <s v="Hoodys"/>
    <x v="3"/>
  </r>
  <r>
    <s v="MTWHDTY"/>
    <s v="84338015000"/>
    <n v="843380150008"/>
    <s v="MTWHDTY3X"/>
    <s v="M's Wick Hoody - Typha - 3X"/>
    <x v="16"/>
    <x v="0"/>
    <x v="7"/>
    <s v="3X"/>
    <s v="Early"/>
    <n v="71.5"/>
    <x v="0"/>
    <s v="Hoodys"/>
    <x v="3"/>
  </r>
  <r>
    <s v="MTWHDCA"/>
    <s v="84338014992"/>
    <n v="843380149927"/>
    <s v="MTWHDCASM"/>
    <s v="M's Wick Hoody - Cache - SM"/>
    <x v="16"/>
    <x v="0"/>
    <x v="8"/>
    <s v="SM"/>
    <s v="Early"/>
    <n v="71.5"/>
    <x v="0"/>
    <s v="Hoodys"/>
    <x v="3"/>
  </r>
  <r>
    <s v="MTWHDCA"/>
    <s v="84338014991"/>
    <n v="843380149910"/>
    <s v="MTWHDCAMD"/>
    <s v="M's Wick Hoody - Cache - MD"/>
    <x v="16"/>
    <x v="0"/>
    <x v="8"/>
    <s v="MD"/>
    <s v="Early"/>
    <n v="71.5"/>
    <x v="0"/>
    <s v="Hoodys"/>
    <x v="3"/>
  </r>
  <r>
    <s v="MTWHDCA"/>
    <s v="84338014990"/>
    <n v="843380149903"/>
    <s v="MTWHDCALG"/>
    <s v="M's Wick Hoody - Cache - LG"/>
    <x v="16"/>
    <x v="0"/>
    <x v="8"/>
    <s v="LG"/>
    <s v="Early"/>
    <n v="71.5"/>
    <x v="0"/>
    <s v="Hoodys"/>
    <x v="3"/>
  </r>
  <r>
    <s v="MTWHDCA"/>
    <s v="84338014993"/>
    <n v="843380149934"/>
    <s v="MTWHDCAXL"/>
    <s v="M's Wick Hoody - Cache - XL"/>
    <x v="16"/>
    <x v="0"/>
    <x v="8"/>
    <s v="XL"/>
    <s v="Early"/>
    <n v="71.5"/>
    <x v="0"/>
    <s v="Hoodys"/>
    <x v="3"/>
  </r>
  <r>
    <s v="MTWHDCA"/>
    <s v="84338014988"/>
    <n v="843380149880"/>
    <s v="MTWHDCA2X"/>
    <s v="M's Wick Hoody - Cache - 2X"/>
    <x v="16"/>
    <x v="0"/>
    <x v="8"/>
    <s v="2X"/>
    <s v="Early"/>
    <n v="71.5"/>
    <x v="0"/>
    <s v="Hoodys"/>
    <x v="3"/>
  </r>
  <r>
    <s v="MTWHDCA"/>
    <s v="84338014989"/>
    <n v="843380149897"/>
    <s v="MTWHDCA3X"/>
    <s v="M's Wick Hoody - Cache - 3X"/>
    <x v="16"/>
    <x v="0"/>
    <x v="8"/>
    <s v="3X"/>
    <s v="Early"/>
    <n v="71.5"/>
    <x v="0"/>
    <s v="Hoodys"/>
    <x v="3"/>
  </r>
  <r>
    <s v="MTWHDCN"/>
    <s v="81750902981"/>
    <n v="817509029810"/>
    <s v="MTWHDCNSM"/>
    <s v="M's Wick Hoody - Conifer - SM"/>
    <x v="16"/>
    <x v="1"/>
    <x v="1"/>
    <s v="SM"/>
    <s v="Early"/>
    <n v="71.5"/>
    <x v="0"/>
    <s v="Hoodys"/>
    <x v="1"/>
  </r>
  <r>
    <s v="MTWHDCN"/>
    <s v="81750902982"/>
    <n v="817509029827"/>
    <s v="MTWHDCNMD"/>
    <s v="M's Wick Hoody - Conifer - MD"/>
    <x v="16"/>
    <x v="1"/>
    <x v="1"/>
    <s v="MD"/>
    <s v="Early"/>
    <n v="71.5"/>
    <x v="0"/>
    <s v="Hoodys"/>
    <x v="1"/>
  </r>
  <r>
    <s v="MTWHDCN"/>
    <s v="81750902983"/>
    <n v="817509029834"/>
    <s v="MTWHDCNLG"/>
    <s v="M's Wick Hoody - Conifer - LG"/>
    <x v="16"/>
    <x v="1"/>
    <x v="1"/>
    <s v="LG"/>
    <s v="Early"/>
    <n v="71.5"/>
    <x v="0"/>
    <s v="Hoodys"/>
    <x v="1"/>
  </r>
  <r>
    <s v="MTWHDCN"/>
    <s v="81750902984"/>
    <n v="817509029841"/>
    <s v="MTWHDCNXL"/>
    <s v="M's Wick Hoody - Conifer - XL"/>
    <x v="16"/>
    <x v="1"/>
    <x v="1"/>
    <s v="XL"/>
    <s v="Early"/>
    <n v="71.5"/>
    <x v="0"/>
    <s v="Hoodys"/>
    <x v="1"/>
  </r>
  <r>
    <s v="MTWHDCN"/>
    <s v="81750902985"/>
    <n v="817509029858"/>
    <s v="MTWHDCN2X"/>
    <s v="M's Wick Hoody - Conifer - 2X"/>
    <x v="16"/>
    <x v="1"/>
    <x v="1"/>
    <s v="2X"/>
    <s v="Early"/>
    <n v="71.5"/>
    <x v="0"/>
    <s v="Hoodys"/>
    <x v="1"/>
  </r>
  <r>
    <s v="MTKLCTR"/>
    <s v="84338015022"/>
    <n v="843380150220"/>
    <s v="MTKLCTRSM"/>
    <s v="M's Kiln LS Crew - Terra - SM"/>
    <x v="17"/>
    <x v="0"/>
    <x v="3"/>
    <s v="SM"/>
    <s v=""/>
    <n v="72"/>
    <x v="0"/>
    <s v="Long Sleeve Crews"/>
    <x v="1"/>
  </r>
  <r>
    <s v="MTKLCTR"/>
    <s v="84338015021"/>
    <n v="843380150213"/>
    <s v="MTKLCTRMD"/>
    <s v="M's Kiln LS Crew - Terra - MD"/>
    <x v="17"/>
    <x v="0"/>
    <x v="3"/>
    <s v="MD"/>
    <s v=""/>
    <n v="72"/>
    <x v="0"/>
    <s v="Long Sleeve Crews"/>
    <x v="1"/>
  </r>
  <r>
    <s v="MTKLCTR"/>
    <s v="84338015020"/>
    <n v="843380150206"/>
    <s v="MTKLCTRLG"/>
    <s v="M's Kiln LS Crew - Terra - LG"/>
    <x v="17"/>
    <x v="0"/>
    <x v="3"/>
    <s v="LG"/>
    <s v=""/>
    <n v="72"/>
    <x v="0"/>
    <s v="Long Sleeve Crews"/>
    <x v="1"/>
  </r>
  <r>
    <s v="MTKLCTR"/>
    <s v="84338015023"/>
    <n v="843380150237"/>
    <s v="MTKLCTRXL"/>
    <s v="M's Kiln LS Crew - Terra - XL"/>
    <x v="17"/>
    <x v="0"/>
    <x v="3"/>
    <s v="XL"/>
    <s v=""/>
    <n v="72"/>
    <x v="0"/>
    <s v="Long Sleeve Crews"/>
    <x v="1"/>
  </r>
  <r>
    <s v="MTKLCTR"/>
    <s v="84338015019"/>
    <n v="843380150190"/>
    <s v="MTKLCTR2X"/>
    <s v="M's Kiln LS Crew - Terra - 2X"/>
    <x v="17"/>
    <x v="0"/>
    <x v="3"/>
    <s v="2X"/>
    <s v=""/>
    <n v="72"/>
    <x v="0"/>
    <s v="Long Sleeve Crews"/>
    <x v="1"/>
  </r>
  <r>
    <s v="MTKLCSP"/>
    <s v="84338012293"/>
    <n v="843380122937"/>
    <s v="MTKLCSPSM"/>
    <s v="M's Kiln LS Crew - Specter - SM"/>
    <x v="17"/>
    <x v="0"/>
    <x v="4"/>
    <s v="SM"/>
    <s v=""/>
    <n v="72"/>
    <x v="0"/>
    <s v="Long Sleeve Crews"/>
    <x v="2"/>
  </r>
  <r>
    <s v="MTKLCSP"/>
    <s v="84338012294"/>
    <n v="843380122944"/>
    <s v="MTKLCSPMD"/>
    <s v="M's Kiln LS Crew - Specter - MD"/>
    <x v="17"/>
    <x v="0"/>
    <x v="4"/>
    <s v="MD"/>
    <s v=""/>
    <n v="72"/>
    <x v="0"/>
    <s v="Long Sleeve Crews"/>
    <x v="2"/>
  </r>
  <r>
    <s v="MTKLCSP"/>
    <s v="84338012295"/>
    <n v="843380122951"/>
    <s v="MTKLCSPLG"/>
    <s v="M's Kiln LS Crew - Specter - LG"/>
    <x v="17"/>
    <x v="0"/>
    <x v="4"/>
    <s v="LG"/>
    <s v=""/>
    <n v="72"/>
    <x v="0"/>
    <s v="Long Sleeve Crews"/>
    <x v="2"/>
  </r>
  <r>
    <s v="MTKLCSP"/>
    <s v="84338012296"/>
    <n v="843380122968"/>
    <s v="MTKLCSPXL"/>
    <s v="M's Kiln LS Crew - Specter - XL"/>
    <x v="17"/>
    <x v="0"/>
    <x v="4"/>
    <s v="XL"/>
    <s v=""/>
    <n v="72"/>
    <x v="0"/>
    <s v="Long Sleeve Crews"/>
    <x v="2"/>
  </r>
  <r>
    <s v="MTKLCSP"/>
    <s v="84338012297"/>
    <n v="843380122975"/>
    <s v="MTKLCSP2X"/>
    <s v="M's Kiln LS Crew - Specter - 2X"/>
    <x v="17"/>
    <x v="0"/>
    <x v="4"/>
    <s v="2X"/>
    <s v=""/>
    <n v="72"/>
    <x v="0"/>
    <s v="Long Sleeve Crews"/>
    <x v="2"/>
  </r>
  <r>
    <s v="MTKLCSP"/>
    <s v="84338015018"/>
    <n v="843380150183"/>
    <s v="MTKLCSP3X"/>
    <s v="M's Kiln LS Crew - Specter - 3X"/>
    <x v="17"/>
    <x v="0"/>
    <x v="4"/>
    <s v="3X"/>
    <s v=""/>
    <n v="72"/>
    <x v="0"/>
    <s v="Long Sleeve Crews"/>
    <x v="2"/>
  </r>
  <r>
    <s v="MTKLCDE"/>
    <s v="84338010077"/>
    <n v="843380100775"/>
    <s v="MTKLCDESM"/>
    <s v="M's Kiln LS Crew - Dry Earth - SM"/>
    <x v="17"/>
    <x v="0"/>
    <x v="2"/>
    <s v="SM"/>
    <s v=""/>
    <n v="72"/>
    <x v="0"/>
    <s v="Long Sleeve Crews"/>
    <x v="1"/>
  </r>
  <r>
    <s v="MTKLCDE"/>
    <s v="84338010078"/>
    <n v="843380100782"/>
    <s v="MTKLCDEMD"/>
    <s v="M's Kiln LS Crew - Dry Earth - MD"/>
    <x v="17"/>
    <x v="0"/>
    <x v="2"/>
    <s v="MD"/>
    <s v=""/>
    <n v="72"/>
    <x v="0"/>
    <s v="Long Sleeve Crews"/>
    <x v="1"/>
  </r>
  <r>
    <s v="MTKLCDE"/>
    <s v="84338010079"/>
    <n v="843380100799"/>
    <s v="MTKLCDELG"/>
    <s v="M's Kiln LS Crew - Dry Earth - LG"/>
    <x v="17"/>
    <x v="0"/>
    <x v="2"/>
    <s v="LG"/>
    <s v=""/>
    <n v="72"/>
    <x v="0"/>
    <s v="Long Sleeve Crews"/>
    <x v="1"/>
  </r>
  <r>
    <s v="MTKLCDE"/>
    <s v="84338010080"/>
    <n v="843380100805"/>
    <s v="MTKLCDEXL"/>
    <s v="M's Kiln LS Crew - Dry Earth - XL"/>
    <x v="17"/>
    <x v="0"/>
    <x v="2"/>
    <s v="XL"/>
    <s v=""/>
    <n v="72"/>
    <x v="0"/>
    <s v="Long Sleeve Crews"/>
    <x v="1"/>
  </r>
  <r>
    <s v="MTKLCDE"/>
    <s v="84338010081"/>
    <n v="843380100812"/>
    <s v="MTKLCDE2X"/>
    <s v="M's Kiln LS Crew - Dry Earth - 2X"/>
    <x v="17"/>
    <x v="0"/>
    <x v="2"/>
    <s v="2X"/>
    <s v=""/>
    <n v="72"/>
    <x v="0"/>
    <s v="Long Sleeve Crews"/>
    <x v="1"/>
  </r>
  <r>
    <s v="MTKLCCN"/>
    <s v="84338010082"/>
    <n v="843380100829"/>
    <s v="MTKLCCNSM"/>
    <s v="M's Kiln LS Crew - Conifer - SM"/>
    <x v="17"/>
    <x v="0"/>
    <x v="1"/>
    <s v="SM"/>
    <s v=""/>
    <n v="72"/>
    <x v="0"/>
    <s v="Long Sleeve Crews"/>
    <x v="1"/>
  </r>
  <r>
    <s v="MTKLCCN"/>
    <s v="84338010083"/>
    <n v="843380100836"/>
    <s v="MTKLCCNMD"/>
    <s v="M's Kiln LS Crew - Conifer - MD"/>
    <x v="17"/>
    <x v="0"/>
    <x v="1"/>
    <s v="MD"/>
    <s v=""/>
    <n v="72"/>
    <x v="0"/>
    <s v="Long Sleeve Crews"/>
    <x v="1"/>
  </r>
  <r>
    <s v="MTKLCCN"/>
    <s v="84338010084"/>
    <n v="843380100843"/>
    <s v="MTKLCCNLG"/>
    <s v="M's Kiln LS Crew - Conifer - LG"/>
    <x v="17"/>
    <x v="0"/>
    <x v="1"/>
    <s v="LG"/>
    <s v=""/>
    <n v="72"/>
    <x v="0"/>
    <s v="Long Sleeve Crews"/>
    <x v="1"/>
  </r>
  <r>
    <s v="MTKLCCN"/>
    <s v="84338010085"/>
    <n v="843380100850"/>
    <s v="MTKLCCNXL"/>
    <s v="M's Kiln LS Crew - Conifer - XL"/>
    <x v="17"/>
    <x v="0"/>
    <x v="1"/>
    <s v="XL"/>
    <s v=""/>
    <n v="72"/>
    <x v="0"/>
    <s v="Long Sleeve Crews"/>
    <x v="1"/>
  </r>
  <r>
    <s v="MTKLCCN"/>
    <s v="84338010086"/>
    <n v="843380100867"/>
    <s v="MTKLCCN2X"/>
    <s v="M's Kiln LS Crew - Conifer - 2X"/>
    <x v="17"/>
    <x v="0"/>
    <x v="1"/>
    <s v="2X"/>
    <s v=""/>
    <n v="72"/>
    <x v="0"/>
    <s v="Long Sleeve Crews"/>
    <x v="1"/>
  </r>
  <r>
    <s v="MTKQZTR"/>
    <s v="84338015051"/>
    <n v="843380150510"/>
    <s v="MTKQZTRSM"/>
    <s v="M's Kiln Quarter Zip - Terra - SM"/>
    <x v="18"/>
    <x v="0"/>
    <x v="3"/>
    <s v="SM"/>
    <s v=""/>
    <n v="71.5"/>
    <x v="0"/>
    <s v="Quarter Zips"/>
    <x v="1"/>
  </r>
  <r>
    <s v="MTKQZTR"/>
    <s v="84338015050"/>
    <n v="843380150503"/>
    <s v="MTKQZTRMD"/>
    <s v="M's Kiln Quarter Zip - Terra - MD"/>
    <x v="18"/>
    <x v="0"/>
    <x v="3"/>
    <s v="MD"/>
    <s v=""/>
    <n v="71.5"/>
    <x v="0"/>
    <s v="Quarter Zips"/>
    <x v="1"/>
  </r>
  <r>
    <s v="MTKQZTR"/>
    <s v="84338015049"/>
    <n v="843380150497"/>
    <s v="MTKQZTRLG"/>
    <s v="M's Kiln Quarter Zip - Terra - LG"/>
    <x v="18"/>
    <x v="0"/>
    <x v="3"/>
    <s v="LG"/>
    <s v=""/>
    <n v="71.5"/>
    <x v="0"/>
    <s v="Quarter Zips"/>
    <x v="1"/>
  </r>
  <r>
    <s v="MTKQZTR"/>
    <s v="84338015052"/>
    <n v="843380150527"/>
    <s v="MTKQZTRXL"/>
    <s v="M's Kiln Quarter Zip - Terra - XL"/>
    <x v="18"/>
    <x v="0"/>
    <x v="3"/>
    <s v="XL"/>
    <s v=""/>
    <n v="71.5"/>
    <x v="0"/>
    <s v="Quarter Zips"/>
    <x v="1"/>
  </r>
  <r>
    <s v="MTKQZTR"/>
    <s v="84338015048"/>
    <n v="843380150480"/>
    <s v="MTKQZTR2X"/>
    <s v="M's Kiln Quarter Zip - Terra - 2X"/>
    <x v="18"/>
    <x v="0"/>
    <x v="3"/>
    <s v="2X"/>
    <s v=""/>
    <n v="71.5"/>
    <x v="0"/>
    <s v="Quarter Zips"/>
    <x v="1"/>
  </r>
  <r>
    <s v="MTKQZSP"/>
    <s v="84338012298"/>
    <n v="843380122982"/>
    <s v="MTKQZSPSM"/>
    <s v="M's Kiln Quarter Zip - Specter - SM"/>
    <x v="18"/>
    <x v="0"/>
    <x v="4"/>
    <s v="SM"/>
    <s v=""/>
    <n v="71.5"/>
    <x v="0"/>
    <s v="Quarter Zips"/>
    <x v="2"/>
  </r>
  <r>
    <s v="MTKQZSP"/>
    <s v="84338012299"/>
    <n v="843380122999"/>
    <s v="MTKQZSPMD"/>
    <s v="M's Kiln Quarter Zip - Specter - MD"/>
    <x v="18"/>
    <x v="0"/>
    <x v="4"/>
    <s v="MD"/>
    <s v=""/>
    <n v="71.5"/>
    <x v="0"/>
    <s v="Quarter Zips"/>
    <x v="2"/>
  </r>
  <r>
    <s v="MTKQZSP"/>
    <s v="84338012300"/>
    <n v="843380123002"/>
    <s v="MTKQZSPLG"/>
    <s v="M's Kiln Quarter Zip - Specter - LG"/>
    <x v="18"/>
    <x v="0"/>
    <x v="4"/>
    <s v="LG"/>
    <s v=""/>
    <n v="71.5"/>
    <x v="0"/>
    <s v="Quarter Zips"/>
    <x v="2"/>
  </r>
  <r>
    <s v="MTKQZSP"/>
    <s v="84338012301"/>
    <n v="843380123019"/>
    <s v="MTKQZSPXL"/>
    <s v="M's Kiln Quarter Zip - Specter - XL"/>
    <x v="18"/>
    <x v="0"/>
    <x v="4"/>
    <s v="XL"/>
    <s v=""/>
    <n v="71.5"/>
    <x v="0"/>
    <s v="Quarter Zips"/>
    <x v="2"/>
  </r>
  <r>
    <s v="MTKQZSP"/>
    <s v="84338012302"/>
    <n v="843380123026"/>
    <s v="MTKQZSP2X"/>
    <s v="M's Kiln Quarter Zip - Specter - 2X"/>
    <x v="18"/>
    <x v="0"/>
    <x v="4"/>
    <s v="2X"/>
    <s v=""/>
    <n v="71.5"/>
    <x v="0"/>
    <s v="Quarter Zips"/>
    <x v="2"/>
  </r>
  <r>
    <s v="MTKQZDE"/>
    <s v="84338010102"/>
    <n v="843380101024"/>
    <s v="MTKQZDESM"/>
    <s v="M's Kiln Quarter Zip - Dry Earth - SM"/>
    <x v="18"/>
    <x v="0"/>
    <x v="2"/>
    <s v="SM"/>
    <s v=""/>
    <n v="71.5"/>
    <x v="0"/>
    <s v="Quarter Zips"/>
    <x v="1"/>
  </r>
  <r>
    <s v="MTKQZDE"/>
    <s v="84338010103"/>
    <n v="843380101031"/>
    <s v="MTKQZDEMD"/>
    <s v="M's Kiln Quarter Zip - Dry Earth - MD"/>
    <x v="18"/>
    <x v="0"/>
    <x v="2"/>
    <s v="MD"/>
    <s v=""/>
    <n v="71.5"/>
    <x v="0"/>
    <s v="Quarter Zips"/>
    <x v="1"/>
  </r>
  <r>
    <s v="MTKQZDE"/>
    <s v="84338010104"/>
    <n v="843380101048"/>
    <s v="MTKQZDELG"/>
    <s v="M's Kiln Quarter Zip - Dry Earth - LG"/>
    <x v="18"/>
    <x v="0"/>
    <x v="2"/>
    <s v="LG"/>
    <s v=""/>
    <n v="71.5"/>
    <x v="0"/>
    <s v="Quarter Zips"/>
    <x v="1"/>
  </r>
  <r>
    <s v="MTKQZDE"/>
    <s v="84338010105"/>
    <n v="843380101055"/>
    <s v="MTKQZDEXL"/>
    <s v="M's Kiln Quarter Zip - Dry Earth - XL"/>
    <x v="18"/>
    <x v="0"/>
    <x v="2"/>
    <s v="XL"/>
    <s v=""/>
    <n v="71.5"/>
    <x v="0"/>
    <s v="Quarter Zips"/>
    <x v="1"/>
  </r>
  <r>
    <s v="MTKQZDE"/>
    <s v="84338010106"/>
    <n v="843380101062"/>
    <s v="MTKQZDE2X"/>
    <s v="M's Kiln Quarter Zip - Dry Earth - 2X"/>
    <x v="18"/>
    <x v="0"/>
    <x v="2"/>
    <s v="2X"/>
    <s v=""/>
    <n v="71.5"/>
    <x v="0"/>
    <s v="Quarter Zips"/>
    <x v="1"/>
  </r>
  <r>
    <s v="MTKQZCN"/>
    <s v="84338010107"/>
    <n v="843380101079"/>
    <s v="MTKQZCNSM"/>
    <s v="M's Kiln Quarter Zip - Conifer - SM"/>
    <x v="18"/>
    <x v="0"/>
    <x v="1"/>
    <s v="SM"/>
    <s v=""/>
    <n v="71.5"/>
    <x v="0"/>
    <s v="Quarter Zips"/>
    <x v="1"/>
  </r>
  <r>
    <s v="MTKQZCN"/>
    <s v="84338010108"/>
    <n v="843380101086"/>
    <s v="MTKQZCNMD"/>
    <s v="M's Kiln Quarter Zip - Conifer - MD"/>
    <x v="18"/>
    <x v="0"/>
    <x v="1"/>
    <s v="MD"/>
    <s v=""/>
    <n v="71.5"/>
    <x v="0"/>
    <s v="Quarter Zips"/>
    <x v="1"/>
  </r>
  <r>
    <s v="MTKQZCN"/>
    <s v="84338010109"/>
    <n v="843380101093"/>
    <s v="MTKQZCNLG"/>
    <s v="M's Kiln Quarter Zip - Conifer - LG"/>
    <x v="18"/>
    <x v="0"/>
    <x v="1"/>
    <s v="LG"/>
    <s v=""/>
    <n v="71.5"/>
    <x v="0"/>
    <s v="Quarter Zips"/>
    <x v="1"/>
  </r>
  <r>
    <s v="MTKQZCN"/>
    <s v="84338010110"/>
    <n v="843380101109"/>
    <s v="MTKQZCNXL"/>
    <s v="M's Kiln Quarter Zip - Conifer - XL"/>
    <x v="18"/>
    <x v="0"/>
    <x v="1"/>
    <s v="XL"/>
    <s v=""/>
    <n v="71.5"/>
    <x v="0"/>
    <s v="Quarter Zips"/>
    <x v="1"/>
  </r>
  <r>
    <s v="MTKQZCN"/>
    <s v="84338010111"/>
    <n v="843380101116"/>
    <s v="MTKQZCN2X"/>
    <s v="M's Kiln Quarter Zip - Conifer - 2X"/>
    <x v="18"/>
    <x v="0"/>
    <x v="1"/>
    <s v="2X"/>
    <s v=""/>
    <n v="71.5"/>
    <x v="0"/>
    <s v="Quarter Zips"/>
    <x v="1"/>
  </r>
  <r>
    <s v="MTKHDCR"/>
    <s v="84338016868"/>
    <n v="843380168683"/>
    <s v="MTKHDCRSM"/>
    <s v="M's Kiln Hoody - Cerca - SM"/>
    <x v="19"/>
    <x v="0"/>
    <x v="6"/>
    <s v="SM"/>
    <s v="Mid"/>
    <n v="82.5"/>
    <x v="0"/>
    <s v="Hoodys"/>
    <x v="0"/>
  </r>
  <r>
    <s v="MTKHDCR"/>
    <s v="84338016869"/>
    <n v="843380168690"/>
    <s v="MTKHDCRMD"/>
    <s v="M's Kiln Hoody - Cerca - MD"/>
    <x v="19"/>
    <x v="0"/>
    <x v="6"/>
    <s v="MD"/>
    <s v="Mid"/>
    <n v="82.5"/>
    <x v="0"/>
    <s v="Hoodys"/>
    <x v="0"/>
  </r>
  <r>
    <s v="MTKHDCR"/>
    <s v="84338016870"/>
    <n v="843380168706"/>
    <s v="MTKHDCRLG"/>
    <s v="M's Kiln Hoody - Cerca - LG"/>
    <x v="19"/>
    <x v="0"/>
    <x v="6"/>
    <s v="LG"/>
    <s v="Mid"/>
    <n v="82.5"/>
    <x v="0"/>
    <s v="Hoodys"/>
    <x v="0"/>
  </r>
  <r>
    <s v="MTKHDCR"/>
    <s v="84338016871"/>
    <n v="843380168713"/>
    <s v="MTKHDCRXL"/>
    <s v="M's Kiln Hoody - Cerca - XL"/>
    <x v="19"/>
    <x v="0"/>
    <x v="6"/>
    <s v="XL"/>
    <s v="Mid"/>
    <n v="82.5"/>
    <x v="0"/>
    <s v="Hoodys"/>
    <x v="0"/>
  </r>
  <r>
    <s v="MTKHDCR"/>
    <s v="84338016872"/>
    <n v="843380168720"/>
    <s v="MTKHDCR2X"/>
    <s v="M's Kiln Hoody - Cerca - 2X"/>
    <x v="19"/>
    <x v="0"/>
    <x v="6"/>
    <s v="2X"/>
    <s v="Mid"/>
    <n v="82.5"/>
    <x v="0"/>
    <s v="Hoodys"/>
    <x v="0"/>
  </r>
  <r>
    <s v="MTKHDTR"/>
    <s v="84338014985"/>
    <n v="843380149859"/>
    <s v="MTKHDTRSM"/>
    <s v="M's Kiln Hoody - Terra - SM"/>
    <x v="19"/>
    <x v="0"/>
    <x v="3"/>
    <s v="SM"/>
    <s v="Mid"/>
    <n v="82.5"/>
    <x v="0"/>
    <s v="Hoodys"/>
    <x v="1"/>
  </r>
  <r>
    <s v="MTKHDTR"/>
    <s v="84338014984"/>
    <n v="843380149842"/>
    <s v="MTKHDTRMD"/>
    <s v="M's Kiln Hoody - Terra - MD"/>
    <x v="19"/>
    <x v="0"/>
    <x v="3"/>
    <s v="MD"/>
    <s v="Mid"/>
    <n v="82.5"/>
    <x v="0"/>
    <s v="Hoodys"/>
    <x v="1"/>
  </r>
  <r>
    <s v="MTKHDTR"/>
    <s v="84338014983"/>
    <n v="843380149835"/>
    <s v="MTKHDTRLG"/>
    <s v="M's Kiln Hoody - Terra - LG"/>
    <x v="19"/>
    <x v="0"/>
    <x v="3"/>
    <s v="LG"/>
    <s v="Mid"/>
    <n v="82.5"/>
    <x v="0"/>
    <s v="Hoodys"/>
    <x v="1"/>
  </r>
  <r>
    <s v="MTKHDTR"/>
    <s v="84338014986"/>
    <n v="843380149866"/>
    <s v="MTKHDTRXL"/>
    <s v="M's Kiln Hoody - Terra - XL"/>
    <x v="19"/>
    <x v="0"/>
    <x v="3"/>
    <s v="XL"/>
    <s v="Mid"/>
    <n v="82.5"/>
    <x v="0"/>
    <s v="Hoodys"/>
    <x v="1"/>
  </r>
  <r>
    <s v="MTKHDTR"/>
    <s v="84338014982"/>
    <n v="843380149828"/>
    <s v="MTKHDTR2X"/>
    <s v="M's Kiln Hoody - Terra - 2X"/>
    <x v="19"/>
    <x v="0"/>
    <x v="3"/>
    <s v="2X"/>
    <s v="Mid"/>
    <n v="82.5"/>
    <x v="0"/>
    <s v="Hoodys"/>
    <x v="1"/>
  </r>
  <r>
    <s v="MTKHDFU"/>
    <s v="84338010117"/>
    <n v="843380101178"/>
    <s v="MTKHDFUSM"/>
    <s v="M's Kiln Hoody - Fusion - SM"/>
    <x v="19"/>
    <x v="1"/>
    <x v="0"/>
    <s v="SM"/>
    <s v="Mid"/>
    <n v="82.5"/>
    <x v="0"/>
    <s v="Hoodys"/>
    <x v="0"/>
  </r>
  <r>
    <s v="MTKHDFU"/>
    <s v="84338010118"/>
    <n v="843380101185"/>
    <s v="MTKHDFUMD"/>
    <s v="M's Kiln Hoody - Fusion - MD"/>
    <x v="19"/>
    <x v="1"/>
    <x v="0"/>
    <s v="MD"/>
    <s v="Mid"/>
    <n v="82.5"/>
    <x v="0"/>
    <s v="Hoodys"/>
    <x v="0"/>
  </r>
  <r>
    <s v="MTKHDFU"/>
    <s v="84338010119"/>
    <n v="843380101192"/>
    <s v="MTKHDFULG"/>
    <s v="M's Kiln Hoody - Fusion - LG"/>
    <x v="19"/>
    <x v="1"/>
    <x v="0"/>
    <s v="LG"/>
    <s v="Mid"/>
    <n v="82.5"/>
    <x v="0"/>
    <s v="Hoodys"/>
    <x v="0"/>
  </r>
  <r>
    <s v="MTKHDFU"/>
    <s v="84338010120"/>
    <n v="843380101208"/>
    <s v="MTKHDFUXL"/>
    <s v="M's Kiln Hoody - Fusion - XL"/>
    <x v="19"/>
    <x v="1"/>
    <x v="0"/>
    <s v="XL"/>
    <s v="Mid"/>
    <n v="82.5"/>
    <x v="0"/>
    <s v="Hoodys"/>
    <x v="0"/>
  </r>
  <r>
    <s v="MTKHDFU"/>
    <s v="84338010121"/>
    <n v="843380101215"/>
    <s v="MTKHDFU2X"/>
    <s v="M's Kiln Hoody - Fusion - 2X"/>
    <x v="19"/>
    <x v="1"/>
    <x v="0"/>
    <s v="2X"/>
    <s v="Mid"/>
    <n v="82.5"/>
    <x v="0"/>
    <s v="Hoodys"/>
    <x v="0"/>
  </r>
  <r>
    <s v="MTKHDSP"/>
    <s v="84338012303"/>
    <n v="843380123033"/>
    <s v="MTKHDSPSM"/>
    <s v="M's Kiln Hoody - Specter - SM"/>
    <x v="19"/>
    <x v="1"/>
    <x v="4"/>
    <s v="SM"/>
    <s v="Mid"/>
    <n v="82.5"/>
    <x v="0"/>
    <s v="Hoodys"/>
    <x v="2"/>
  </r>
  <r>
    <s v="MTKHDSP"/>
    <s v="84338012304"/>
    <n v="843380123040"/>
    <s v="MTKHDSPMD"/>
    <s v="M's Kiln Hoody - Specter - MD"/>
    <x v="19"/>
    <x v="1"/>
    <x v="4"/>
    <s v="MD"/>
    <s v="Mid"/>
    <n v="82.5"/>
    <x v="0"/>
    <s v="Hoodys"/>
    <x v="2"/>
  </r>
  <r>
    <s v="MTKHDSP"/>
    <s v="84338012305"/>
    <n v="843380123057"/>
    <s v="MTKHDSPLG"/>
    <s v="M's Kiln Hoody - Specter - LG"/>
    <x v="19"/>
    <x v="1"/>
    <x v="4"/>
    <s v="LG"/>
    <s v="Mid"/>
    <n v="82.5"/>
    <x v="0"/>
    <s v="Hoodys"/>
    <x v="2"/>
  </r>
  <r>
    <s v="MTKHDSP"/>
    <s v="84338012306"/>
    <n v="843380123064"/>
    <s v="MTKHDSPXL"/>
    <s v="M's Kiln Hoody - Specter - XL"/>
    <x v="19"/>
    <x v="1"/>
    <x v="4"/>
    <s v="XL"/>
    <s v="Mid"/>
    <n v="82.5"/>
    <x v="0"/>
    <s v="Hoodys"/>
    <x v="2"/>
  </r>
  <r>
    <s v="MTKHDSP"/>
    <s v="84338012307"/>
    <n v="843380123071"/>
    <s v="MTKHDSP2X"/>
    <s v="M's Kiln Hoody - Specter - 2X"/>
    <x v="19"/>
    <x v="1"/>
    <x v="4"/>
    <s v="2X"/>
    <s v="Mid"/>
    <n v="82.5"/>
    <x v="0"/>
    <s v="Hoodys"/>
    <x v="2"/>
  </r>
  <r>
    <s v="MTKHDSP"/>
    <s v="84338014981"/>
    <n v="843380149811"/>
    <s v="MTKHDSP3X"/>
    <s v="M's Kiln Hoody - Specter - 3X"/>
    <x v="19"/>
    <x v="1"/>
    <x v="4"/>
    <s v="3X"/>
    <s v="Mid"/>
    <n v="82.5"/>
    <x v="0"/>
    <s v="Hoodys"/>
    <x v="2"/>
  </r>
  <r>
    <s v="MTKHDTY"/>
    <s v="84338013129"/>
    <n v="843380131298"/>
    <s v="MTKHDTYSM"/>
    <s v="M's Kiln Hoody - Typha - SM"/>
    <x v="19"/>
    <x v="0"/>
    <x v="7"/>
    <s v="SM"/>
    <s v="Mid"/>
    <n v="82.5"/>
    <x v="0"/>
    <s v="Hoodys"/>
    <x v="3"/>
  </r>
  <r>
    <s v="MTKHDTY"/>
    <s v="84338013128"/>
    <n v="843380131281"/>
    <s v="MTKHDTYMD"/>
    <s v="M's Kiln Hoody - Typha - MD"/>
    <x v="19"/>
    <x v="0"/>
    <x v="7"/>
    <s v="MD"/>
    <s v="Mid"/>
    <n v="82.5"/>
    <x v="0"/>
    <s v="Hoodys"/>
    <x v="3"/>
  </r>
  <r>
    <s v="MTKHDTY"/>
    <s v="84338013127"/>
    <n v="843380131274"/>
    <s v="MTKHDTYLG"/>
    <s v="M's Kiln Hoody - Typha - LG"/>
    <x v="19"/>
    <x v="0"/>
    <x v="7"/>
    <s v="LG"/>
    <s v="Mid"/>
    <n v="82.5"/>
    <x v="0"/>
    <s v="Hoodys"/>
    <x v="3"/>
  </r>
  <r>
    <s v="MTKHDTY"/>
    <s v="84338013130"/>
    <n v="843380131304"/>
    <s v="MTKHDTYXL"/>
    <s v="M's Kiln Hoody - Typha - XL"/>
    <x v="19"/>
    <x v="0"/>
    <x v="7"/>
    <s v="XL"/>
    <s v="Mid"/>
    <n v="82.5"/>
    <x v="0"/>
    <s v="Hoodys"/>
    <x v="3"/>
  </r>
  <r>
    <s v="MTKHDTY"/>
    <s v="84338013126"/>
    <n v="843380131267"/>
    <s v="MTKHDTY2X"/>
    <s v="M's Kiln Hoody - Typha - 2X"/>
    <x v="19"/>
    <x v="0"/>
    <x v="7"/>
    <s v="2X"/>
    <s v="Mid"/>
    <n v="82.5"/>
    <x v="0"/>
    <s v="Hoodys"/>
    <x v="3"/>
  </r>
  <r>
    <s v="MTKHDTY"/>
    <s v="84338014987"/>
    <n v="843380149873"/>
    <s v="MTKHDTY3X"/>
    <s v="M's Kiln Hoody - Typha - 3X"/>
    <x v="19"/>
    <x v="0"/>
    <x v="7"/>
    <s v="3X"/>
    <s v="Mid"/>
    <n v="82.5"/>
    <x v="0"/>
    <s v="Hoodys"/>
    <x v="3"/>
  </r>
  <r>
    <s v="MTKHDCA"/>
    <s v="84338014979"/>
    <n v="843380149798"/>
    <s v="MTKHDCASM"/>
    <s v="M's Kiln Hoody - Cache - SM"/>
    <x v="19"/>
    <x v="0"/>
    <x v="8"/>
    <s v="SM"/>
    <s v="Mid"/>
    <n v="82.5"/>
    <x v="0"/>
    <s v="Hoodys"/>
    <x v="3"/>
  </r>
  <r>
    <s v="MTKHDCA"/>
    <s v="84338014978"/>
    <n v="843380149781"/>
    <s v="MTKHDCAMD"/>
    <s v="M's Kiln Hoody - Cache - MD"/>
    <x v="19"/>
    <x v="0"/>
    <x v="8"/>
    <s v="MD"/>
    <s v="Mid"/>
    <n v="82.5"/>
    <x v="0"/>
    <s v="Hoodys"/>
    <x v="3"/>
  </r>
  <r>
    <s v="MTKHDCA"/>
    <s v="84338014977"/>
    <n v="843380149774"/>
    <s v="MTKHDCALG"/>
    <s v="M's Kiln Hoody - Cache - LG"/>
    <x v="19"/>
    <x v="0"/>
    <x v="8"/>
    <s v="LG"/>
    <s v="Mid"/>
    <n v="82.5"/>
    <x v="0"/>
    <s v="Hoodys"/>
    <x v="3"/>
  </r>
  <r>
    <s v="MTKHDCA"/>
    <s v="84338014980"/>
    <n v="843380149804"/>
    <s v="MTKHDCAXL"/>
    <s v="M's Kiln Hoody - Cache - XL"/>
    <x v="19"/>
    <x v="0"/>
    <x v="8"/>
    <s v="XL"/>
    <s v="Mid"/>
    <n v="82.5"/>
    <x v="0"/>
    <s v="Hoodys"/>
    <x v="3"/>
  </r>
  <r>
    <s v="MTKHDCA"/>
    <s v="84338014975"/>
    <n v="843380149750"/>
    <s v="MTKHDCA2X"/>
    <s v="M's Kiln Hoody - Cache - 2X"/>
    <x v="19"/>
    <x v="0"/>
    <x v="8"/>
    <s v="2X"/>
    <s v="Mid"/>
    <n v="82.5"/>
    <x v="0"/>
    <s v="Hoodys"/>
    <x v="3"/>
  </r>
  <r>
    <s v="MTKHDCA"/>
    <s v="84338014976"/>
    <n v="843380149767"/>
    <s v="MTKHDCA3X"/>
    <s v="M's Kiln Hoody - Cache - 3X"/>
    <x v="19"/>
    <x v="0"/>
    <x v="8"/>
    <s v="3X"/>
    <s v="Mid"/>
    <n v="82.5"/>
    <x v="0"/>
    <s v="Hoodys"/>
    <x v="3"/>
  </r>
  <r>
    <s v="MTKHDDE"/>
    <s v="84338010127"/>
    <n v="843380101277"/>
    <s v="MTKHDDESM"/>
    <s v="M's Kiln Hoody - Dry Earth - SM"/>
    <x v="19"/>
    <x v="0"/>
    <x v="2"/>
    <s v="SM"/>
    <s v="Mid"/>
    <n v="82.5"/>
    <x v="0"/>
    <s v="Hoodys"/>
    <x v="1"/>
  </r>
  <r>
    <s v="MTKHDDE"/>
    <s v="84338010128"/>
    <n v="843380101284"/>
    <s v="MTKHDDEMD"/>
    <s v="M's Kiln Hoody - Dry Earth - MD"/>
    <x v="19"/>
    <x v="0"/>
    <x v="2"/>
    <s v="MD"/>
    <s v="Mid"/>
    <n v="82.5"/>
    <x v="0"/>
    <s v="Hoodys"/>
    <x v="1"/>
  </r>
  <r>
    <s v="MTKHDDE"/>
    <s v="84338010129"/>
    <n v="843380101291"/>
    <s v="MTKHDDELG"/>
    <s v="M's Kiln Hoody - Dry Earth - LG"/>
    <x v="19"/>
    <x v="0"/>
    <x v="2"/>
    <s v="LG"/>
    <s v="Mid"/>
    <n v="82.5"/>
    <x v="0"/>
    <s v="Hoodys"/>
    <x v="1"/>
  </r>
  <r>
    <s v="MTKHDDE"/>
    <s v="84338010130"/>
    <n v="843380101307"/>
    <s v="MTKHDDEXL"/>
    <s v="M's Kiln Hoody - Dry Earth - XL"/>
    <x v="19"/>
    <x v="0"/>
    <x v="2"/>
    <s v="XL"/>
    <s v="Mid"/>
    <n v="82.5"/>
    <x v="0"/>
    <s v="Hoodys"/>
    <x v="1"/>
  </r>
  <r>
    <s v="MTKHDDE"/>
    <s v="84338010131"/>
    <n v="843380101314"/>
    <s v="MTKHDDE2X"/>
    <s v="M's Kiln Hoody - Dry Earth - 2X"/>
    <x v="19"/>
    <x v="0"/>
    <x v="2"/>
    <s v="2X"/>
    <s v="Mid"/>
    <n v="82.5"/>
    <x v="0"/>
    <s v="Hoodys"/>
    <x v="1"/>
  </r>
  <r>
    <s v="MTKHDCN"/>
    <s v="84338010132"/>
    <n v="843380101321"/>
    <s v="MTKHDCNSM"/>
    <s v="M's Kiln Hoody - Conifer - SM"/>
    <x v="19"/>
    <x v="1"/>
    <x v="1"/>
    <s v="SM"/>
    <s v="Mid"/>
    <n v="82.5"/>
    <x v="0"/>
    <s v="Hoodys"/>
    <x v="1"/>
  </r>
  <r>
    <s v="MTKHDCN"/>
    <s v="84338010133"/>
    <n v="843380101338"/>
    <s v="MTKHDCNMD"/>
    <s v="M's Kiln Hoody - Conifer - MD"/>
    <x v="19"/>
    <x v="1"/>
    <x v="1"/>
    <s v="MD"/>
    <s v="Mid"/>
    <n v="82.5"/>
    <x v="0"/>
    <s v="Hoodys"/>
    <x v="1"/>
  </r>
  <r>
    <s v="MTKHDCN"/>
    <s v="84338010134"/>
    <n v="843380101345"/>
    <s v="MTKHDCNLG"/>
    <s v="M's Kiln Hoody - Conifer - LG"/>
    <x v="19"/>
    <x v="1"/>
    <x v="1"/>
    <s v="LG"/>
    <s v="Mid"/>
    <n v="82.5"/>
    <x v="0"/>
    <s v="Hoodys"/>
    <x v="1"/>
  </r>
  <r>
    <s v="MTKHDCN"/>
    <s v="84338010135"/>
    <n v="843380101352"/>
    <s v="MTKHDCNXL"/>
    <s v="M's Kiln Hoody - Conifer - XL"/>
    <x v="19"/>
    <x v="1"/>
    <x v="1"/>
    <s v="XL"/>
    <s v="Mid"/>
    <n v="82.5"/>
    <x v="0"/>
    <s v="Hoodys"/>
    <x v="1"/>
  </r>
  <r>
    <s v="MTKHDCN"/>
    <s v="84338010136"/>
    <n v="843380101369"/>
    <s v="MTKHDCN2X"/>
    <s v="M's Kiln Hoody - Conifer - 2X"/>
    <x v="19"/>
    <x v="1"/>
    <x v="1"/>
    <s v="2X"/>
    <s v="Mid"/>
    <n v="82.5"/>
    <x v="0"/>
    <s v="Hoodys"/>
    <x v="1"/>
  </r>
  <r>
    <s v="MTFNHFU"/>
    <s v="84338014544"/>
    <n v="843380145448"/>
    <s v="MTFNHFUSM"/>
    <s v="M's Furnace Hoody - Fusion - SM"/>
    <x v="20"/>
    <x v="0"/>
    <x v="0"/>
    <s v="SM"/>
    <s v="Late"/>
    <n v="126"/>
    <x v="0"/>
    <s v="Hoodys"/>
    <x v="0"/>
  </r>
  <r>
    <s v="MTFNHFU"/>
    <s v="84338014543"/>
    <n v="843380145431"/>
    <s v="MTFNHFUMD"/>
    <s v="M's Furnace Hoody - Fusion - MD"/>
    <x v="20"/>
    <x v="0"/>
    <x v="0"/>
    <s v="MD"/>
    <s v="Late"/>
    <n v="126"/>
    <x v="0"/>
    <s v="Hoodys"/>
    <x v="0"/>
  </r>
  <r>
    <s v="MTFNHFU"/>
    <s v="84338014542"/>
    <n v="843380145424"/>
    <s v="MTFNHFULG"/>
    <s v="M's Furnace Hoody - Fusion - LG"/>
    <x v="20"/>
    <x v="0"/>
    <x v="0"/>
    <s v="LG"/>
    <s v="Late"/>
    <n v="126"/>
    <x v="0"/>
    <s v="Hoodys"/>
    <x v="0"/>
  </r>
  <r>
    <s v="MTFNHFU"/>
    <s v="84338014545"/>
    <n v="843380145455"/>
    <s v="MTFNHFUXL"/>
    <s v="M's Furnace Hoody - Fusion - XL"/>
    <x v="20"/>
    <x v="0"/>
    <x v="0"/>
    <s v="XL"/>
    <s v="Late"/>
    <n v="126"/>
    <x v="0"/>
    <s v="Hoodys"/>
    <x v="0"/>
  </r>
  <r>
    <s v="MTFNHFU"/>
    <s v="84338014541"/>
    <n v="843380145417"/>
    <s v="MTFNHFU2X"/>
    <s v="M's Furnace Hoody - Fusion - 2X"/>
    <x v="20"/>
    <x v="0"/>
    <x v="0"/>
    <s v="2X"/>
    <s v="Late"/>
    <n v="126"/>
    <x v="0"/>
    <s v="Hoodys"/>
    <x v="0"/>
  </r>
  <r>
    <s v="MTFNHCN"/>
    <s v="84338014529"/>
    <n v="843380145295"/>
    <s v="MTFNHCNSM"/>
    <s v="M's Furnace Hoody - Conifer - SM"/>
    <x v="20"/>
    <x v="1"/>
    <x v="1"/>
    <s v="SM"/>
    <s v="Late"/>
    <n v="126"/>
    <x v="0"/>
    <s v="Hoodys"/>
    <x v="1"/>
  </r>
  <r>
    <s v="MTFNHCN"/>
    <s v="84338014528"/>
    <n v="843380145288"/>
    <s v="MTFNHCNMD"/>
    <s v="M's Furnace Hoody - Conifer - MD"/>
    <x v="20"/>
    <x v="1"/>
    <x v="1"/>
    <s v="MD"/>
    <s v="Late"/>
    <n v="126"/>
    <x v="0"/>
    <s v="Hoodys"/>
    <x v="1"/>
  </r>
  <r>
    <s v="MTFNHCN"/>
    <s v="84338014527"/>
    <n v="843380145271"/>
    <s v="MTFNHCNLG"/>
    <s v="M's Furnace Hoody - Conifer - LG"/>
    <x v="20"/>
    <x v="1"/>
    <x v="1"/>
    <s v="LG"/>
    <s v="Late"/>
    <n v="126"/>
    <x v="0"/>
    <s v="Hoodys"/>
    <x v="1"/>
  </r>
  <r>
    <s v="MTFNHCN"/>
    <s v="84338014530"/>
    <n v="843380145301"/>
    <s v="MTFNHCNXL"/>
    <s v="M's Furnace Hoody - Conifer - XL"/>
    <x v="20"/>
    <x v="1"/>
    <x v="1"/>
    <s v="XL"/>
    <s v="Late"/>
    <n v="126"/>
    <x v="0"/>
    <s v="Hoodys"/>
    <x v="1"/>
  </r>
  <r>
    <s v="MTFNHCN"/>
    <s v="84338014526"/>
    <n v="843380145264"/>
    <s v="MTFNHCN2X"/>
    <s v="M's Furnace Hoody - Conifer - 2X"/>
    <x v="20"/>
    <x v="1"/>
    <x v="1"/>
    <s v="2X"/>
    <s v="Late"/>
    <n v="126"/>
    <x v="0"/>
    <s v="Hoodys"/>
    <x v="1"/>
  </r>
  <r>
    <s v="MTFNHTR"/>
    <s v="84338014555"/>
    <n v="843380145554"/>
    <s v="MTFNHTRSM"/>
    <s v="M's Furnace Hoody - Terra - SM"/>
    <x v="20"/>
    <x v="0"/>
    <x v="3"/>
    <s v="SM"/>
    <s v="Late"/>
    <n v="126"/>
    <x v="0"/>
    <s v="Hoodys"/>
    <x v="1"/>
  </r>
  <r>
    <s v="MTFNHTR"/>
    <s v="84338014554"/>
    <n v="843380145547"/>
    <s v="MTFNHTRMD"/>
    <s v="M's Furnace Hoody - Terra - MD"/>
    <x v="20"/>
    <x v="0"/>
    <x v="3"/>
    <s v="MD"/>
    <s v="Late"/>
    <n v="126"/>
    <x v="0"/>
    <s v="Hoodys"/>
    <x v="1"/>
  </r>
  <r>
    <s v="MTFNHTR"/>
    <s v="84338014553"/>
    <n v="843380145530"/>
    <s v="MTFNHTRLG"/>
    <s v="M's Furnace Hoody - Terra - LG"/>
    <x v="20"/>
    <x v="0"/>
    <x v="3"/>
    <s v="LG"/>
    <s v="Late"/>
    <n v="126"/>
    <x v="0"/>
    <s v="Hoodys"/>
    <x v="1"/>
  </r>
  <r>
    <s v="MTFNHTR"/>
    <s v="84338014556"/>
    <n v="843380145561"/>
    <s v="MTFNHTRXL"/>
    <s v="M's Furnace Hoody - Terra - XL"/>
    <x v="20"/>
    <x v="0"/>
    <x v="3"/>
    <s v="XL"/>
    <s v="Late"/>
    <n v="126"/>
    <x v="0"/>
    <s v="Hoodys"/>
    <x v="1"/>
  </r>
  <r>
    <s v="MTFNHTR"/>
    <s v="84338014552"/>
    <n v="843380145523"/>
    <s v="MTFNHTR2X"/>
    <s v="M's Furnace Hoody - Terra - 2X"/>
    <x v="20"/>
    <x v="0"/>
    <x v="3"/>
    <s v="2X"/>
    <s v="Late"/>
    <n v="126"/>
    <x v="0"/>
    <s v="Hoodys"/>
    <x v="1"/>
  </r>
  <r>
    <s v="MTFNHSP"/>
    <s v="84338014550"/>
    <n v="843380145509"/>
    <s v="MTFNHSPSM"/>
    <s v="M's Furnace Hoody - Specter - SM"/>
    <x v="20"/>
    <x v="1"/>
    <x v="4"/>
    <s v="SM"/>
    <s v="Late"/>
    <n v="126"/>
    <x v="0"/>
    <s v="Hoodys"/>
    <x v="2"/>
  </r>
  <r>
    <s v="MTFNHSP"/>
    <s v="84338014549"/>
    <n v="843380145493"/>
    <s v="MTFNHSPMD"/>
    <s v="M's Furnace Hoody - Specter - MD"/>
    <x v="20"/>
    <x v="1"/>
    <x v="4"/>
    <s v="MD"/>
    <s v="Late"/>
    <n v="126"/>
    <x v="0"/>
    <s v="Hoodys"/>
    <x v="2"/>
  </r>
  <r>
    <s v="MTFNHSP"/>
    <s v="84338014548"/>
    <n v="843380145486"/>
    <s v="MTFNHSPLG"/>
    <s v="M's Furnace Hoody - Specter - LG"/>
    <x v="20"/>
    <x v="1"/>
    <x v="4"/>
    <s v="LG"/>
    <s v="Late"/>
    <n v="126"/>
    <x v="0"/>
    <s v="Hoodys"/>
    <x v="2"/>
  </r>
  <r>
    <s v="MTFNHSP"/>
    <s v="84338014551"/>
    <n v="843380145516"/>
    <s v="MTFNHSPXL"/>
    <s v="M's Furnace Hoody - Specter - XL"/>
    <x v="20"/>
    <x v="1"/>
    <x v="4"/>
    <s v="XL"/>
    <s v="Late"/>
    <n v="126"/>
    <x v="0"/>
    <s v="Hoodys"/>
    <x v="2"/>
  </r>
  <r>
    <s v="MTFNHSP"/>
    <s v="84338014546"/>
    <n v="843380145462"/>
    <s v="MTFNHSP2X"/>
    <s v="M's Furnace Hoody - Specter - 2X"/>
    <x v="20"/>
    <x v="1"/>
    <x v="4"/>
    <s v="2X"/>
    <s v="Late"/>
    <n v="126"/>
    <x v="0"/>
    <s v="Hoodys"/>
    <x v="2"/>
  </r>
  <r>
    <s v="MTFNHSP"/>
    <s v="84338014547"/>
    <n v="843380145479"/>
    <s v="MTFNHSP3X"/>
    <s v="M's Furnace Hoody - Specter - 3X"/>
    <x v="20"/>
    <x v="1"/>
    <x v="4"/>
    <s v="3X"/>
    <s v="Late"/>
    <n v="126"/>
    <x v="0"/>
    <s v="Hoodys"/>
    <x v="2"/>
  </r>
  <r>
    <s v="MTFNHTY"/>
    <s v="84338014561"/>
    <n v="843380145615"/>
    <s v="MTFNHTYSM"/>
    <s v="M's Furnace Hoody - Typha - SM"/>
    <x v="20"/>
    <x v="0"/>
    <x v="7"/>
    <s v="SM"/>
    <s v="Late"/>
    <n v="126"/>
    <x v="0"/>
    <s v="Hoodys"/>
    <x v="3"/>
  </r>
  <r>
    <s v="MTFNHTY"/>
    <s v="84338014560"/>
    <n v="843380145608"/>
    <s v="MTFNHTYMD"/>
    <s v="M's Furnace Hoody - Typha - MD"/>
    <x v="20"/>
    <x v="0"/>
    <x v="7"/>
    <s v="MD"/>
    <s v="Late"/>
    <n v="126"/>
    <x v="0"/>
    <s v="Hoodys"/>
    <x v="3"/>
  </r>
  <r>
    <s v="MTFNHTY"/>
    <s v="84338014559"/>
    <n v="843380145592"/>
    <s v="MTFNHTYLG"/>
    <s v="M's Furnace Hoody - Typha - LG"/>
    <x v="20"/>
    <x v="0"/>
    <x v="7"/>
    <s v="LG"/>
    <s v="Late"/>
    <n v="126"/>
    <x v="0"/>
    <s v="Hoodys"/>
    <x v="3"/>
  </r>
  <r>
    <s v="MTFNHTY"/>
    <s v="84338014562"/>
    <n v="843380145622"/>
    <s v="MTFNHTYXL"/>
    <s v="M's Furnace Hoody - Typha - XL"/>
    <x v="20"/>
    <x v="0"/>
    <x v="7"/>
    <s v="XL"/>
    <s v="Late"/>
    <n v="126"/>
    <x v="0"/>
    <s v="Hoodys"/>
    <x v="3"/>
  </r>
  <r>
    <s v="MTFNHTY"/>
    <s v="84338014557"/>
    <n v="843380145578"/>
    <s v="MTFNHTY2X"/>
    <s v="M's Furnace Hoody - Typha - 2X"/>
    <x v="20"/>
    <x v="0"/>
    <x v="7"/>
    <s v="2X"/>
    <s v="Late"/>
    <n v="126"/>
    <x v="0"/>
    <s v="Hoodys"/>
    <x v="3"/>
  </r>
  <r>
    <s v="MTFNHTY"/>
    <s v="84338014558"/>
    <n v="843380145585"/>
    <s v="MTFNHTY3X"/>
    <s v="M's Furnace Hoody - Typha - 3X"/>
    <x v="20"/>
    <x v="0"/>
    <x v="7"/>
    <s v="3X"/>
    <s v="Late"/>
    <n v="126"/>
    <x v="0"/>
    <s v="Hoodys"/>
    <x v="3"/>
  </r>
  <r>
    <s v="MTFNHCA"/>
    <s v="84338014524"/>
    <n v="843380145240"/>
    <s v="MTFNHCASM"/>
    <s v="M's Furnace Hoody - Cache - SM"/>
    <x v="20"/>
    <x v="0"/>
    <x v="8"/>
    <s v="SM"/>
    <s v="Late"/>
    <n v="126"/>
    <x v="0"/>
    <s v="Hoodys"/>
    <x v="3"/>
  </r>
  <r>
    <s v="MTFNHCA"/>
    <s v="84338014523"/>
    <n v="843380145233"/>
    <s v="MTFNHCAMD"/>
    <s v="M's Furnace Hoody - Cache - MD"/>
    <x v="20"/>
    <x v="0"/>
    <x v="8"/>
    <s v="MD"/>
    <s v="Late"/>
    <n v="126"/>
    <x v="0"/>
    <s v="Hoodys"/>
    <x v="3"/>
  </r>
  <r>
    <s v="MTFNHCA"/>
    <s v="84338014522"/>
    <n v="843380145226"/>
    <s v="MTFNHCALG"/>
    <s v="M's Furnace Hoody - Cache - LG"/>
    <x v="20"/>
    <x v="0"/>
    <x v="8"/>
    <s v="LG"/>
    <s v="Late"/>
    <n v="126"/>
    <x v="0"/>
    <s v="Hoodys"/>
    <x v="3"/>
  </r>
  <r>
    <s v="MTFNHCA"/>
    <s v="84338014525"/>
    <n v="843380145257"/>
    <s v="MTFNHCAXL"/>
    <s v="M's Furnace Hoody - Cache - XL"/>
    <x v="20"/>
    <x v="0"/>
    <x v="8"/>
    <s v="XL"/>
    <s v="Late"/>
    <n v="126"/>
    <x v="0"/>
    <s v="Hoodys"/>
    <x v="3"/>
  </r>
  <r>
    <s v="MTFNHCA"/>
    <s v="84338014520"/>
    <n v="843380145202"/>
    <s v="MTFNHCA2X"/>
    <s v="M's Furnace Hoody - Cache - 2X"/>
    <x v="20"/>
    <x v="0"/>
    <x v="8"/>
    <s v="2X"/>
    <s v="Late"/>
    <n v="126"/>
    <x v="0"/>
    <s v="Hoodys"/>
    <x v="3"/>
  </r>
  <r>
    <s v="MTFNHCA"/>
    <s v="84338014521"/>
    <n v="843380145219"/>
    <s v="MTFNHCA3X"/>
    <s v="M's Furnace Hoody - Cache - 3X"/>
    <x v="20"/>
    <x v="0"/>
    <x v="8"/>
    <s v="3X"/>
    <s v="Late"/>
    <n v="126"/>
    <x v="0"/>
    <s v="Hoodys"/>
    <x v="3"/>
  </r>
  <r>
    <s v="MTFNHCR"/>
    <s v="84338016833"/>
    <n v="843380168331"/>
    <s v="MTFNHCRSM"/>
    <s v="M's Furnace Hoody - Cerca - SM"/>
    <x v="20"/>
    <x v="0"/>
    <x v="6"/>
    <s v="SM"/>
    <s v="Late"/>
    <n v="126"/>
    <x v="0"/>
    <s v="Hoodys"/>
    <x v="0"/>
  </r>
  <r>
    <s v="MTFNHCR"/>
    <s v="84338016834"/>
    <n v="843380168348"/>
    <s v="MTFNHCRMD"/>
    <s v="M's Furnace Hoody - Cerca - MD"/>
    <x v="20"/>
    <x v="0"/>
    <x v="6"/>
    <s v="MD"/>
    <s v="Late"/>
    <n v="126"/>
    <x v="0"/>
    <s v="Hoodys"/>
    <x v="0"/>
  </r>
  <r>
    <s v="MTFNHCR"/>
    <s v="84338016835"/>
    <n v="843380168355"/>
    <s v="MTFNHCRLG"/>
    <s v="M's Furnace Hoody - Cerca - LG"/>
    <x v="20"/>
    <x v="0"/>
    <x v="6"/>
    <s v="LG"/>
    <s v="Late"/>
    <n v="126"/>
    <x v="0"/>
    <s v="Hoodys"/>
    <x v="0"/>
  </r>
  <r>
    <s v="MTFNHCR"/>
    <s v="84338016836"/>
    <n v="843380168362"/>
    <s v="MTFNHCRXL"/>
    <s v="M's Furnace Hoody - Cerca - XL"/>
    <x v="20"/>
    <x v="0"/>
    <x v="6"/>
    <s v="XL"/>
    <s v="Late"/>
    <n v="126"/>
    <x v="0"/>
    <s v="Hoodys"/>
    <x v="0"/>
  </r>
  <r>
    <s v="MTFNHCR"/>
    <s v="84338016837"/>
    <n v="843380168379"/>
    <s v="MTFNHCR2X"/>
    <s v="M's Furnace Hoody - Cerca - 2X"/>
    <x v="20"/>
    <x v="0"/>
    <x v="6"/>
    <s v="2X"/>
    <s v="Late"/>
    <n v="126"/>
    <x v="0"/>
    <s v="Hoodys"/>
    <x v="0"/>
  </r>
  <r>
    <s v="MTFNHWN"/>
    <s v="84338016838"/>
    <n v="843380168386"/>
    <s v="MTFNHWNSM"/>
    <s v="M's Furnace Hoody - Walnut - SM"/>
    <x v="20"/>
    <x v="1"/>
    <x v="5"/>
    <s v="SM"/>
    <s v="Late"/>
    <n v="126"/>
    <x v="0"/>
    <s v="Hoodys"/>
    <x v="1"/>
  </r>
  <r>
    <s v="MTFNHWN"/>
    <s v="84338016839"/>
    <n v="843380168393"/>
    <s v="MTFNHWNMD"/>
    <s v="M's Furnace Hoody - Walnut - MD"/>
    <x v="20"/>
    <x v="1"/>
    <x v="5"/>
    <s v="MD"/>
    <s v="Late"/>
    <n v="126"/>
    <x v="0"/>
    <s v="Hoodys"/>
    <x v="1"/>
  </r>
  <r>
    <s v="MTFNHWN"/>
    <s v="84338016840"/>
    <n v="843380168409"/>
    <s v="MTFNHWNLG"/>
    <s v="M's Furnace Hoody - Walnut - LG"/>
    <x v="20"/>
    <x v="1"/>
    <x v="5"/>
    <s v="LG"/>
    <s v="Late"/>
    <n v="126"/>
    <x v="0"/>
    <s v="Hoodys"/>
    <x v="1"/>
  </r>
  <r>
    <s v="MTFNHWN"/>
    <s v="84338016841"/>
    <n v="843380168416"/>
    <s v="MTFNHWNXL"/>
    <s v="M's Furnace Hoody - Walnut - XL"/>
    <x v="20"/>
    <x v="1"/>
    <x v="5"/>
    <s v="XL"/>
    <s v="Late"/>
    <n v="126"/>
    <x v="0"/>
    <s v="Hoodys"/>
    <x v="1"/>
  </r>
  <r>
    <s v="MTFNHWN"/>
    <s v="84338016842"/>
    <n v="843380168423"/>
    <s v="MTFNHWN2X"/>
    <s v="M's Furnace Hoody - Walnut - 2X"/>
    <x v="20"/>
    <x v="1"/>
    <x v="5"/>
    <s v="2X"/>
    <s v="Late"/>
    <n v="126"/>
    <x v="0"/>
    <s v="Hoodys"/>
    <x v="1"/>
  </r>
  <r>
    <s v="MTEQZCA"/>
    <s v="84338015034"/>
    <n v="843380150343"/>
    <s v="MTEQZCASM"/>
    <s v="M's Furnace Quarter Zip - Cache - SM"/>
    <x v="21"/>
    <x v="0"/>
    <x v="8"/>
    <s v="SM"/>
    <s v="Late"/>
    <n v="99.000000000000014"/>
    <x v="0"/>
    <s v="Quarter Zips"/>
    <x v="3"/>
  </r>
  <r>
    <s v="MTEQZCA"/>
    <s v="84338015033"/>
    <n v="843380150336"/>
    <s v="MTEQZCAMD"/>
    <s v="M's Furnace Quarter Zip - Cache - MD"/>
    <x v="21"/>
    <x v="0"/>
    <x v="8"/>
    <s v="MD"/>
    <s v="Late"/>
    <n v="99.000000000000014"/>
    <x v="0"/>
    <s v="Quarter Zips"/>
    <x v="3"/>
  </r>
  <r>
    <s v="MTEQZCA"/>
    <s v="84338015032"/>
    <n v="843380150329"/>
    <s v="MTEQZCALG"/>
    <s v="M's Furnace Quarter Zip - Cache - LG"/>
    <x v="21"/>
    <x v="0"/>
    <x v="8"/>
    <s v="LG"/>
    <s v="Late"/>
    <n v="99.000000000000014"/>
    <x v="0"/>
    <s v="Quarter Zips"/>
    <x v="3"/>
  </r>
  <r>
    <s v="MTEQZCA"/>
    <s v="84338015035"/>
    <n v="843380150350"/>
    <s v="MTEQZCAXL"/>
    <s v="M's Furnace Quarter Zip - Cache - XL"/>
    <x v="21"/>
    <x v="0"/>
    <x v="8"/>
    <s v="XL"/>
    <s v="Late"/>
    <n v="99.000000000000014"/>
    <x v="0"/>
    <s v="Quarter Zips"/>
    <x v="3"/>
  </r>
  <r>
    <s v="MTEQZCA"/>
    <s v="84338015030"/>
    <n v="843380150305"/>
    <s v="MTEQZCA2X"/>
    <s v="M's Furnace Quarter Zip - Cache - 2X"/>
    <x v="21"/>
    <x v="0"/>
    <x v="8"/>
    <s v="2X"/>
    <s v="Late"/>
    <n v="99.000000000000014"/>
    <x v="0"/>
    <s v="Quarter Zips"/>
    <x v="3"/>
  </r>
  <r>
    <s v="MTEQZCA"/>
    <s v="84338015031"/>
    <n v="843380150312"/>
    <s v="MTEQZCA3X"/>
    <s v="M's Furnace Quarter Zip - Cache - 3X"/>
    <x v="21"/>
    <x v="0"/>
    <x v="8"/>
    <s v="3X"/>
    <s v="Late"/>
    <n v="99.000000000000014"/>
    <x v="0"/>
    <s v="Quarter Zips"/>
    <x v="3"/>
  </r>
  <r>
    <s v="MTEQZTR"/>
    <s v="84338015040"/>
    <n v="843380150404"/>
    <s v="MTEQZTRSM"/>
    <s v="M's Furnace Quarter Zip - Terra - SM"/>
    <x v="21"/>
    <x v="1"/>
    <x v="3"/>
    <s v="SM"/>
    <s v="Late"/>
    <n v="99.000000000000014"/>
    <x v="0"/>
    <s v="Quarter Zips"/>
    <x v="1"/>
  </r>
  <r>
    <s v="MTEQZTR"/>
    <s v="84338015039"/>
    <n v="843380150398"/>
    <s v="MTEQZTRMD"/>
    <s v="M's Furnace Quarter Zip - Terra - MD"/>
    <x v="21"/>
    <x v="1"/>
    <x v="3"/>
    <s v="MD"/>
    <s v="Late"/>
    <n v="99.000000000000014"/>
    <x v="0"/>
    <s v="Quarter Zips"/>
    <x v="1"/>
  </r>
  <r>
    <s v="MTEQZTR"/>
    <s v="84338015038"/>
    <n v="843380150381"/>
    <s v="MTEQZTRLG"/>
    <s v="M's Furnace Quarter Zip - Terra - LG"/>
    <x v="21"/>
    <x v="1"/>
    <x v="3"/>
    <s v="LG"/>
    <s v="Late"/>
    <n v="99.000000000000014"/>
    <x v="0"/>
    <s v="Quarter Zips"/>
    <x v="1"/>
  </r>
  <r>
    <s v="MTEQZTR"/>
    <s v="84338015041"/>
    <n v="843380150411"/>
    <s v="MTEQZTRXL"/>
    <s v="M's Furnace Quarter Zip - Terra - XL"/>
    <x v="21"/>
    <x v="1"/>
    <x v="3"/>
    <s v="XL"/>
    <s v="Late"/>
    <n v="99.000000000000014"/>
    <x v="0"/>
    <s v="Quarter Zips"/>
    <x v="1"/>
  </r>
  <r>
    <s v="MTEQZTR"/>
    <s v="84338015037"/>
    <n v="843380150374"/>
    <s v="MTEQZTR2X"/>
    <s v="M's Furnace Quarter Zip - Terra - 2X"/>
    <x v="21"/>
    <x v="1"/>
    <x v="3"/>
    <s v="2X"/>
    <s v="Late"/>
    <n v="99.000000000000014"/>
    <x v="0"/>
    <s v="Quarter Zips"/>
    <x v="1"/>
  </r>
  <r>
    <s v="MTEQZCR"/>
    <s v="84338016848"/>
    <n v="843380168485"/>
    <s v="MTEQZCRSM"/>
    <s v="M's Furnace Quarter Zip - Cerca - SM"/>
    <x v="21"/>
    <x v="0"/>
    <x v="6"/>
    <s v="SM"/>
    <s v="Late"/>
    <n v="99.000000000000014"/>
    <x v="0"/>
    <s v="Quarter Zips"/>
    <x v="0"/>
  </r>
  <r>
    <s v="MTEQZCR"/>
    <s v="84338016849"/>
    <n v="843380168492"/>
    <s v="MTEQZCRMD"/>
    <s v="M's Furnace Quarter Zip - Cerca - MD"/>
    <x v="21"/>
    <x v="0"/>
    <x v="6"/>
    <s v="MD"/>
    <s v="Late"/>
    <n v="99.000000000000014"/>
    <x v="0"/>
    <s v="Quarter Zips"/>
    <x v="0"/>
  </r>
  <r>
    <s v="MTEQZCR"/>
    <s v="84338016850"/>
    <n v="843380168508"/>
    <s v="MTEQZCRLG"/>
    <s v="M's Furnace Quarter Zip - Cerca - LG"/>
    <x v="21"/>
    <x v="0"/>
    <x v="6"/>
    <s v="LG"/>
    <s v="Late"/>
    <n v="99.000000000000014"/>
    <x v="0"/>
    <s v="Quarter Zips"/>
    <x v="0"/>
  </r>
  <r>
    <s v="MTEQZCR"/>
    <s v="84338016851"/>
    <n v="843380168515"/>
    <s v="MTEQZCRXL"/>
    <s v="M's Furnace Quarter Zip - Cerca - XL"/>
    <x v="21"/>
    <x v="0"/>
    <x v="6"/>
    <s v="XL"/>
    <s v="Late"/>
    <n v="99.000000000000014"/>
    <x v="0"/>
    <s v="Quarter Zips"/>
    <x v="0"/>
  </r>
  <r>
    <s v="MTEQZCR"/>
    <s v="84338016852"/>
    <n v="843380168522"/>
    <s v="MTEQZCR2X"/>
    <s v="M's Furnace Quarter Zip - Cerca - 2X"/>
    <x v="21"/>
    <x v="0"/>
    <x v="6"/>
    <s v="2X"/>
    <s v="Late"/>
    <n v="99.000000000000014"/>
    <x v="0"/>
    <s v="Quarter Zips"/>
    <x v="0"/>
  </r>
  <r>
    <s v="MTRWJTR"/>
    <s v="84338014759"/>
    <n v="843380147596"/>
    <s v="MTRWJTRSM"/>
    <s v="M's Rugged Wool FZ Jacket - Terra - SM"/>
    <x v="22"/>
    <x v="0"/>
    <x v="3"/>
    <s v="SM"/>
    <s v=""/>
    <n v="144"/>
    <x v="2"/>
    <s v="Lightweight Shirts &amp; Jackets"/>
    <x v="3"/>
  </r>
  <r>
    <s v="MTRWJTR"/>
    <s v="84338014758"/>
    <n v="843380147589"/>
    <s v="MTRWJTRMD"/>
    <s v="M's Rugged Wool FZ Jacket - Terra - MD"/>
    <x v="22"/>
    <x v="0"/>
    <x v="3"/>
    <s v="MD"/>
    <s v=""/>
    <n v="144"/>
    <x v="2"/>
    <s v="Lightweight Shirts &amp; Jackets"/>
    <x v="3"/>
  </r>
  <r>
    <s v="MTRWJTR"/>
    <s v="84338014757"/>
    <n v="843380147572"/>
    <s v="MTRWJTRLG"/>
    <s v="M's Rugged Wool FZ Jacket - Terra - LG"/>
    <x v="22"/>
    <x v="0"/>
    <x v="3"/>
    <s v="LG"/>
    <s v=""/>
    <n v="144"/>
    <x v="2"/>
    <s v="Lightweight Shirts &amp; Jackets"/>
    <x v="3"/>
  </r>
  <r>
    <s v="MTRWJTR"/>
    <s v="84338014760"/>
    <n v="843380147602"/>
    <s v="MTRWJTRXL"/>
    <s v="M's Rugged Wool FZ Jacket - Terra - XL"/>
    <x v="22"/>
    <x v="0"/>
    <x v="3"/>
    <s v="XL"/>
    <s v=""/>
    <n v="144"/>
    <x v="2"/>
    <s v="Lightweight Shirts &amp; Jackets"/>
    <x v="3"/>
  </r>
  <r>
    <s v="MTRWJTR"/>
    <s v="84338014755"/>
    <n v="843380147558"/>
    <s v="MTRWJTR2X"/>
    <s v="M's Rugged Wool FZ Jacket - Terra - 2X"/>
    <x v="22"/>
    <x v="0"/>
    <x v="3"/>
    <s v="2X"/>
    <s v=""/>
    <n v="144"/>
    <x v="2"/>
    <s v="Lightweight Shirts &amp; Jackets"/>
    <x v="3"/>
  </r>
  <r>
    <s v="MTRWJTR"/>
    <s v="84338014756"/>
    <n v="843380147565"/>
    <s v="MTRWJTR3X"/>
    <s v="M's Rugged Wool FZ Jacket - Terra - 3X"/>
    <x v="22"/>
    <x v="0"/>
    <x v="3"/>
    <s v="3X"/>
    <s v=""/>
    <n v="144"/>
    <x v="2"/>
    <s v="Lightweight Shirts &amp; Jackets"/>
    <x v="3"/>
  </r>
  <r>
    <s v="MTRWJWN"/>
    <s v="84338017075"/>
    <n v="843380170754"/>
    <s v="MTRWJWNSM"/>
    <s v="M's Rugged Wool FZ Jacket - Walnut - SM"/>
    <x v="22"/>
    <x v="0"/>
    <x v="5"/>
    <s v="SM"/>
    <s v=""/>
    <n v="144"/>
    <x v="2"/>
    <s v="Lightweight Shirts &amp; Jackets"/>
    <x v="3"/>
  </r>
  <r>
    <s v="MTRWJWN"/>
    <s v="84338017076"/>
    <n v="843380170761"/>
    <s v="MTRWJWNMD"/>
    <s v="M's Rugged Wool FZ Jacket - Walnut - MD"/>
    <x v="22"/>
    <x v="0"/>
    <x v="5"/>
    <s v="MD"/>
    <s v=""/>
    <n v="144"/>
    <x v="2"/>
    <s v="Lightweight Shirts &amp; Jackets"/>
    <x v="3"/>
  </r>
  <r>
    <s v="MTRWJWN"/>
    <s v="84338017077"/>
    <n v="843380170778"/>
    <s v="MTRWJWNLG"/>
    <s v="M's Rugged Wool FZ Jacket - Walnut - LG"/>
    <x v="22"/>
    <x v="0"/>
    <x v="5"/>
    <s v="LG"/>
    <s v=""/>
    <n v="144"/>
    <x v="2"/>
    <s v="Lightweight Shirts &amp; Jackets"/>
    <x v="3"/>
  </r>
  <r>
    <s v="MTRWJWN"/>
    <s v="84338017078"/>
    <n v="843380170785"/>
    <s v="MTRWJWNXL"/>
    <s v="M's Rugged Wool FZ Jacket - Walnut - XL"/>
    <x v="22"/>
    <x v="0"/>
    <x v="5"/>
    <s v="XL"/>
    <s v=""/>
    <n v="144"/>
    <x v="2"/>
    <s v="Lightweight Shirts &amp; Jackets"/>
    <x v="3"/>
  </r>
  <r>
    <s v="MTRWJWN"/>
    <s v="84338017079"/>
    <n v="843380170792"/>
    <s v="MTRWJWN2X"/>
    <s v="M's Rugged Wool FZ Jacket - Walnut - 2X"/>
    <x v="22"/>
    <x v="0"/>
    <x v="5"/>
    <s v="2X"/>
    <s v=""/>
    <n v="144"/>
    <x v="2"/>
    <s v="Lightweight Shirts &amp; Jackets"/>
    <x v="3"/>
  </r>
  <r>
    <s v="MTRWJWN"/>
    <s v="84338017080"/>
    <n v="843380170808"/>
    <s v="MTRWJWN3X"/>
    <s v="M's Rugged Wool FZ Jacket - Walnut - 3X"/>
    <x v="22"/>
    <x v="0"/>
    <x v="5"/>
    <s v="3X"/>
    <s v=""/>
    <n v="144"/>
    <x v="2"/>
    <s v="Lightweight Shirts &amp; Jackets"/>
    <x v="3"/>
  </r>
  <r>
    <s v="MTRWJTY"/>
    <s v="84338014765"/>
    <n v="843380147657"/>
    <s v="MTRWJTYSM"/>
    <s v="M's Rugged Wool FZ Jacket - Typha - SM"/>
    <x v="22"/>
    <x v="0"/>
    <x v="7"/>
    <s v="SM"/>
    <s v=""/>
    <n v="144"/>
    <x v="2"/>
    <s v="Lightweight Shirts &amp; Jackets"/>
    <x v="3"/>
  </r>
  <r>
    <s v="MTRWJTY"/>
    <s v="84338014764"/>
    <n v="843380147640"/>
    <s v="MTRWJTYMD"/>
    <s v="M's Rugged Wool FZ Jacket - Typha - MD"/>
    <x v="22"/>
    <x v="0"/>
    <x v="7"/>
    <s v="MD"/>
    <s v=""/>
    <n v="144"/>
    <x v="2"/>
    <s v="Lightweight Shirts &amp; Jackets"/>
    <x v="3"/>
  </r>
  <r>
    <s v="MTRWJTY"/>
    <s v="84338014763"/>
    <n v="843380147633"/>
    <s v="MTRWJTYLG"/>
    <s v="M's Rugged Wool FZ Jacket - Typha - LG"/>
    <x v="22"/>
    <x v="0"/>
    <x v="7"/>
    <s v="LG"/>
    <s v=""/>
    <n v="144"/>
    <x v="2"/>
    <s v="Lightweight Shirts &amp; Jackets"/>
    <x v="3"/>
  </r>
  <r>
    <s v="MTRWJTY"/>
    <s v="84338014766"/>
    <n v="843380147664"/>
    <s v="MTRWJTYXL"/>
    <s v="M's Rugged Wool FZ Jacket - Typha - XL"/>
    <x v="22"/>
    <x v="0"/>
    <x v="7"/>
    <s v="XL"/>
    <s v=""/>
    <n v="144"/>
    <x v="2"/>
    <s v="Lightweight Shirts &amp; Jackets"/>
    <x v="3"/>
  </r>
  <r>
    <s v="MTRWJTY"/>
    <s v="84338014761"/>
    <n v="843380147619"/>
    <s v="MTRWJTY2X"/>
    <s v="M's Rugged Wool FZ Jacket - Typha - 2X"/>
    <x v="22"/>
    <x v="0"/>
    <x v="7"/>
    <s v="2X"/>
    <s v=""/>
    <n v="144"/>
    <x v="2"/>
    <s v="Lightweight Shirts &amp; Jackets"/>
    <x v="3"/>
  </r>
  <r>
    <s v="MTRWJTY"/>
    <s v="84338014762"/>
    <n v="843380147626"/>
    <s v="MTRWJTY3X"/>
    <s v="M's Rugged Wool FZ Jacket - Typha - 3X"/>
    <x v="22"/>
    <x v="0"/>
    <x v="7"/>
    <s v="3X"/>
    <s v=""/>
    <n v="144"/>
    <x v="2"/>
    <s v="Lightweight Shirts &amp; Jackets"/>
    <x v="3"/>
  </r>
  <r>
    <s v="MTRWJCA"/>
    <s v="84338014753"/>
    <n v="843380147534"/>
    <s v="MTRWJCASM"/>
    <s v="M's Rugged Wool FZ Jacket - Cache - SM"/>
    <x v="22"/>
    <x v="0"/>
    <x v="8"/>
    <s v="SM"/>
    <s v=""/>
    <n v="144"/>
    <x v="2"/>
    <s v="Lightweight Shirts &amp; Jackets"/>
    <x v="3"/>
  </r>
  <r>
    <s v="MTRWJCA"/>
    <s v="84338014752"/>
    <n v="843380147527"/>
    <s v="MTRWJCAMD"/>
    <s v="M's Rugged Wool FZ Jacket - Cache - MD"/>
    <x v="22"/>
    <x v="0"/>
    <x v="8"/>
    <s v="MD"/>
    <s v=""/>
    <n v="144"/>
    <x v="2"/>
    <s v="Lightweight Shirts &amp; Jackets"/>
    <x v="3"/>
  </r>
  <r>
    <s v="MTRWJCA"/>
    <s v="84338014751"/>
    <n v="843380147510"/>
    <s v="MTRWJCALG"/>
    <s v="M's Rugged Wool FZ Jacket - Cache - LG"/>
    <x v="22"/>
    <x v="0"/>
    <x v="8"/>
    <s v="LG"/>
    <s v=""/>
    <n v="144"/>
    <x v="2"/>
    <s v="Lightweight Shirts &amp; Jackets"/>
    <x v="3"/>
  </r>
  <r>
    <s v="MTRWJCA"/>
    <s v="84338014754"/>
    <n v="843380147541"/>
    <s v="MTRWJCAXL"/>
    <s v="M's Rugged Wool FZ Jacket - Cache - XL"/>
    <x v="22"/>
    <x v="0"/>
    <x v="8"/>
    <s v="XL"/>
    <s v=""/>
    <n v="144"/>
    <x v="2"/>
    <s v="Lightweight Shirts &amp; Jackets"/>
    <x v="3"/>
  </r>
  <r>
    <s v="MTRWJCA"/>
    <s v="84338014749"/>
    <n v="843380147497"/>
    <s v="MTRWJCA2X"/>
    <s v="M's Rugged Wool FZ Jacket - Cache - 2X"/>
    <x v="22"/>
    <x v="0"/>
    <x v="8"/>
    <s v="2X"/>
    <s v=""/>
    <n v="144"/>
    <x v="2"/>
    <s v="Lightweight Shirts &amp; Jackets"/>
    <x v="3"/>
  </r>
  <r>
    <s v="MTRWJCA"/>
    <s v="84338014750"/>
    <n v="843380147503"/>
    <s v="MTRWJCA3X"/>
    <s v="M's Rugged Wool FZ Jacket - Cache - 3X"/>
    <x v="22"/>
    <x v="0"/>
    <x v="8"/>
    <s v="3X"/>
    <s v=""/>
    <n v="144"/>
    <x v="2"/>
    <s v="Lightweight Shirts &amp; Jackets"/>
    <x v="3"/>
  </r>
  <r>
    <s v="MTRWFTR"/>
    <s v="84338017051"/>
    <n v="843380170518"/>
    <s v="MTRWFTRSM"/>
    <s v="M's Rugged Wool Field Shirt - Terra - SM"/>
    <x v="23"/>
    <x v="0"/>
    <x v="3"/>
    <s v="SM"/>
    <s v=""/>
    <n v="120"/>
    <x v="2"/>
    <s v="Lightweight Shirts &amp; Jackets"/>
    <x v="3"/>
  </r>
  <r>
    <s v="MTRWFTR"/>
    <s v="84338017052"/>
    <n v="843380170525"/>
    <s v="MTRWFTRMD"/>
    <s v="M's Rugged Wool Field Shirt - Terra - MD"/>
    <x v="23"/>
    <x v="0"/>
    <x v="3"/>
    <s v="MD"/>
    <s v=""/>
    <n v="120"/>
    <x v="2"/>
    <s v="Lightweight Shirts &amp; Jackets"/>
    <x v="3"/>
  </r>
  <r>
    <s v="MTRWFTR"/>
    <s v="84338017053"/>
    <n v="843380170532"/>
    <s v="MTRWFTRLG"/>
    <s v="M's Rugged Wool Field Shirt - Terra - LG"/>
    <x v="23"/>
    <x v="0"/>
    <x v="3"/>
    <s v="LG"/>
    <s v=""/>
    <n v="120"/>
    <x v="2"/>
    <s v="Lightweight Shirts &amp; Jackets"/>
    <x v="3"/>
  </r>
  <r>
    <s v="MTRWFTR"/>
    <s v="84338017054"/>
    <n v="843380170549"/>
    <s v="MTRWFTRXL"/>
    <s v="M's Rugged Wool Field Shirt - Terra - XL"/>
    <x v="23"/>
    <x v="0"/>
    <x v="3"/>
    <s v="XL"/>
    <s v=""/>
    <n v="120"/>
    <x v="2"/>
    <s v="Lightweight Shirts &amp; Jackets"/>
    <x v="3"/>
  </r>
  <r>
    <s v="MTRWFTR"/>
    <s v="84338017055"/>
    <n v="843380170556"/>
    <s v="MTRWFTR2X"/>
    <s v="M's Rugged Wool Field Shirt - Terra - 2X"/>
    <x v="23"/>
    <x v="0"/>
    <x v="3"/>
    <s v="2X"/>
    <s v=""/>
    <n v="120"/>
    <x v="2"/>
    <s v="Lightweight Shirts &amp; Jackets"/>
    <x v="3"/>
  </r>
  <r>
    <s v="MTRWFTR"/>
    <s v="84338017056"/>
    <n v="843380170563"/>
    <s v="MTRWFTR3X"/>
    <s v="M's Rugged Wool Field Shirt - Terra - 3X"/>
    <x v="23"/>
    <x v="0"/>
    <x v="3"/>
    <s v="3X"/>
    <s v=""/>
    <n v="120"/>
    <x v="2"/>
    <s v="Lightweight Shirts &amp; Jackets"/>
    <x v="3"/>
  </r>
  <r>
    <s v="MTRWFWN"/>
    <s v="84338017057"/>
    <n v="843380170570"/>
    <s v="MTRWFWNSM"/>
    <s v="M's Rugged Wool Field Shirt - Walnut - SM"/>
    <x v="23"/>
    <x v="0"/>
    <x v="5"/>
    <s v="SM"/>
    <s v=""/>
    <n v="120"/>
    <x v="2"/>
    <s v="Lightweight Shirts &amp; Jackets"/>
    <x v="3"/>
  </r>
  <r>
    <s v="MTRWFWN"/>
    <s v="84338017058"/>
    <n v="843380170587"/>
    <s v="MTRWFWNMD"/>
    <s v="M's Rugged Wool Field Shirt - Walnut - MD"/>
    <x v="23"/>
    <x v="0"/>
    <x v="5"/>
    <s v="MD"/>
    <s v=""/>
    <n v="120"/>
    <x v="2"/>
    <s v="Lightweight Shirts &amp; Jackets"/>
    <x v="3"/>
  </r>
  <r>
    <s v="MTRWFWN"/>
    <s v="84338017059"/>
    <n v="843380170594"/>
    <s v="MTRWFWNLG"/>
    <s v="M's Rugged Wool Field Shirt - Walnut - LG"/>
    <x v="23"/>
    <x v="0"/>
    <x v="5"/>
    <s v="LG"/>
    <s v=""/>
    <n v="120"/>
    <x v="2"/>
    <s v="Lightweight Shirts &amp; Jackets"/>
    <x v="3"/>
  </r>
  <r>
    <s v="MTRWFWN"/>
    <s v="84338017060"/>
    <n v="843380170600"/>
    <s v="MTRWFWNXL"/>
    <s v="M's Rugged Wool Field Shirt - Walnut - XL"/>
    <x v="23"/>
    <x v="0"/>
    <x v="5"/>
    <s v="XL"/>
    <s v=""/>
    <n v="120"/>
    <x v="2"/>
    <s v="Lightweight Shirts &amp; Jackets"/>
    <x v="3"/>
  </r>
  <r>
    <s v="MTRWFWN"/>
    <s v="84338017061"/>
    <n v="843380170617"/>
    <s v="MTRWFWN2X"/>
    <s v="M's Rugged Wool Field Shirt - Walnut - 2X"/>
    <x v="23"/>
    <x v="0"/>
    <x v="5"/>
    <s v="2X"/>
    <s v=""/>
    <n v="120"/>
    <x v="2"/>
    <s v="Lightweight Shirts &amp; Jackets"/>
    <x v="3"/>
  </r>
  <r>
    <s v="MTRWFWN"/>
    <s v="84338017062"/>
    <n v="843380170624"/>
    <s v="MTRWFWN3X"/>
    <s v="M's Rugged Wool Field Shirt - Walnut - 3X"/>
    <x v="23"/>
    <x v="0"/>
    <x v="5"/>
    <s v="3X"/>
    <s v=""/>
    <n v="120"/>
    <x v="2"/>
    <s v="Lightweight Shirts &amp; Jackets"/>
    <x v="3"/>
  </r>
  <r>
    <s v="MTRWQTR"/>
    <s v="84338017099"/>
    <n v="843380170990"/>
    <s v="MTRWQTRSM"/>
    <s v="M's Rugged Wool QZ - Terra - SM"/>
    <x v="24"/>
    <x v="1"/>
    <x v="3"/>
    <s v="SM"/>
    <s v="Mid"/>
    <n v="120"/>
    <x v="2"/>
    <s v="Lightweight Shirts &amp; Jackets"/>
    <x v="3"/>
  </r>
  <r>
    <s v="MTRWQTR"/>
    <s v="84338017100"/>
    <n v="843380171003"/>
    <s v="MTRWQTRMD"/>
    <s v="M's Rugged Wool QZ - Terra - MD"/>
    <x v="24"/>
    <x v="1"/>
    <x v="3"/>
    <s v="MD"/>
    <s v="Mid"/>
    <n v="120"/>
    <x v="2"/>
    <s v="Lightweight Shirts &amp; Jackets"/>
    <x v="3"/>
  </r>
  <r>
    <s v="MTRWQTR"/>
    <s v="84338017101"/>
    <n v="843380171010"/>
    <s v="MTRWQTRLG"/>
    <s v="M's Rugged Wool QZ - Terra - LG"/>
    <x v="24"/>
    <x v="1"/>
    <x v="3"/>
    <s v="LG"/>
    <s v="Mid"/>
    <n v="120"/>
    <x v="2"/>
    <s v="Lightweight Shirts &amp; Jackets"/>
    <x v="3"/>
  </r>
  <r>
    <s v="MTRWQTR"/>
    <s v="84338017102"/>
    <n v="843380171027"/>
    <s v="MTRWQTRXL"/>
    <s v="M's Rugged Wool QZ - Terra - XL"/>
    <x v="24"/>
    <x v="1"/>
    <x v="3"/>
    <s v="XL"/>
    <s v="Mid"/>
    <n v="120"/>
    <x v="2"/>
    <s v="Lightweight Shirts &amp; Jackets"/>
    <x v="3"/>
  </r>
  <r>
    <s v="MTRWQTR"/>
    <s v="84338017103"/>
    <n v="843380171034"/>
    <s v="MTRWQTR2X"/>
    <s v="M's Rugged Wool QZ - Terra - 2X"/>
    <x v="24"/>
    <x v="1"/>
    <x v="3"/>
    <s v="2X"/>
    <s v="Mid"/>
    <n v="120"/>
    <x v="2"/>
    <s v="Lightweight Shirts &amp; Jackets"/>
    <x v="3"/>
  </r>
  <r>
    <s v="MTRWQTR"/>
    <s v="84338017104"/>
    <n v="843380171041"/>
    <s v="MTRWQTR3X"/>
    <s v="M's Rugged Wool QZ - Terra - 3X"/>
    <x v="24"/>
    <x v="1"/>
    <x v="3"/>
    <s v="3X"/>
    <s v="Mid"/>
    <n v="120"/>
    <x v="2"/>
    <s v="Lightweight Shirts &amp; Jackets"/>
    <x v="3"/>
  </r>
  <r>
    <s v="MTRWQWN"/>
    <s v="84338017081"/>
    <n v="843380170815"/>
    <s v="MTRWQWNSM"/>
    <s v="M's Rugged Wool QZ - Walnut - SM"/>
    <x v="24"/>
    <x v="0"/>
    <x v="5"/>
    <s v="SM"/>
    <s v="Mid"/>
    <n v="120"/>
    <x v="2"/>
    <s v="Lightweight Shirts &amp; Jackets"/>
    <x v="3"/>
  </r>
  <r>
    <s v="MTRWQWN"/>
    <s v="84338017082"/>
    <n v="843380170822"/>
    <s v="MTRWQWNMD"/>
    <s v="M's Rugged Wool QZ - Walnut - MD"/>
    <x v="24"/>
    <x v="0"/>
    <x v="5"/>
    <s v="MD"/>
    <s v="Mid"/>
    <n v="120"/>
    <x v="2"/>
    <s v="Lightweight Shirts &amp; Jackets"/>
    <x v="3"/>
  </r>
  <r>
    <s v="MTRWQWN"/>
    <s v="84338017083"/>
    <n v="843380170839"/>
    <s v="MTRWQWNLG"/>
    <s v="M's Rugged Wool QZ - Walnut - LG"/>
    <x v="24"/>
    <x v="0"/>
    <x v="5"/>
    <s v="LG"/>
    <s v="Mid"/>
    <n v="120"/>
    <x v="2"/>
    <s v="Lightweight Shirts &amp; Jackets"/>
    <x v="3"/>
  </r>
  <r>
    <s v="MTRWQWN"/>
    <s v="84338017084"/>
    <n v="843380170846"/>
    <s v="MTRWQWNXL"/>
    <s v="M's Rugged Wool QZ - Walnut - XL"/>
    <x v="24"/>
    <x v="0"/>
    <x v="5"/>
    <s v="XL"/>
    <s v="Mid"/>
    <n v="120"/>
    <x v="2"/>
    <s v="Lightweight Shirts &amp; Jackets"/>
    <x v="3"/>
  </r>
  <r>
    <s v="MTRWQWN"/>
    <s v="84338017085"/>
    <n v="843380170853"/>
    <s v="MTRWQWN2X"/>
    <s v="M's Rugged Wool QZ - Walnut - 2X"/>
    <x v="24"/>
    <x v="0"/>
    <x v="5"/>
    <s v="2X"/>
    <s v="Mid"/>
    <n v="120"/>
    <x v="2"/>
    <s v="Lightweight Shirts &amp; Jackets"/>
    <x v="3"/>
  </r>
  <r>
    <s v="MTRWQWN"/>
    <s v="84338017086"/>
    <n v="843380170860"/>
    <s v="MTRWQWN3X"/>
    <s v="M's Rugged Wool QZ - Walnut - 3X"/>
    <x v="24"/>
    <x v="0"/>
    <x v="5"/>
    <s v="3X"/>
    <s v="Mid"/>
    <n v="120"/>
    <x v="2"/>
    <s v="Lightweight Shirts &amp; Jackets"/>
    <x v="3"/>
  </r>
  <r>
    <s v="MTTRQCN"/>
    <s v="84338014776"/>
    <n v="843380147763"/>
    <s v="MTTRQCNSM"/>
    <s v="M's Trace QZ - Conifer - SM"/>
    <x v="25"/>
    <x v="0"/>
    <x v="1"/>
    <s v="SM"/>
    <s v=""/>
    <n v="60"/>
    <x v="2"/>
    <s v="Lightweight Shirts &amp; Jackets"/>
    <x v="0"/>
  </r>
  <r>
    <s v="MTTRQCN"/>
    <s v="84338014775"/>
    <n v="843380147756"/>
    <s v="MTTRQCNMD"/>
    <s v="M's Trace QZ - Conifer - MD"/>
    <x v="25"/>
    <x v="0"/>
    <x v="1"/>
    <s v="MD"/>
    <s v=""/>
    <n v="60"/>
    <x v="2"/>
    <s v="Lightweight Shirts &amp; Jackets"/>
    <x v="0"/>
  </r>
  <r>
    <s v="MTTRQCN"/>
    <s v="84338014774"/>
    <n v="843380147749"/>
    <s v="MTTRQCNLG"/>
    <s v="M's Trace QZ - Conifer - LG"/>
    <x v="25"/>
    <x v="0"/>
    <x v="1"/>
    <s v="LG"/>
    <s v=""/>
    <n v="60"/>
    <x v="2"/>
    <s v="Lightweight Shirts &amp; Jackets"/>
    <x v="0"/>
  </r>
  <r>
    <s v="MTTRQCN"/>
    <s v="84338014777"/>
    <n v="843380147770"/>
    <s v="MTTRQCNXL"/>
    <s v="M's Trace QZ - Conifer - XL"/>
    <x v="25"/>
    <x v="0"/>
    <x v="1"/>
    <s v="XL"/>
    <s v=""/>
    <n v="60"/>
    <x v="2"/>
    <s v="Lightweight Shirts &amp; Jackets"/>
    <x v="0"/>
  </r>
  <r>
    <s v="MTTRQCN"/>
    <s v="84338014773"/>
    <n v="843380147732"/>
    <s v="MTTRQCN2X"/>
    <s v="M's Trace QZ - Conifer - 2X"/>
    <x v="25"/>
    <x v="0"/>
    <x v="1"/>
    <s v="2X"/>
    <s v=""/>
    <n v="60"/>
    <x v="2"/>
    <s v="Lightweight Shirts &amp; Jackets"/>
    <x v="0"/>
  </r>
  <r>
    <s v="MTTRQFU"/>
    <s v="84338014791"/>
    <n v="843380147916"/>
    <s v="MTTRQFUSM"/>
    <s v="M's Trace QZ - Fusion - SM"/>
    <x v="25"/>
    <x v="0"/>
    <x v="0"/>
    <s v="SM"/>
    <s v=""/>
    <n v="60"/>
    <x v="2"/>
    <s v="Lightweight Shirts &amp; Jackets"/>
    <x v="0"/>
  </r>
  <r>
    <s v="MTTRQFU"/>
    <s v="84338014790"/>
    <n v="843380147909"/>
    <s v="MTTRQFUMD"/>
    <s v="M's Trace QZ - Fusion - MD"/>
    <x v="25"/>
    <x v="0"/>
    <x v="0"/>
    <s v="MD"/>
    <s v=""/>
    <n v="60"/>
    <x v="2"/>
    <s v="Lightweight Shirts &amp; Jackets"/>
    <x v="0"/>
  </r>
  <r>
    <s v="MTTRQFU"/>
    <s v="84338014789"/>
    <n v="843380147893"/>
    <s v="MTTRQFULG"/>
    <s v="M's Trace QZ - Fusion - LG"/>
    <x v="25"/>
    <x v="0"/>
    <x v="0"/>
    <s v="LG"/>
    <s v=""/>
    <n v="60"/>
    <x v="2"/>
    <s v="Lightweight Shirts &amp; Jackets"/>
    <x v="0"/>
  </r>
  <r>
    <s v="MTTRQFU"/>
    <s v="84338014792"/>
    <n v="843380147923"/>
    <s v="MTTRQFUXL"/>
    <s v="M's Trace QZ - Fusion - XL"/>
    <x v="25"/>
    <x v="0"/>
    <x v="0"/>
    <s v="XL"/>
    <s v=""/>
    <n v="60"/>
    <x v="2"/>
    <s v="Lightweight Shirts &amp; Jackets"/>
    <x v="0"/>
  </r>
  <r>
    <s v="MTTRQFU"/>
    <s v="84338014788"/>
    <n v="843380147886"/>
    <s v="MTTRQFU2X"/>
    <s v="M's Trace QZ - Fusion - 2X"/>
    <x v="25"/>
    <x v="0"/>
    <x v="0"/>
    <s v="2X"/>
    <s v=""/>
    <n v="60"/>
    <x v="2"/>
    <s v="Lightweight Shirts &amp; Jackets"/>
    <x v="0"/>
  </r>
  <r>
    <s v="MTTRQSP"/>
    <s v="84338014797"/>
    <n v="843380147978"/>
    <s v="MTTRQSPSM"/>
    <s v="M's Trace QZ - Specter - SM"/>
    <x v="25"/>
    <x v="0"/>
    <x v="4"/>
    <s v="SM"/>
    <s v=""/>
    <n v="60"/>
    <x v="2"/>
    <s v="Lightweight Shirts &amp; Jackets"/>
    <x v="2"/>
  </r>
  <r>
    <s v="MTTRQSP"/>
    <s v="84338014796"/>
    <n v="843380147961"/>
    <s v="MTTRQSPMD"/>
    <s v="M's Trace QZ - Specter - MD"/>
    <x v="25"/>
    <x v="0"/>
    <x v="4"/>
    <s v="MD"/>
    <s v=""/>
    <n v="60"/>
    <x v="2"/>
    <s v="Lightweight Shirts &amp; Jackets"/>
    <x v="2"/>
  </r>
  <r>
    <s v="MTTRQSP"/>
    <s v="84338014795"/>
    <n v="843380147954"/>
    <s v="MTTRQSPLG"/>
    <s v="M's Trace QZ - Specter - LG"/>
    <x v="25"/>
    <x v="0"/>
    <x v="4"/>
    <s v="LG"/>
    <s v=""/>
    <n v="60"/>
    <x v="2"/>
    <s v="Lightweight Shirts &amp; Jackets"/>
    <x v="2"/>
  </r>
  <r>
    <s v="MTTRQSP"/>
    <s v="84338014798"/>
    <n v="843380147985"/>
    <s v="MTTRQSPXL"/>
    <s v="M's Trace QZ - Specter - XL"/>
    <x v="25"/>
    <x v="0"/>
    <x v="4"/>
    <s v="XL"/>
    <s v=""/>
    <n v="60"/>
    <x v="2"/>
    <s v="Lightweight Shirts &amp; Jackets"/>
    <x v="2"/>
  </r>
  <r>
    <s v="MTTRQSP"/>
    <s v="84338014793"/>
    <n v="843380147930"/>
    <s v="MTTRQSP2X"/>
    <s v="M's Trace QZ - Specter - 2X"/>
    <x v="25"/>
    <x v="0"/>
    <x v="4"/>
    <s v="2X"/>
    <s v=""/>
    <n v="60"/>
    <x v="2"/>
    <s v="Lightweight Shirts &amp; Jackets"/>
    <x v="2"/>
  </r>
  <r>
    <s v="MTTRQSP"/>
    <s v="84338014794"/>
    <n v="843380147947"/>
    <s v="MTTRQSP3X"/>
    <s v="M's Trace QZ - Specter - 3X"/>
    <x v="25"/>
    <x v="0"/>
    <x v="4"/>
    <s v="3X"/>
    <s v=""/>
    <n v="60"/>
    <x v="2"/>
    <s v="Lightweight Shirts &amp; Jackets"/>
    <x v="2"/>
  </r>
  <r>
    <s v="MBWLBCN"/>
    <s v="84338010232"/>
    <n v="843380102328"/>
    <s v="MBWLBCNSM"/>
    <s v="M's Wick Long Boxer Brief - Conifer - SM"/>
    <x v="26"/>
    <x v="0"/>
    <x v="1"/>
    <s v="SM"/>
    <s v=""/>
    <n v="27.500000000000004"/>
    <x v="1"/>
    <s v="Underwear"/>
    <x v="1"/>
  </r>
  <r>
    <s v="MBWLBCN"/>
    <s v="84338010233"/>
    <n v="843380102335"/>
    <s v="MBWLBCNMD"/>
    <s v="M's Wick Long Boxer Brief - Conifer - MD"/>
    <x v="26"/>
    <x v="0"/>
    <x v="1"/>
    <s v="MD"/>
    <s v=""/>
    <n v="27.500000000000004"/>
    <x v="1"/>
    <s v="Underwear"/>
    <x v="1"/>
  </r>
  <r>
    <s v="MBWLBCN"/>
    <s v="84338010234"/>
    <n v="843380102342"/>
    <s v="MBWLBCNLG"/>
    <s v="M's Wick Long Boxer Brief - Conifer - LG"/>
    <x v="26"/>
    <x v="0"/>
    <x v="1"/>
    <s v="LG"/>
    <s v=""/>
    <n v="27.500000000000004"/>
    <x v="1"/>
    <s v="Underwear"/>
    <x v="1"/>
  </r>
  <r>
    <s v="MBWLBCN"/>
    <s v="84338010235"/>
    <n v="843380102359"/>
    <s v="MBWLBCNXL"/>
    <s v="M's Wick Long Boxer Brief - Conifer - XL"/>
    <x v="26"/>
    <x v="0"/>
    <x v="1"/>
    <s v="XL"/>
    <s v=""/>
    <n v="27.500000000000004"/>
    <x v="1"/>
    <s v="Underwear"/>
    <x v="1"/>
  </r>
  <r>
    <s v="MBWLBCN"/>
    <s v="84338010236"/>
    <n v="843380102366"/>
    <s v="MBWLBCN2X"/>
    <s v="M's Wick Long Boxer Brief - Conifer - 2X"/>
    <x v="26"/>
    <x v="0"/>
    <x v="1"/>
    <s v="2X"/>
    <s v=""/>
    <n v="27.500000000000004"/>
    <x v="1"/>
    <s v="Underwear"/>
    <x v="1"/>
  </r>
  <r>
    <s v="MBWGBDE"/>
    <s v="84338012411"/>
    <n v="843380124115"/>
    <s v="MBWGBDESM"/>
    <s v="M's Wick Game Bag Brief - Dry Earth - SM"/>
    <x v="27"/>
    <x v="1"/>
    <x v="2"/>
    <s v="SM"/>
    <s v="Early"/>
    <n v="27.500000000000004"/>
    <x v="1"/>
    <s v="Underwear"/>
    <x v="1"/>
  </r>
  <r>
    <s v="MBWGBDE"/>
    <s v="84338012412"/>
    <n v="843380124122"/>
    <s v="MBWGBDEMD"/>
    <s v="M's Wick Game Bag Brief - Dry Earth - MD"/>
    <x v="27"/>
    <x v="1"/>
    <x v="2"/>
    <s v="MD"/>
    <s v="Early"/>
    <n v="27.500000000000004"/>
    <x v="1"/>
    <s v="Underwear"/>
    <x v="1"/>
  </r>
  <r>
    <s v="MBWGBDE"/>
    <s v="84338012413"/>
    <n v="843380124139"/>
    <s v="MBWGBDELG"/>
    <s v="M's Wick Game Bag Brief - Dry Earth - LG"/>
    <x v="27"/>
    <x v="1"/>
    <x v="2"/>
    <s v="LG"/>
    <s v="Early"/>
    <n v="27.500000000000004"/>
    <x v="1"/>
    <s v="Underwear"/>
    <x v="1"/>
  </r>
  <r>
    <s v="MBWGBDE"/>
    <s v="84338012414"/>
    <n v="843380124146"/>
    <s v="MBWGBDEXL"/>
    <s v="M's Wick Game Bag Brief - Dry Earth - XL"/>
    <x v="27"/>
    <x v="1"/>
    <x v="2"/>
    <s v="XL"/>
    <s v="Early"/>
    <n v="27.500000000000004"/>
    <x v="1"/>
    <s v="Underwear"/>
    <x v="1"/>
  </r>
  <r>
    <s v="MBWGBDE"/>
    <s v="84338012415"/>
    <n v="843380124153"/>
    <s v="MBWGBDE2X"/>
    <s v="M's Wick Game Bag Brief - Dry Earth - 2X"/>
    <x v="27"/>
    <x v="1"/>
    <x v="2"/>
    <s v="2X"/>
    <s v="Early"/>
    <n v="27.500000000000004"/>
    <x v="1"/>
    <s v="Underwear"/>
    <x v="1"/>
  </r>
  <r>
    <s v="MBWGBCN"/>
    <s v="84338012416"/>
    <n v="843380124160"/>
    <s v="MBWGBCNSM"/>
    <s v="M's Wick Game Bag Brief - Conifer - SM"/>
    <x v="27"/>
    <x v="0"/>
    <x v="1"/>
    <s v="SM"/>
    <s v="Early"/>
    <n v="27.500000000000004"/>
    <x v="1"/>
    <s v="Underwear"/>
    <x v="1"/>
  </r>
  <r>
    <s v="MBWGBCN"/>
    <s v="84338012417"/>
    <n v="843380124177"/>
    <s v="MBWGBCNMD"/>
    <s v="M's Wick Game Bag Brief - Conifer - MD"/>
    <x v="27"/>
    <x v="0"/>
    <x v="1"/>
    <s v="MD"/>
    <s v="Early"/>
    <n v="27.500000000000004"/>
    <x v="1"/>
    <s v="Underwear"/>
    <x v="1"/>
  </r>
  <r>
    <s v="MBWGBCN"/>
    <s v="84338012418"/>
    <n v="843380124184"/>
    <s v="MBWGBCNLG"/>
    <s v="M's Wick Game Bag Brief - Conifer - LG"/>
    <x v="27"/>
    <x v="0"/>
    <x v="1"/>
    <s v="LG"/>
    <s v="Early"/>
    <n v="27.500000000000004"/>
    <x v="1"/>
    <s v="Underwear"/>
    <x v="1"/>
  </r>
  <r>
    <s v="MBWGBCN"/>
    <s v="84338012419"/>
    <n v="843380124191"/>
    <s v="MBWGBCNXL"/>
    <s v="M's Wick Game Bag Brief - Conifer - XL"/>
    <x v="27"/>
    <x v="0"/>
    <x v="1"/>
    <s v="XL"/>
    <s v="Early"/>
    <n v="27.500000000000004"/>
    <x v="1"/>
    <s v="Underwear"/>
    <x v="1"/>
  </r>
  <r>
    <s v="MBWGBCN"/>
    <s v="84338012420"/>
    <n v="843380124207"/>
    <s v="MBWGBCN2X"/>
    <s v="M's Wick Game Bag Brief - Conifer - 2X"/>
    <x v="27"/>
    <x v="0"/>
    <x v="1"/>
    <s v="2X"/>
    <s v="Early"/>
    <n v="27.500000000000004"/>
    <x v="1"/>
    <s v="Underwear"/>
    <x v="1"/>
  </r>
  <r>
    <s v="MBZLJDE"/>
    <s v="84338011395"/>
    <n v="843380113959"/>
    <s v="MBZLJDESM"/>
    <s v="M's Kiln Zip-Off Long John - Dry Earth - SM"/>
    <x v="28"/>
    <x v="0"/>
    <x v="2"/>
    <s v="SM"/>
    <s v=""/>
    <n v="74.25"/>
    <x v="1"/>
    <s v="Zip-Off Baselayer Bottoms"/>
    <x v="1"/>
  </r>
  <r>
    <s v="MBZLJDE"/>
    <s v="84338011396"/>
    <n v="843380113966"/>
    <s v="MBZLJDEMD"/>
    <s v="M's Kiln Zip-Off Long John - Dry Earth - MD"/>
    <x v="28"/>
    <x v="0"/>
    <x v="2"/>
    <s v="MD"/>
    <s v=""/>
    <n v="74.25"/>
    <x v="1"/>
    <s v="Zip-Off Baselayer Bottoms"/>
    <x v="1"/>
  </r>
  <r>
    <s v="MBZLJDE"/>
    <s v="84338011397"/>
    <n v="843380113973"/>
    <s v="MBZLJDELG"/>
    <s v="M's Kiln Zip-Off Long John - Dry Earth - LG"/>
    <x v="28"/>
    <x v="0"/>
    <x v="2"/>
    <s v="LG"/>
    <s v=""/>
    <n v="74.25"/>
    <x v="1"/>
    <s v="Zip-Off Baselayer Bottoms"/>
    <x v="1"/>
  </r>
  <r>
    <s v="MBZLJDE"/>
    <s v="84338011398"/>
    <n v="843380113980"/>
    <s v="MBZLJDEXL"/>
    <s v="M's Kiln Zip-Off Long John - Dry Earth - XL"/>
    <x v="28"/>
    <x v="0"/>
    <x v="2"/>
    <s v="XL"/>
    <s v=""/>
    <n v="74.25"/>
    <x v="1"/>
    <s v="Zip-Off Baselayer Bottoms"/>
    <x v="1"/>
  </r>
  <r>
    <s v="MBZLJDE"/>
    <s v="84338011399"/>
    <n v="843380113997"/>
    <s v="MBZLJDE2X"/>
    <s v="M's Kiln Zip-Off Long John - Dry Earth - 2X"/>
    <x v="28"/>
    <x v="0"/>
    <x v="2"/>
    <s v="2X"/>
    <s v=""/>
    <n v="74.25"/>
    <x v="1"/>
    <s v="Zip-Off Baselayer Bottoms"/>
    <x v="1"/>
  </r>
  <r>
    <s v="MBZLJCN"/>
    <s v="84338011400"/>
    <n v="843380114000"/>
    <s v="MBZLJCNSM"/>
    <s v="M's Kiln Zip-Off Long John - Conifer - SM"/>
    <x v="28"/>
    <x v="0"/>
    <x v="1"/>
    <s v="SM"/>
    <s v=""/>
    <n v="74.25"/>
    <x v="1"/>
    <s v="Zip-Off Baselayer Bottoms"/>
    <x v="1"/>
  </r>
  <r>
    <s v="MBZLJCN"/>
    <s v="84338011401"/>
    <n v="843380114017"/>
    <s v="MBZLJCNMD"/>
    <s v="M's Kiln Zip-Off Long John - Conifer - MD"/>
    <x v="28"/>
    <x v="0"/>
    <x v="1"/>
    <s v="MD"/>
    <s v=""/>
    <n v="74.25"/>
    <x v="1"/>
    <s v="Zip-Off Baselayer Bottoms"/>
    <x v="1"/>
  </r>
  <r>
    <s v="MBZLJCN"/>
    <s v="84338011402"/>
    <n v="843380114024"/>
    <s v="MBZLJCNLG"/>
    <s v="M's Kiln Zip-Off Long John - Conifer - LG"/>
    <x v="28"/>
    <x v="0"/>
    <x v="1"/>
    <s v="LG"/>
    <s v=""/>
    <n v="74.25"/>
    <x v="1"/>
    <s v="Zip-Off Baselayer Bottoms"/>
    <x v="1"/>
  </r>
  <r>
    <s v="MBZLJCN"/>
    <s v="84338011403"/>
    <n v="843380114031"/>
    <s v="MBZLJCNXL"/>
    <s v="M's Kiln Zip-Off Long John - Conifer - XL"/>
    <x v="28"/>
    <x v="0"/>
    <x v="1"/>
    <s v="XL"/>
    <s v=""/>
    <n v="74.25"/>
    <x v="1"/>
    <s v="Zip-Off Baselayer Bottoms"/>
    <x v="1"/>
  </r>
  <r>
    <s v="MBZLJCN"/>
    <s v="84338011404"/>
    <n v="843380114048"/>
    <s v="MBZLJCN2X"/>
    <s v="M's Kiln Zip-Off Long John - Conifer - 2X"/>
    <x v="28"/>
    <x v="0"/>
    <x v="1"/>
    <s v="2X"/>
    <s v=""/>
    <n v="74.25"/>
    <x v="1"/>
    <s v="Zip-Off Baselayer Bottoms"/>
    <x v="1"/>
  </r>
  <r>
    <s v="MBKLJTR"/>
    <s v="84338014967"/>
    <n v="843380149675"/>
    <s v="MBKLJTRSM"/>
    <s v="M's Kiln Long John - Terra - SM"/>
    <x v="29"/>
    <x v="0"/>
    <x v="3"/>
    <s v="SM"/>
    <s v="Mid"/>
    <n v="60.500000000000007"/>
    <x v="1"/>
    <s v="Full Length Baselayer Bottoms"/>
    <x v="1"/>
  </r>
  <r>
    <s v="MBKLJTR"/>
    <s v="84338014966"/>
    <n v="843380149668"/>
    <s v="MBKLJTRMD"/>
    <s v="M's Kiln Long John - Terra - MD"/>
    <x v="29"/>
    <x v="0"/>
    <x v="3"/>
    <s v="MD"/>
    <s v="Mid"/>
    <n v="60.500000000000007"/>
    <x v="1"/>
    <s v="Full Length Baselayer Bottoms"/>
    <x v="1"/>
  </r>
  <r>
    <s v="MBKLJTR"/>
    <s v="84338014965"/>
    <n v="843380149651"/>
    <s v="MBKLJTRLG"/>
    <s v="M's Kiln Long John - Terra - LG"/>
    <x v="29"/>
    <x v="0"/>
    <x v="3"/>
    <s v="LG"/>
    <s v="Mid"/>
    <n v="60.500000000000007"/>
    <x v="1"/>
    <s v="Full Length Baselayer Bottoms"/>
    <x v="1"/>
  </r>
  <r>
    <s v="MBKLJTR"/>
    <s v="84338014968"/>
    <n v="843380149682"/>
    <s v="MBKLJTRXL"/>
    <s v="M's Kiln Long John - Terra - XL"/>
    <x v="29"/>
    <x v="0"/>
    <x v="3"/>
    <s v="XL"/>
    <s v="Mid"/>
    <n v="60.500000000000007"/>
    <x v="1"/>
    <s v="Full Length Baselayer Bottoms"/>
    <x v="1"/>
  </r>
  <r>
    <s v="MBKLJTR"/>
    <s v="84338014964"/>
    <n v="843380149644"/>
    <s v="MBKLJTR2X"/>
    <s v="M's Kiln Long John - Terra - 2X"/>
    <x v="29"/>
    <x v="0"/>
    <x v="3"/>
    <s v="2X"/>
    <s v="Mid"/>
    <n v="60.500000000000007"/>
    <x v="1"/>
    <s v="Full Length Baselayer Bottoms"/>
    <x v="1"/>
  </r>
  <r>
    <s v="MBKLJDE"/>
    <s v="84338012258"/>
    <n v="843380122586"/>
    <s v="MBKLJDESM"/>
    <s v="M's Kiln Long John - Dry Earth - SM"/>
    <x v="29"/>
    <x v="0"/>
    <x v="2"/>
    <s v="SM"/>
    <s v="Mid"/>
    <n v="60.500000000000007"/>
    <x v="1"/>
    <s v="Full Length Baselayer Bottoms"/>
    <x v="1"/>
  </r>
  <r>
    <s v="MBKLJDE"/>
    <s v="84338012259"/>
    <n v="843380122593"/>
    <s v="MBKLJDEMD"/>
    <s v="M's Kiln Long John - Dry Earth - MD"/>
    <x v="29"/>
    <x v="0"/>
    <x v="2"/>
    <s v="MD"/>
    <s v="Mid"/>
    <n v="60.500000000000007"/>
    <x v="1"/>
    <s v="Full Length Baselayer Bottoms"/>
    <x v="1"/>
  </r>
  <r>
    <s v="MBKLJDE"/>
    <s v="84338012260"/>
    <n v="843380122609"/>
    <s v="MBKLJDELG"/>
    <s v="M's Kiln Long John - Dry Earth - LG"/>
    <x v="29"/>
    <x v="0"/>
    <x v="2"/>
    <s v="LG"/>
    <s v="Mid"/>
    <n v="60.500000000000007"/>
    <x v="1"/>
    <s v="Full Length Baselayer Bottoms"/>
    <x v="1"/>
  </r>
  <r>
    <s v="MBKLJDE"/>
    <s v="84338012261"/>
    <n v="843380122616"/>
    <s v="MBKLJDEXL"/>
    <s v="M's Kiln Long John - Dry Earth - XL"/>
    <x v="29"/>
    <x v="0"/>
    <x v="2"/>
    <s v="XL"/>
    <s v="Mid"/>
    <n v="60.500000000000007"/>
    <x v="1"/>
    <s v="Full Length Baselayer Bottoms"/>
    <x v="1"/>
  </r>
  <r>
    <s v="MBKLJDE"/>
    <s v="84338012262"/>
    <n v="843380122623"/>
    <s v="MBKLJDE2X"/>
    <s v="M's Kiln Long John - Dry Earth - 2X"/>
    <x v="29"/>
    <x v="0"/>
    <x v="2"/>
    <s v="2X"/>
    <s v="Mid"/>
    <n v="60.500000000000007"/>
    <x v="1"/>
    <s v="Full Length Baselayer Bottoms"/>
    <x v="1"/>
  </r>
  <r>
    <s v="MBKLJDE"/>
    <s v="84338014963"/>
    <n v="843380149637"/>
    <s v="MBKLJDE3X"/>
    <s v="M's Kiln Long John - Dry Earth - 3X"/>
    <x v="29"/>
    <x v="0"/>
    <x v="2"/>
    <s v="3X"/>
    <s v="Mid"/>
    <n v="60.500000000000007"/>
    <x v="1"/>
    <s v="Full Length Baselayer Bottoms"/>
    <x v="1"/>
  </r>
  <r>
    <s v="MBKLJCN"/>
    <s v="84338012263"/>
    <n v="843380122630"/>
    <s v="MBKLJCNSM"/>
    <s v="M's Kiln Long John - Conifer - SM"/>
    <x v="29"/>
    <x v="1"/>
    <x v="1"/>
    <s v="SM"/>
    <s v="Mid"/>
    <n v="60.500000000000007"/>
    <x v="1"/>
    <s v="Full Length Baselayer Bottoms"/>
    <x v="1"/>
  </r>
  <r>
    <s v="MBKLJCN"/>
    <s v="84338012264"/>
    <n v="843380122647"/>
    <s v="MBKLJCNMD"/>
    <s v="M's Kiln Long John - Conifer - MD"/>
    <x v="29"/>
    <x v="1"/>
    <x v="1"/>
    <s v="MD"/>
    <s v="Mid"/>
    <n v="60.500000000000007"/>
    <x v="1"/>
    <s v="Full Length Baselayer Bottoms"/>
    <x v="1"/>
  </r>
  <r>
    <s v="MBKLJCN"/>
    <s v="84338012265"/>
    <n v="843380122654"/>
    <s v="MBKLJCNLG"/>
    <s v="M's Kiln Long John - Conifer - LG"/>
    <x v="29"/>
    <x v="1"/>
    <x v="1"/>
    <s v="LG"/>
    <s v="Mid"/>
    <n v="60.500000000000007"/>
    <x v="1"/>
    <s v="Full Length Baselayer Bottoms"/>
    <x v="1"/>
  </r>
  <r>
    <s v="MBKLJCN"/>
    <s v="84338012266"/>
    <n v="843380122661"/>
    <s v="MBKLJCNXL"/>
    <s v="M's Kiln Long John - Conifer - XL"/>
    <x v="29"/>
    <x v="1"/>
    <x v="1"/>
    <s v="XL"/>
    <s v="Mid"/>
    <n v="60.500000000000007"/>
    <x v="1"/>
    <s v="Full Length Baselayer Bottoms"/>
    <x v="1"/>
  </r>
  <r>
    <s v="MBKLJCN"/>
    <s v="84338012267"/>
    <n v="843380122678"/>
    <s v="MBKLJCN2X"/>
    <s v="M's Kiln Long John - Conifer - 2X"/>
    <x v="29"/>
    <x v="1"/>
    <x v="1"/>
    <s v="2X"/>
    <s v="Mid"/>
    <n v="60.500000000000007"/>
    <x v="1"/>
    <s v="Full Length Baselayer Bottoms"/>
    <x v="1"/>
  </r>
  <r>
    <s v="MBELJWN"/>
    <s v="84338016843"/>
    <n v="843380168430"/>
    <s v="MBELJWNSM"/>
    <s v="M's Furnace Long John - Walnut - SM"/>
    <x v="30"/>
    <x v="0"/>
    <x v="5"/>
    <s v="SM"/>
    <s v="Late"/>
    <n v="71.5"/>
    <x v="1"/>
    <s v="Full Length Baselayer Bottoms"/>
    <x v="1"/>
  </r>
  <r>
    <s v="MBELJWN"/>
    <s v="84338016844"/>
    <n v="843380168447"/>
    <s v="MBELJWNMD"/>
    <s v="M's Furnace Long John - Walnut - MD"/>
    <x v="30"/>
    <x v="0"/>
    <x v="5"/>
    <s v="MD"/>
    <s v="Late"/>
    <n v="71.5"/>
    <x v="1"/>
    <s v="Full Length Baselayer Bottoms"/>
    <x v="1"/>
  </r>
  <r>
    <s v="MBELJWN"/>
    <s v="84338016845"/>
    <n v="843380168454"/>
    <s v="MBELJWNLG"/>
    <s v="M's Furnace Long John - Walnut - LG"/>
    <x v="30"/>
    <x v="0"/>
    <x v="5"/>
    <s v="LG"/>
    <s v="Late"/>
    <n v="71.5"/>
    <x v="1"/>
    <s v="Full Length Baselayer Bottoms"/>
    <x v="1"/>
  </r>
  <r>
    <s v="MBELJWN"/>
    <s v="84338016846"/>
    <n v="843380168461"/>
    <s v="MBELJWNXL"/>
    <s v="M's Furnace Long John - Walnut - XL"/>
    <x v="30"/>
    <x v="0"/>
    <x v="5"/>
    <s v="XL"/>
    <s v="Late"/>
    <n v="71.5"/>
    <x v="1"/>
    <s v="Full Length Baselayer Bottoms"/>
    <x v="1"/>
  </r>
  <r>
    <s v="MBELJWN"/>
    <s v="84338016847"/>
    <n v="843380168478"/>
    <s v="MBELJWN2X"/>
    <s v="M's Furnace Long John - Walnut - 2X"/>
    <x v="30"/>
    <x v="0"/>
    <x v="5"/>
    <s v="2X"/>
    <s v="Late"/>
    <n v="71.5"/>
    <x v="1"/>
    <s v="Full Length Baselayer Bottoms"/>
    <x v="1"/>
  </r>
  <r>
    <s v="MBELJTR"/>
    <s v="84338014961"/>
    <n v="843380149613"/>
    <s v="MBELJTRSM"/>
    <s v="M's Furnace Long John - Terra - SM"/>
    <x v="30"/>
    <x v="1"/>
    <x v="3"/>
    <s v="SM"/>
    <s v="Late"/>
    <n v="71.5"/>
    <x v="1"/>
    <s v="Full Length Baselayer Bottoms"/>
    <x v="1"/>
  </r>
  <r>
    <s v="MBELJTR"/>
    <s v="84338014960"/>
    <n v="843380149606"/>
    <s v="MBELJTRMD"/>
    <s v="M's Furnace Long John - Terra - MD"/>
    <x v="30"/>
    <x v="1"/>
    <x v="3"/>
    <s v="MD"/>
    <s v="Late"/>
    <n v="71.5"/>
    <x v="1"/>
    <s v="Full Length Baselayer Bottoms"/>
    <x v="1"/>
  </r>
  <r>
    <s v="MBELJTR"/>
    <s v="84338014959"/>
    <n v="843380149590"/>
    <s v="MBELJTRLG"/>
    <s v="M's Furnace Long John - Terra - LG"/>
    <x v="30"/>
    <x v="1"/>
    <x v="3"/>
    <s v="LG"/>
    <s v="Late"/>
    <n v="71.5"/>
    <x v="1"/>
    <s v="Full Length Baselayer Bottoms"/>
    <x v="1"/>
  </r>
  <r>
    <s v="MBELJTR"/>
    <s v="84338014962"/>
    <n v="843380149620"/>
    <s v="MBELJTRXL"/>
    <s v="M's Furnace Long John - Terra - XL"/>
    <x v="30"/>
    <x v="1"/>
    <x v="3"/>
    <s v="XL"/>
    <s v="Late"/>
    <n v="71.5"/>
    <x v="1"/>
    <s v="Full Length Baselayer Bottoms"/>
    <x v="1"/>
  </r>
  <r>
    <s v="MBELJTR"/>
    <s v="84338014958"/>
    <n v="843380149583"/>
    <s v="MBELJTR2X"/>
    <s v="M's Furnace Long John - Terra - 2X"/>
    <x v="30"/>
    <x v="1"/>
    <x v="3"/>
    <s v="2X"/>
    <s v="Late"/>
    <n v="71.5"/>
    <x v="1"/>
    <s v="Full Length Baselayer Bottoms"/>
    <x v="1"/>
  </r>
  <r>
    <s v="MBELJCN"/>
    <s v="84338010382"/>
    <n v="843380103820"/>
    <s v="MBELJCNSM"/>
    <s v="M's Furnace Long John - Conifer - SM"/>
    <x v="30"/>
    <x v="0"/>
    <x v="1"/>
    <s v="SM"/>
    <s v="Late"/>
    <n v="71.5"/>
    <x v="1"/>
    <s v="Full Length Baselayer Bottoms"/>
    <x v="1"/>
  </r>
  <r>
    <s v="MBELJCN"/>
    <s v="84338010383"/>
    <n v="843380103837"/>
    <s v="MBELJCNMD"/>
    <s v="M's Furnace Long John - Conifer - MD"/>
    <x v="30"/>
    <x v="0"/>
    <x v="1"/>
    <s v="MD"/>
    <s v="Late"/>
    <n v="71.5"/>
    <x v="1"/>
    <s v="Full Length Baselayer Bottoms"/>
    <x v="1"/>
  </r>
  <r>
    <s v="MBELJCN"/>
    <s v="84338010384"/>
    <n v="843380103844"/>
    <s v="MBELJCNLG"/>
    <s v="M's Furnace Long John - Conifer - LG"/>
    <x v="30"/>
    <x v="0"/>
    <x v="1"/>
    <s v="LG"/>
    <s v="Late"/>
    <n v="71.5"/>
    <x v="1"/>
    <s v="Full Length Baselayer Bottoms"/>
    <x v="1"/>
  </r>
  <r>
    <s v="MBELJCN"/>
    <s v="84338010385"/>
    <n v="843380103851"/>
    <s v="MBELJCNXL"/>
    <s v="M's Furnace Long John - Conifer - XL"/>
    <x v="30"/>
    <x v="0"/>
    <x v="1"/>
    <s v="XL"/>
    <s v="Late"/>
    <n v="71.5"/>
    <x v="1"/>
    <s v="Full Length Baselayer Bottoms"/>
    <x v="1"/>
  </r>
  <r>
    <s v="MBELJCN"/>
    <s v="84338010386"/>
    <n v="843380103868"/>
    <s v="MBELJCN2X"/>
    <s v="M's Furnace Long John - Conifer - 2X"/>
    <x v="30"/>
    <x v="0"/>
    <x v="1"/>
    <s v="2X"/>
    <s v="Late"/>
    <n v="71.5"/>
    <x v="1"/>
    <s v="Full Length Baselayer Bottoms"/>
    <x v="1"/>
  </r>
  <r>
    <s v="MTRWPTR"/>
    <s v="84338014518"/>
    <n v="843380145189"/>
    <s v="MTRWPTRSM"/>
    <s v="M's Rugged Wool Wader Pant - Terra - SM"/>
    <x v="31"/>
    <x v="1"/>
    <x v="3"/>
    <s v="SM"/>
    <s v="Late"/>
    <n v="120"/>
    <x v="1"/>
    <s v="Full Length Baselayer Bottoms"/>
    <x v="3"/>
  </r>
  <r>
    <s v="MTRWPTR"/>
    <s v="84338014517"/>
    <n v="843380145172"/>
    <s v="MTRWPTRMD"/>
    <s v="M's Rugged Wool Wader Pant - Terra - MD"/>
    <x v="31"/>
    <x v="1"/>
    <x v="3"/>
    <s v="MD"/>
    <s v="Late"/>
    <n v="120"/>
    <x v="1"/>
    <s v="Full Length Baselayer Bottoms"/>
    <x v="3"/>
  </r>
  <r>
    <s v="MTRWPTR"/>
    <s v="84338014516"/>
    <n v="843380145165"/>
    <s v="MTRWPTRLG"/>
    <s v="M's Rugged Wool Wader Pant - Terra - LG"/>
    <x v="31"/>
    <x v="1"/>
    <x v="3"/>
    <s v="LG"/>
    <s v="Late"/>
    <n v="120"/>
    <x v="1"/>
    <s v="Full Length Baselayer Bottoms"/>
    <x v="3"/>
  </r>
  <r>
    <s v="MTRWPTR"/>
    <s v="84338014519"/>
    <n v="843380145196"/>
    <s v="MTRWPTRXL"/>
    <s v="M's Rugged Wool Wader Pant - Terra - XL"/>
    <x v="31"/>
    <x v="1"/>
    <x v="3"/>
    <s v="XL"/>
    <s v="Late"/>
    <n v="120"/>
    <x v="1"/>
    <s v="Full Length Baselayer Bottoms"/>
    <x v="3"/>
  </r>
  <r>
    <s v="MTRWPTR"/>
    <s v="84338014514"/>
    <n v="843380145141"/>
    <s v="MTRWPTR2X"/>
    <s v="M's Rugged Wool Wader Pant - Terra - 2X"/>
    <x v="31"/>
    <x v="1"/>
    <x v="3"/>
    <s v="2X"/>
    <s v="Late"/>
    <n v="120"/>
    <x v="1"/>
    <s v="Full Length Baselayer Bottoms"/>
    <x v="3"/>
  </r>
  <r>
    <s v="MTRWPTR"/>
    <s v="84338014515"/>
    <n v="843380145158"/>
    <s v="MTRWPTR3X"/>
    <s v="M's Rugged Wool Wader Pant - Terra - 3X"/>
    <x v="31"/>
    <x v="1"/>
    <x v="3"/>
    <s v="3X"/>
    <s v="Late"/>
    <n v="120"/>
    <x v="1"/>
    <s v="Full Length Baselayer Bottoms"/>
    <x v="3"/>
  </r>
  <r>
    <s v="MTRWPWN"/>
    <s v="84338017105"/>
    <n v="843380171058"/>
    <s v="MTRWPWNSM"/>
    <s v="M's Rugged Wool Wader Pant - Walnut - SM"/>
    <x v="31"/>
    <x v="0"/>
    <x v="5"/>
    <s v="SM"/>
    <s v="Late"/>
    <n v="120"/>
    <x v="1"/>
    <s v="Full Length Baselayer Bottoms"/>
    <x v="3"/>
  </r>
  <r>
    <s v="MTRWPWN"/>
    <s v="84338017106"/>
    <n v="843380171065"/>
    <s v="MTRWPWNMD"/>
    <s v="M's Rugged Wool Wader Pant - Walnut - MD"/>
    <x v="31"/>
    <x v="0"/>
    <x v="5"/>
    <s v="MD"/>
    <s v="Late"/>
    <n v="120"/>
    <x v="1"/>
    <s v="Full Length Baselayer Bottoms"/>
    <x v="3"/>
  </r>
  <r>
    <s v="MTRWPWN"/>
    <s v="84338017107"/>
    <n v="843380171072"/>
    <s v="MTRWPWNLG"/>
    <s v="M's Rugged Wool Wader Pant - Walnut - LG"/>
    <x v="31"/>
    <x v="0"/>
    <x v="5"/>
    <s v="LG"/>
    <s v="Late"/>
    <n v="120"/>
    <x v="1"/>
    <s v="Full Length Baselayer Bottoms"/>
    <x v="3"/>
  </r>
  <r>
    <s v="MTRWPWN"/>
    <s v="84338017108"/>
    <n v="843380171089"/>
    <s v="MTRWPWNXL"/>
    <s v="M's Rugged Wool Wader Pant - Walnut - XL"/>
    <x v="31"/>
    <x v="0"/>
    <x v="5"/>
    <s v="XL"/>
    <s v="Late"/>
    <n v="120"/>
    <x v="1"/>
    <s v="Full Length Baselayer Bottoms"/>
    <x v="3"/>
  </r>
  <r>
    <s v="MTRWPWN"/>
    <s v="84338017109"/>
    <n v="843380171096"/>
    <s v="MTRWPWN2X"/>
    <s v="M's Rugged Wool Wader Pant - Walnut - 2X"/>
    <x v="31"/>
    <x v="0"/>
    <x v="5"/>
    <s v="2X"/>
    <s v="Late"/>
    <n v="120"/>
    <x v="1"/>
    <s v="Full Length Baselayer Bottoms"/>
    <x v="3"/>
  </r>
  <r>
    <s v="MTRWPWN"/>
    <s v="84338017110"/>
    <n v="843380171102"/>
    <s v="MTRWPWN3X"/>
    <s v="M's Rugged Wool Wader Pant - Walnut - 3X"/>
    <x v="31"/>
    <x v="0"/>
    <x v="5"/>
    <s v="3X"/>
    <s v="Late"/>
    <n v="120"/>
    <x v="1"/>
    <s v="Full Length Baselayer Bottoms"/>
    <x v="3"/>
  </r>
  <r>
    <s v="MOWCJDE"/>
    <s v="84338017246"/>
    <n v="843380172468"/>
    <s v="MOWCJDESM"/>
    <s v="M's Whitecloud Down Jacket - Dry Earth - SM"/>
    <x v="32"/>
    <x v="0"/>
    <x v="2"/>
    <s v="SM"/>
    <s v=""/>
    <n v="192.50000000000003"/>
    <x v="2"/>
    <s v="Insulation"/>
    <x v="0"/>
  </r>
  <r>
    <s v="MOWCJDE"/>
    <s v="84338017247"/>
    <n v="843380172475"/>
    <s v="MOWCJDEMD"/>
    <s v="M's Whitecloud Down Jacket - Dry Earth - MD"/>
    <x v="32"/>
    <x v="0"/>
    <x v="2"/>
    <s v="MD"/>
    <s v=""/>
    <n v="192.50000000000003"/>
    <x v="2"/>
    <s v="Insulation"/>
    <x v="0"/>
  </r>
  <r>
    <s v="MOWCJDE"/>
    <s v="84338017248"/>
    <n v="843380172482"/>
    <s v="MOWCJDELG"/>
    <s v="M's Whitecloud Down Jacket - Dry Earth - LG"/>
    <x v="32"/>
    <x v="0"/>
    <x v="2"/>
    <s v="LG"/>
    <s v=""/>
    <n v="192.50000000000003"/>
    <x v="2"/>
    <s v="Insulation"/>
    <x v="0"/>
  </r>
  <r>
    <s v="MOWCJDE"/>
    <s v="84338017249"/>
    <n v="843380172499"/>
    <s v="MOWCJDEXL"/>
    <s v="M's Whitecloud Down Jacket - Dry Earth - XL"/>
    <x v="32"/>
    <x v="0"/>
    <x v="2"/>
    <s v="XL"/>
    <s v=""/>
    <n v="192.50000000000003"/>
    <x v="2"/>
    <s v="Insulation"/>
    <x v="0"/>
  </r>
  <r>
    <s v="MOWCJDE"/>
    <s v="84338017250"/>
    <n v="843380172505"/>
    <s v="MOWCJDE2X"/>
    <s v="M's Whitecloud Down Jacket - Dry Earth - 2X"/>
    <x v="32"/>
    <x v="0"/>
    <x v="2"/>
    <s v="2X"/>
    <s v=""/>
    <n v="192.50000000000003"/>
    <x v="2"/>
    <s v="Insulation"/>
    <x v="0"/>
  </r>
  <r>
    <s v="MOWCJCN"/>
    <s v="84338017251"/>
    <n v="843380172512"/>
    <s v="MOWCJCNSM"/>
    <s v="M's Whitecloud Down Jacket - Conifer - SM"/>
    <x v="32"/>
    <x v="0"/>
    <x v="1"/>
    <s v="SM"/>
    <s v=""/>
    <n v="192.50000000000003"/>
    <x v="2"/>
    <s v="Insulation"/>
    <x v="0"/>
  </r>
  <r>
    <s v="MOWCJCN"/>
    <s v="84338017252"/>
    <n v="843380172529"/>
    <s v="MOWCJCNMD"/>
    <s v="M's Whitecloud Down Jacket - Conifer - MD"/>
    <x v="32"/>
    <x v="0"/>
    <x v="1"/>
    <s v="MD"/>
    <s v=""/>
    <n v="192.50000000000003"/>
    <x v="2"/>
    <s v="Insulation"/>
    <x v="0"/>
  </r>
  <r>
    <s v="MOWCJCN"/>
    <s v="84338017253"/>
    <n v="843380172536"/>
    <s v="MOWCJCNLG"/>
    <s v="M's Whitecloud Down Jacket - Conifer - LG"/>
    <x v="32"/>
    <x v="0"/>
    <x v="1"/>
    <s v="LG"/>
    <s v=""/>
    <n v="192.50000000000003"/>
    <x v="2"/>
    <s v="Insulation"/>
    <x v="0"/>
  </r>
  <r>
    <s v="MOWCJCN"/>
    <s v="84338017254"/>
    <n v="843380172543"/>
    <s v="MOWCJCNXL"/>
    <s v="M's Whitecloud Down Jacket - Conifer - XL"/>
    <x v="32"/>
    <x v="0"/>
    <x v="1"/>
    <s v="XL"/>
    <s v=""/>
    <n v="192.50000000000003"/>
    <x v="2"/>
    <s v="Insulation"/>
    <x v="0"/>
  </r>
  <r>
    <s v="MOWCJCN"/>
    <s v="84338017255"/>
    <n v="843380172550"/>
    <s v="MOWCJCN2X"/>
    <s v="M's Whitecloud Down Jacket - Conifer - 2X"/>
    <x v="32"/>
    <x v="0"/>
    <x v="1"/>
    <s v="2X"/>
    <s v=""/>
    <n v="192.50000000000003"/>
    <x v="2"/>
    <s v="Insulation"/>
    <x v="0"/>
  </r>
  <r>
    <s v="MOWCJWN"/>
    <s v="84338017256"/>
    <n v="843380172567"/>
    <s v="MOWCJWNSM"/>
    <s v="M's Whitecloud Down Jacket - Walnut - SM"/>
    <x v="32"/>
    <x v="0"/>
    <x v="5"/>
    <s v="SM"/>
    <s v=""/>
    <n v="192.50000000000003"/>
    <x v="2"/>
    <s v="Insulation"/>
    <x v="0"/>
  </r>
  <r>
    <s v="MOWCJWN"/>
    <s v="84338017257"/>
    <n v="843380172574"/>
    <s v="MOWCJWNMD"/>
    <s v="M's Whitecloud Down Jacket - Walnut - MD"/>
    <x v="32"/>
    <x v="0"/>
    <x v="5"/>
    <s v="MD"/>
    <s v=""/>
    <n v="192.50000000000003"/>
    <x v="2"/>
    <s v="Insulation"/>
    <x v="0"/>
  </r>
  <r>
    <s v="MOWCJWN"/>
    <s v="84338017258"/>
    <n v="843380172581"/>
    <s v="MOWCJWNLG"/>
    <s v="M's Whitecloud Down Jacket - Walnut - LG"/>
    <x v="32"/>
    <x v="0"/>
    <x v="5"/>
    <s v="LG"/>
    <s v=""/>
    <n v="192.50000000000003"/>
    <x v="2"/>
    <s v="Insulation"/>
    <x v="0"/>
  </r>
  <r>
    <s v="MOWCJWN"/>
    <s v="84338017259"/>
    <n v="843380172598"/>
    <s v="MOWCJWNXL"/>
    <s v="M's Whitecloud Down Jacket - Walnut - XL"/>
    <x v="32"/>
    <x v="0"/>
    <x v="5"/>
    <s v="XL"/>
    <s v=""/>
    <n v="192.50000000000003"/>
    <x v="2"/>
    <s v="Insulation"/>
    <x v="0"/>
  </r>
  <r>
    <s v="MOWCJWN"/>
    <s v="84338017260"/>
    <n v="843380172604"/>
    <s v="MOWCJWN2X"/>
    <s v="M's Whitecloud Down Jacket - Walnut - 2X"/>
    <x v="32"/>
    <x v="0"/>
    <x v="5"/>
    <s v="2X"/>
    <s v=""/>
    <n v="192.50000000000003"/>
    <x v="2"/>
    <s v="Insulation"/>
    <x v="0"/>
  </r>
  <r>
    <s v="MOMFSDE"/>
    <s v="84338016249"/>
    <n v="843380162490"/>
    <s v="MOMFSDESM"/>
    <s v="M's Flashstorm Jacket - Dry Earth - SM"/>
    <x v="33"/>
    <x v="0"/>
    <x v="2"/>
    <s v="SM"/>
    <s v="Early"/>
    <n v="111"/>
    <x v="2"/>
    <s v="Rainwear"/>
    <x v="0"/>
  </r>
  <r>
    <s v="MOMFSDE"/>
    <s v="84338016250"/>
    <n v="843380162506"/>
    <s v="MOMFSDEMD"/>
    <s v="M's Flashstorm Jacket - Dry Earth - MD"/>
    <x v="33"/>
    <x v="0"/>
    <x v="2"/>
    <s v="MD"/>
    <s v="Early"/>
    <n v="111"/>
    <x v="2"/>
    <s v="Rainwear"/>
    <x v="0"/>
  </r>
  <r>
    <s v="MOMFSDE"/>
    <s v="84338016251"/>
    <n v="843380162513"/>
    <s v="MOMFSDELG"/>
    <s v="M's Flashstorm Jacket - Dry Earth - LG"/>
    <x v="33"/>
    <x v="0"/>
    <x v="2"/>
    <s v="LG"/>
    <s v="Early"/>
    <n v="111"/>
    <x v="2"/>
    <s v="Rainwear"/>
    <x v="0"/>
  </r>
  <r>
    <s v="MOMFSDE"/>
    <s v="84338016252"/>
    <n v="843380162520"/>
    <s v="MOMFSDEXL"/>
    <s v="M's Flashstorm Jacket - Dry Earth - XL"/>
    <x v="33"/>
    <x v="0"/>
    <x v="2"/>
    <s v="XL"/>
    <s v="Early"/>
    <n v="111"/>
    <x v="2"/>
    <s v="Rainwear"/>
    <x v="0"/>
  </r>
  <r>
    <s v="MOMFSDE"/>
    <s v="84338016253"/>
    <n v="843380162537"/>
    <s v="MOMFSDE2X"/>
    <s v="M's Flashstorm Jacket - Dry Earth - 2X"/>
    <x v="33"/>
    <x v="0"/>
    <x v="2"/>
    <s v="2X"/>
    <s v="Early"/>
    <n v="111"/>
    <x v="2"/>
    <s v="Rainwear"/>
    <x v="0"/>
  </r>
  <r>
    <s v="MOMFSCN"/>
    <s v="84338016254"/>
    <n v="843380162544"/>
    <s v="MOMFSCNSM"/>
    <s v="M's Flashstorm Jacket - Conifer - SM"/>
    <x v="33"/>
    <x v="0"/>
    <x v="1"/>
    <s v="SM"/>
    <s v="Early"/>
    <n v="111"/>
    <x v="2"/>
    <s v="Rainwear"/>
    <x v="0"/>
  </r>
  <r>
    <s v="MOMFSCN"/>
    <s v="84338016255"/>
    <n v="843380162551"/>
    <s v="MOMFSCNMD"/>
    <s v="M's Flashstorm Jacket - Conifer - MD"/>
    <x v="33"/>
    <x v="0"/>
    <x v="1"/>
    <s v="MD"/>
    <s v="Early"/>
    <n v="111"/>
    <x v="2"/>
    <s v="Rainwear"/>
    <x v="0"/>
  </r>
  <r>
    <s v="MOMFSCN"/>
    <s v="84338016256"/>
    <n v="843380162568"/>
    <s v="MOMFSCNLG"/>
    <s v="M's Flashstorm Jacket - Conifer - LG"/>
    <x v="33"/>
    <x v="0"/>
    <x v="1"/>
    <s v="LG"/>
    <s v="Early"/>
    <n v="111"/>
    <x v="2"/>
    <s v="Rainwear"/>
    <x v="0"/>
  </r>
  <r>
    <s v="MOMFSCN"/>
    <s v="84338016257"/>
    <n v="843380162575"/>
    <s v="MOMFSCNXL"/>
    <s v="M's Flashstorm Jacket - Conifer - XL"/>
    <x v="33"/>
    <x v="0"/>
    <x v="1"/>
    <s v="XL"/>
    <s v="Early"/>
    <n v="111"/>
    <x v="2"/>
    <s v="Rainwear"/>
    <x v="0"/>
  </r>
  <r>
    <s v="MOMFSCN"/>
    <s v="84338016258"/>
    <n v="843380162582"/>
    <s v="MOMFSCN2X"/>
    <s v="M's Flashstorm Jacket - Conifer - 2X"/>
    <x v="33"/>
    <x v="0"/>
    <x v="1"/>
    <s v="2X"/>
    <s v="Early"/>
    <n v="111"/>
    <x v="2"/>
    <s v="Rainwear"/>
    <x v="0"/>
  </r>
  <r>
    <s v="MOMFSWN"/>
    <s v="84338016259"/>
    <n v="843380162599"/>
    <s v="MOMFSWNSM"/>
    <s v="M's Flashstorm Jacket - Walnut - SM"/>
    <x v="33"/>
    <x v="1"/>
    <x v="5"/>
    <s v="SM"/>
    <s v="Early"/>
    <n v="111"/>
    <x v="2"/>
    <s v="Rainwear"/>
    <x v="0"/>
  </r>
  <r>
    <s v="MOMFSWN"/>
    <s v="84338016260"/>
    <n v="843380162605"/>
    <s v="MOMFSWNMD"/>
    <s v="M's Flashstorm Jacket - Walnut - MD"/>
    <x v="33"/>
    <x v="1"/>
    <x v="5"/>
    <s v="MD"/>
    <s v="Early"/>
    <n v="111"/>
    <x v="2"/>
    <s v="Rainwear"/>
    <x v="0"/>
  </r>
  <r>
    <s v="MOMFSWN"/>
    <s v="84338016261"/>
    <n v="843380162612"/>
    <s v="MOMFSWNLG"/>
    <s v="M's Flashstorm Jacket - Walnut - LG"/>
    <x v="33"/>
    <x v="1"/>
    <x v="5"/>
    <s v="LG"/>
    <s v="Early"/>
    <n v="111"/>
    <x v="2"/>
    <s v="Rainwear"/>
    <x v="0"/>
  </r>
  <r>
    <s v="MOMFSWN"/>
    <s v="84338016262"/>
    <n v="843380162629"/>
    <s v="MOMFSWNXL"/>
    <s v="M's Flashstorm Jacket - Walnut - XL"/>
    <x v="33"/>
    <x v="1"/>
    <x v="5"/>
    <s v="XL"/>
    <s v="Early"/>
    <n v="111"/>
    <x v="2"/>
    <s v="Rainwear"/>
    <x v="0"/>
  </r>
  <r>
    <s v="MOMFSWN"/>
    <s v="84338016263"/>
    <n v="843380162636"/>
    <s v="MOMFSWN2X"/>
    <s v="M's Flashstorm Jacket - Walnut - 2X"/>
    <x v="33"/>
    <x v="1"/>
    <x v="5"/>
    <s v="2X"/>
    <s v="Early"/>
    <n v="111"/>
    <x v="2"/>
    <s v="Rainwear"/>
    <x v="0"/>
  </r>
  <r>
    <s v="MOCHFFU"/>
    <s v="84338016763"/>
    <n v="843380167631"/>
    <s v="MOCHFFUSM"/>
    <s v="M's Challis Fleece Jacket - Fusion - SM"/>
    <x v="34"/>
    <x v="0"/>
    <x v="0"/>
    <s v="SM"/>
    <s v="Mid"/>
    <n v="82.5"/>
    <x v="2"/>
    <s v="Insulation"/>
    <x v="0"/>
  </r>
  <r>
    <s v="MOCHFFU"/>
    <s v="84338016764"/>
    <n v="843380167648"/>
    <s v="MOCHFFUMD"/>
    <s v="M's Challis Fleece Jacket - Fusion - MD"/>
    <x v="34"/>
    <x v="0"/>
    <x v="0"/>
    <s v="MD"/>
    <s v="Mid"/>
    <n v="82.5"/>
    <x v="2"/>
    <s v="Insulation"/>
    <x v="0"/>
  </r>
  <r>
    <s v="MOCHFFU"/>
    <s v="84338016765"/>
    <n v="843380167655"/>
    <s v="MOCHFFULG"/>
    <s v="M's Challis Fleece Jacket - Fusion - LG"/>
    <x v="34"/>
    <x v="0"/>
    <x v="0"/>
    <s v="LG"/>
    <s v="Mid"/>
    <n v="82.5"/>
    <x v="2"/>
    <s v="Insulation"/>
    <x v="0"/>
  </r>
  <r>
    <s v="MOCHFFU"/>
    <s v="84338016766"/>
    <n v="843380167662"/>
    <s v="MOCHFFUXL"/>
    <s v="M's Challis Fleece Jacket - Fusion - XL"/>
    <x v="34"/>
    <x v="0"/>
    <x v="0"/>
    <s v="XL"/>
    <s v="Mid"/>
    <n v="82.5"/>
    <x v="2"/>
    <s v="Insulation"/>
    <x v="0"/>
  </r>
  <r>
    <s v="MOCHFFU"/>
    <s v="84338016767"/>
    <n v="843380167679"/>
    <s v="MOCHFFU2X"/>
    <s v="M's Challis Fleece Jacket - Fusion - 2X"/>
    <x v="34"/>
    <x v="0"/>
    <x v="0"/>
    <s v="2X"/>
    <s v="Mid"/>
    <n v="82.5"/>
    <x v="2"/>
    <s v="Insulation"/>
    <x v="0"/>
  </r>
  <r>
    <s v="MOCHFCR"/>
    <s v="84338016768"/>
    <n v="843380167686"/>
    <s v="MOCHFCRSM"/>
    <s v="M's Challis Fleece Jacket - Cerca - SM"/>
    <x v="34"/>
    <x v="0"/>
    <x v="6"/>
    <s v="SM"/>
    <s v="Mid"/>
    <n v="82.5"/>
    <x v="2"/>
    <s v="Insulation"/>
    <x v="0"/>
  </r>
  <r>
    <s v="MOCHFCR"/>
    <s v="84338016769"/>
    <n v="843380167693"/>
    <s v="MOCHFCRMD"/>
    <s v="M's Challis Fleece Jacket - Cerca - MD"/>
    <x v="34"/>
    <x v="0"/>
    <x v="6"/>
    <s v="MD"/>
    <s v="Mid"/>
    <n v="82.5"/>
    <x v="2"/>
    <s v="Insulation"/>
    <x v="0"/>
  </r>
  <r>
    <s v="MOCHFCR"/>
    <s v="84338016770"/>
    <n v="843380167709"/>
    <s v="MOCHFCRLG"/>
    <s v="M's Challis Fleece Jacket - Cerca - LG"/>
    <x v="34"/>
    <x v="0"/>
    <x v="6"/>
    <s v="LG"/>
    <s v="Mid"/>
    <n v="82.5"/>
    <x v="2"/>
    <s v="Insulation"/>
    <x v="0"/>
  </r>
  <r>
    <s v="MOCHFCR"/>
    <s v="84338016771"/>
    <n v="843380167716"/>
    <s v="MOCHFCRXL"/>
    <s v="M's Challis Fleece Jacket - Cerca - XL"/>
    <x v="34"/>
    <x v="0"/>
    <x v="6"/>
    <s v="XL"/>
    <s v="Mid"/>
    <n v="82.5"/>
    <x v="2"/>
    <s v="Insulation"/>
    <x v="0"/>
  </r>
  <r>
    <s v="MOCHFCR"/>
    <s v="84338016772"/>
    <n v="843380167723"/>
    <s v="MOCHFCR2X"/>
    <s v="M's Challis Fleece Jacket - Cerca - 2X"/>
    <x v="34"/>
    <x v="0"/>
    <x v="6"/>
    <s v="2X"/>
    <s v="Mid"/>
    <n v="82.5"/>
    <x v="2"/>
    <s v="Insulation"/>
    <x v="0"/>
  </r>
  <r>
    <s v="MOCHFDE"/>
    <s v="84338016773"/>
    <n v="843380167730"/>
    <s v="MOCHFDESM"/>
    <s v="M's Challis Fleece Jacket - Dry Earth - SM"/>
    <x v="34"/>
    <x v="0"/>
    <x v="2"/>
    <s v="SM"/>
    <s v="Mid"/>
    <n v="82.5"/>
    <x v="2"/>
    <s v="Insulation"/>
    <x v="0"/>
  </r>
  <r>
    <s v="MOCHFDE"/>
    <s v="84338016774"/>
    <n v="843380167747"/>
    <s v="MOCHFDEMD"/>
    <s v="M's Challis Fleece Jacket - Dry Earth - MD"/>
    <x v="34"/>
    <x v="0"/>
    <x v="2"/>
    <s v="MD"/>
    <s v="Mid"/>
    <n v="82.5"/>
    <x v="2"/>
    <s v="Insulation"/>
    <x v="0"/>
  </r>
  <r>
    <s v="MOCHFDE"/>
    <s v="84338016775"/>
    <n v="843380167754"/>
    <s v="MOCHFDELG"/>
    <s v="M's Challis Fleece Jacket - Dry Earth - LG"/>
    <x v="34"/>
    <x v="0"/>
    <x v="2"/>
    <s v="LG"/>
    <s v="Mid"/>
    <n v="82.5"/>
    <x v="2"/>
    <s v="Insulation"/>
    <x v="0"/>
  </r>
  <r>
    <s v="MOCHFDE"/>
    <s v="84338016776"/>
    <n v="843380167761"/>
    <s v="MOCHFDEXL"/>
    <s v="M's Challis Fleece Jacket - Dry Earth - XL"/>
    <x v="34"/>
    <x v="0"/>
    <x v="2"/>
    <s v="XL"/>
    <s v="Mid"/>
    <n v="82.5"/>
    <x v="2"/>
    <s v="Insulation"/>
    <x v="0"/>
  </r>
  <r>
    <s v="MOCHFDE"/>
    <s v="84338016777"/>
    <n v="843380167778"/>
    <s v="MOCHFDE2X"/>
    <s v="M's Challis Fleece Jacket - Dry Earth - 2X"/>
    <x v="34"/>
    <x v="0"/>
    <x v="2"/>
    <s v="2X"/>
    <s v="Mid"/>
    <n v="82.5"/>
    <x v="2"/>
    <s v="Insulation"/>
    <x v="0"/>
  </r>
  <r>
    <s v="MOCHFCN"/>
    <s v="84338016778"/>
    <n v="843380167785"/>
    <s v="MOCHFCNSM"/>
    <s v="M's Challis Fleece Jacket - Conifer - SM"/>
    <x v="34"/>
    <x v="0"/>
    <x v="1"/>
    <s v="SM"/>
    <s v="Mid"/>
    <n v="82.5"/>
    <x v="2"/>
    <s v="Insulation"/>
    <x v="0"/>
  </r>
  <r>
    <s v="MOCHFCN"/>
    <s v="84338016779"/>
    <n v="843380167792"/>
    <s v="MOCHFCNMD"/>
    <s v="M's Challis Fleece Jacket - Conifer - MD"/>
    <x v="34"/>
    <x v="0"/>
    <x v="1"/>
    <s v="MD"/>
    <s v="Mid"/>
    <n v="82.5"/>
    <x v="2"/>
    <s v="Insulation"/>
    <x v="0"/>
  </r>
  <r>
    <s v="MOCHFCN"/>
    <s v="84338016780"/>
    <n v="843380167808"/>
    <s v="MOCHFCNLG"/>
    <s v="M's Challis Fleece Jacket - Conifer - LG"/>
    <x v="34"/>
    <x v="0"/>
    <x v="1"/>
    <s v="LG"/>
    <s v="Mid"/>
    <n v="82.5"/>
    <x v="2"/>
    <s v="Insulation"/>
    <x v="0"/>
  </r>
  <r>
    <s v="MOCHFCN"/>
    <s v="84338016781"/>
    <n v="843380167815"/>
    <s v="MOCHFCNXL"/>
    <s v="M's Challis Fleece Jacket - Conifer - XL"/>
    <x v="34"/>
    <x v="0"/>
    <x v="1"/>
    <s v="XL"/>
    <s v="Mid"/>
    <n v="82.5"/>
    <x v="2"/>
    <s v="Insulation"/>
    <x v="0"/>
  </r>
  <r>
    <s v="MOCHFCN"/>
    <s v="84338016782"/>
    <n v="843380167822"/>
    <s v="MOCHFCN2X"/>
    <s v="M's Challis Fleece Jacket - Conifer - 2X"/>
    <x v="34"/>
    <x v="0"/>
    <x v="1"/>
    <s v="2X"/>
    <s v="Mid"/>
    <n v="82.5"/>
    <x v="2"/>
    <s v="Insulation"/>
    <x v="0"/>
  </r>
  <r>
    <s v="MOCHFWN"/>
    <s v="84338016783"/>
    <n v="843380167839"/>
    <s v="MOCHFWNSM"/>
    <s v="M's Challis Fleece Jacket - Walnut - SM"/>
    <x v="34"/>
    <x v="0"/>
    <x v="5"/>
    <s v="SM"/>
    <s v="Mid"/>
    <n v="82.5"/>
    <x v="2"/>
    <s v="Insulation"/>
    <x v="0"/>
  </r>
  <r>
    <s v="MOCHFWN"/>
    <s v="84338016784"/>
    <n v="843380167846"/>
    <s v="MOCHFWNMD"/>
    <s v="M's Challis Fleece Jacket - Walnut - MD"/>
    <x v="34"/>
    <x v="0"/>
    <x v="5"/>
    <s v="MD"/>
    <s v="Mid"/>
    <n v="82.5"/>
    <x v="2"/>
    <s v="Insulation"/>
    <x v="0"/>
  </r>
  <r>
    <s v="MOCHFWN"/>
    <s v="84338016785"/>
    <n v="843380167853"/>
    <s v="MOCHFWNLG"/>
    <s v="M's Challis Fleece Jacket - Walnut - LG"/>
    <x v="34"/>
    <x v="0"/>
    <x v="5"/>
    <s v="LG"/>
    <s v="Mid"/>
    <n v="82.5"/>
    <x v="2"/>
    <s v="Insulation"/>
    <x v="0"/>
  </r>
  <r>
    <s v="MOCHFWN"/>
    <s v="84338016786"/>
    <n v="843380167860"/>
    <s v="MOCHFWNXL"/>
    <s v="M's Challis Fleece Jacket - Walnut - XL"/>
    <x v="34"/>
    <x v="0"/>
    <x v="5"/>
    <s v="XL"/>
    <s v="Mid"/>
    <n v="82.5"/>
    <x v="2"/>
    <s v="Insulation"/>
    <x v="0"/>
  </r>
  <r>
    <s v="MOCHFWN"/>
    <s v="84338016787"/>
    <n v="843380167877"/>
    <s v="MOCHFWN2X"/>
    <s v="M's Challis Fleece Jacket - Walnut - 2X"/>
    <x v="34"/>
    <x v="0"/>
    <x v="5"/>
    <s v="2X"/>
    <s v="Mid"/>
    <n v="82.5"/>
    <x v="2"/>
    <s v="Insulation"/>
    <x v="0"/>
  </r>
  <r>
    <s v="MOCHFTR"/>
    <s v="84338016788"/>
    <n v="843380167884"/>
    <s v="MOCHFTRSM"/>
    <s v="M's Challis Fleece Jacket - Terra - SM"/>
    <x v="34"/>
    <x v="0"/>
    <x v="3"/>
    <s v="SM"/>
    <s v="Mid"/>
    <n v="82.5"/>
    <x v="2"/>
    <s v="Insulation"/>
    <x v="0"/>
  </r>
  <r>
    <s v="MOCHFTR"/>
    <s v="84338016789"/>
    <n v="843380167891"/>
    <s v="MOCHFTRMD"/>
    <s v="M's Challis Fleece Jacket - Terra - MD"/>
    <x v="34"/>
    <x v="0"/>
    <x v="3"/>
    <s v="MD"/>
    <s v="Mid"/>
    <n v="82.5"/>
    <x v="2"/>
    <s v="Insulation"/>
    <x v="0"/>
  </r>
  <r>
    <s v="MOCHFTR"/>
    <s v="84338016790"/>
    <n v="843380167907"/>
    <s v="MOCHFTRLG"/>
    <s v="M's Challis Fleece Jacket - Terra - LG"/>
    <x v="34"/>
    <x v="0"/>
    <x v="3"/>
    <s v="LG"/>
    <s v="Mid"/>
    <n v="82.5"/>
    <x v="2"/>
    <s v="Insulation"/>
    <x v="0"/>
  </r>
  <r>
    <s v="MOCHFTR"/>
    <s v="84338016791"/>
    <n v="843380167914"/>
    <s v="MOCHFTRXL"/>
    <s v="M's Challis Fleece Jacket - Terra - XL"/>
    <x v="34"/>
    <x v="0"/>
    <x v="3"/>
    <s v="XL"/>
    <s v="Mid"/>
    <n v="82.5"/>
    <x v="2"/>
    <s v="Insulation"/>
    <x v="0"/>
  </r>
  <r>
    <s v="MOCHFTR"/>
    <s v="84338016792"/>
    <n v="843380167921"/>
    <s v="MOCHFTR2X"/>
    <s v="M's Challis Fleece Jacket - Terra - 2X"/>
    <x v="34"/>
    <x v="0"/>
    <x v="3"/>
    <s v="2X"/>
    <s v="Mid"/>
    <n v="82.5"/>
    <x v="2"/>
    <s v="Insulation"/>
    <x v="0"/>
  </r>
  <r>
    <s v="MOCHFTY"/>
    <s v="84338016793"/>
    <n v="843380167938"/>
    <s v="MOCHFTYSM"/>
    <s v="M's Challis Fleece Jacket - Typha - SM"/>
    <x v="34"/>
    <x v="0"/>
    <x v="7"/>
    <s v="SM"/>
    <s v="Mid"/>
    <n v="82.5"/>
    <x v="2"/>
    <s v="Insulation"/>
    <x v="3"/>
  </r>
  <r>
    <s v="MOCHFTY"/>
    <s v="84338016794"/>
    <n v="843380167945"/>
    <s v="MOCHFTYMD"/>
    <s v="M's Challis Fleece Jacket - Typha - MD"/>
    <x v="34"/>
    <x v="0"/>
    <x v="7"/>
    <s v="MD"/>
    <s v="Mid"/>
    <n v="82.5"/>
    <x v="2"/>
    <s v="Insulation"/>
    <x v="3"/>
  </r>
  <r>
    <s v="MOCHFTY"/>
    <s v="84338016795"/>
    <n v="843380167952"/>
    <s v="MOCHFTYLG"/>
    <s v="M's Challis Fleece Jacket - Typha - LG"/>
    <x v="34"/>
    <x v="0"/>
    <x v="7"/>
    <s v="LG"/>
    <s v="Mid"/>
    <n v="82.5"/>
    <x v="2"/>
    <s v="Insulation"/>
    <x v="3"/>
  </r>
  <r>
    <s v="MOCHFTY"/>
    <s v="84338016796"/>
    <n v="843380167969"/>
    <s v="MOCHFTYXL"/>
    <s v="M's Challis Fleece Jacket - Typha - XL"/>
    <x v="34"/>
    <x v="0"/>
    <x v="7"/>
    <s v="XL"/>
    <s v="Mid"/>
    <n v="82.5"/>
    <x v="2"/>
    <s v="Insulation"/>
    <x v="3"/>
  </r>
  <r>
    <s v="MOCHFTY"/>
    <s v="84338016797"/>
    <n v="843380167976"/>
    <s v="MOCHFTY2X"/>
    <s v="M's Challis Fleece Jacket - Typha - 2X"/>
    <x v="34"/>
    <x v="0"/>
    <x v="7"/>
    <s v="2X"/>
    <s v="Mid"/>
    <n v="82.5"/>
    <x v="2"/>
    <s v="Insulation"/>
    <x v="3"/>
  </r>
  <r>
    <s v="MOCHFTY"/>
    <s v="84338016798"/>
    <n v="843380167983"/>
    <s v="MOCHFTY3X"/>
    <s v="M's Challis Fleece Jacket - Typha - 3X"/>
    <x v="34"/>
    <x v="0"/>
    <x v="7"/>
    <s v="3X"/>
    <s v="Mid"/>
    <n v="82.5"/>
    <x v="2"/>
    <s v="Insulation"/>
    <x v="3"/>
  </r>
  <r>
    <s v="MOCHFCA"/>
    <s v="84338016799"/>
    <n v="843380167990"/>
    <s v="MOCHFCASM"/>
    <s v="M's Challis Fleece Jacket - Cache - SM"/>
    <x v="34"/>
    <x v="0"/>
    <x v="8"/>
    <s v="SM"/>
    <s v="Mid"/>
    <n v="82.5"/>
    <x v="2"/>
    <s v="Insulation"/>
    <x v="3"/>
  </r>
  <r>
    <s v="MOCHFCA"/>
    <s v="84338016800"/>
    <n v="843380168003"/>
    <s v="MOCHFCAMD"/>
    <s v="M's Challis Fleece Jacket - Cache - MD"/>
    <x v="34"/>
    <x v="0"/>
    <x v="8"/>
    <s v="MD"/>
    <s v="Mid"/>
    <n v="82.5"/>
    <x v="2"/>
    <s v="Insulation"/>
    <x v="3"/>
  </r>
  <r>
    <s v="MOCHFCA"/>
    <s v="84338016801"/>
    <n v="843380168010"/>
    <s v="MOCHFCALG"/>
    <s v="M's Challis Fleece Jacket - Cache - LG"/>
    <x v="34"/>
    <x v="0"/>
    <x v="8"/>
    <s v="LG"/>
    <s v="Mid"/>
    <n v="82.5"/>
    <x v="2"/>
    <s v="Insulation"/>
    <x v="3"/>
  </r>
  <r>
    <s v="MOCHFCA"/>
    <s v="84338016802"/>
    <n v="843380168027"/>
    <s v="MOCHFCAXL"/>
    <s v="M's Challis Fleece Jacket - Cache - XL"/>
    <x v="34"/>
    <x v="0"/>
    <x v="8"/>
    <s v="XL"/>
    <s v="Mid"/>
    <n v="82.5"/>
    <x v="2"/>
    <s v="Insulation"/>
    <x v="3"/>
  </r>
  <r>
    <s v="MOCHFCA"/>
    <s v="84338016803"/>
    <n v="843380168034"/>
    <s v="MOCHFCA2X"/>
    <s v="M's Challis Fleece Jacket - Cache - 2X"/>
    <x v="34"/>
    <x v="0"/>
    <x v="8"/>
    <s v="2X"/>
    <s v="Mid"/>
    <n v="82.5"/>
    <x v="2"/>
    <s v="Insulation"/>
    <x v="3"/>
  </r>
  <r>
    <s v="MOCHFCA"/>
    <s v="84338016804"/>
    <n v="843380168041"/>
    <s v="MOCHFCA3X"/>
    <s v="M's Challis Fleece Jacket - Cache - 3X"/>
    <x v="34"/>
    <x v="0"/>
    <x v="8"/>
    <s v="3X"/>
    <s v="Mid"/>
    <n v="82.5"/>
    <x v="2"/>
    <s v="Insulation"/>
    <x v="3"/>
  </r>
  <r>
    <s v="MOOSJFU"/>
    <s v="84338013316"/>
    <n v="843380133162"/>
    <s v="MOOSJFUSM"/>
    <s v="M's Omen Stormshelter Jacket - Fusion - SM"/>
    <x v="35"/>
    <x v="0"/>
    <x v="0"/>
    <s v="SM"/>
    <s v=""/>
    <n v="240"/>
    <x v="2"/>
    <s v="Rainwear"/>
    <x v="0"/>
  </r>
  <r>
    <s v="MOOSJFU"/>
    <s v="84338013315"/>
    <n v="843380133155"/>
    <s v="MOOSJFUMD"/>
    <s v="M's Omen Stormshelter Jacket - Fusion - MD"/>
    <x v="35"/>
    <x v="0"/>
    <x v="0"/>
    <s v="MD"/>
    <s v=""/>
    <n v="240"/>
    <x v="2"/>
    <s v="Rainwear"/>
    <x v="0"/>
  </r>
  <r>
    <s v="MOOSJFU"/>
    <s v="84338013314"/>
    <n v="843380133148"/>
    <s v="MOOSJFULG"/>
    <s v="M's Omen Stormshelter Jacket - Fusion - LG"/>
    <x v="35"/>
    <x v="0"/>
    <x v="0"/>
    <s v="LG"/>
    <s v=""/>
    <n v="240"/>
    <x v="2"/>
    <s v="Rainwear"/>
    <x v="0"/>
  </r>
  <r>
    <s v="MOOSJFU"/>
    <s v="84338013317"/>
    <n v="843380133179"/>
    <s v="MOOSJFUXL"/>
    <s v="M's Omen Stormshelter Jacket - Fusion - XL"/>
    <x v="35"/>
    <x v="0"/>
    <x v="0"/>
    <s v="XL"/>
    <s v=""/>
    <n v="240"/>
    <x v="2"/>
    <s v="Rainwear"/>
    <x v="0"/>
  </r>
  <r>
    <s v="MOOSJFU"/>
    <s v="84338013313"/>
    <n v="843380133131"/>
    <s v="MOOSJFU2X"/>
    <s v="M's Omen Stormshelter Jacket - Fusion - 2X"/>
    <x v="35"/>
    <x v="0"/>
    <x v="0"/>
    <s v="2X"/>
    <s v=""/>
    <n v="240"/>
    <x v="2"/>
    <s v="Rainwear"/>
    <x v="0"/>
  </r>
  <r>
    <s v="MOOSJDE"/>
    <s v="84338013311"/>
    <n v="843380133117"/>
    <s v="MOOSJDESM"/>
    <s v="M's Omen Stormshelter Jacket - Dry Earth - SM"/>
    <x v="35"/>
    <x v="0"/>
    <x v="2"/>
    <s v="SM"/>
    <s v=""/>
    <n v="240"/>
    <x v="2"/>
    <s v="Rainwear"/>
    <x v="0"/>
  </r>
  <r>
    <s v="MOOSJDE"/>
    <s v="84338013310"/>
    <n v="843380133100"/>
    <s v="MOOSJDEMD"/>
    <s v="M's Omen Stormshelter Jacket - Dry Earth - MD"/>
    <x v="35"/>
    <x v="0"/>
    <x v="2"/>
    <s v="MD"/>
    <s v=""/>
    <n v="240"/>
    <x v="2"/>
    <s v="Rainwear"/>
    <x v="0"/>
  </r>
  <r>
    <s v="MOOSJDE"/>
    <s v="84338013309"/>
    <n v="843380133094"/>
    <s v="MOOSJDELG"/>
    <s v="M's Omen Stormshelter Jacket - Dry Earth - LG"/>
    <x v="35"/>
    <x v="0"/>
    <x v="2"/>
    <s v="LG"/>
    <s v=""/>
    <n v="240"/>
    <x v="2"/>
    <s v="Rainwear"/>
    <x v="0"/>
  </r>
  <r>
    <s v="MOOSJDE"/>
    <s v="84338013312"/>
    <n v="843380133124"/>
    <s v="MOOSJDEXL"/>
    <s v="M's Omen Stormshelter Jacket - Dry Earth - XL"/>
    <x v="35"/>
    <x v="0"/>
    <x v="2"/>
    <s v="XL"/>
    <s v=""/>
    <n v="240"/>
    <x v="2"/>
    <s v="Rainwear"/>
    <x v="0"/>
  </r>
  <r>
    <s v="MOOSJDE"/>
    <s v="84338013308"/>
    <n v="843380133087"/>
    <s v="MOOSJDE2X"/>
    <s v="M's Omen Stormshelter Jacket - Dry Earth - 2X"/>
    <x v="35"/>
    <x v="0"/>
    <x v="2"/>
    <s v="2X"/>
    <s v=""/>
    <n v="240"/>
    <x v="2"/>
    <s v="Rainwear"/>
    <x v="0"/>
  </r>
  <r>
    <s v="MOLZJTY"/>
    <s v="84338013367"/>
    <n v="843380133674"/>
    <s v="MOLZJTYSM"/>
    <s v="M's LZ Jacket - Typha - SM"/>
    <x v="36"/>
    <x v="1"/>
    <x v="7"/>
    <s v="SM"/>
    <s v="Mid"/>
    <n v="240"/>
    <x v="2"/>
    <s v="Insulation"/>
    <x v="3"/>
  </r>
  <r>
    <s v="MOLZJTY"/>
    <s v="84338013366"/>
    <n v="843380133667"/>
    <s v="MOLZJTYMD"/>
    <s v="M's LZ Jacket - Typha - MD"/>
    <x v="36"/>
    <x v="1"/>
    <x v="7"/>
    <s v="MD"/>
    <s v="Mid"/>
    <n v="240"/>
    <x v="2"/>
    <s v="Insulation"/>
    <x v="3"/>
  </r>
  <r>
    <s v="MOLZJTY"/>
    <s v="84338013365"/>
    <n v="843380133650"/>
    <s v="MOLZJTYLG"/>
    <s v="M's LZ Jacket - Typha - LG"/>
    <x v="36"/>
    <x v="1"/>
    <x v="7"/>
    <s v="LG"/>
    <s v="Mid"/>
    <n v="240"/>
    <x v="2"/>
    <s v="Insulation"/>
    <x v="3"/>
  </r>
  <r>
    <s v="MOLZJTY"/>
    <s v="84338013368"/>
    <n v="843380133681"/>
    <s v="MOLZJTYXL"/>
    <s v="M's LZ Jacket - Typha - XL"/>
    <x v="36"/>
    <x v="1"/>
    <x v="7"/>
    <s v="XL"/>
    <s v="Mid"/>
    <n v="240"/>
    <x v="2"/>
    <s v="Insulation"/>
    <x v="3"/>
  </r>
  <r>
    <s v="MOLZJTY"/>
    <s v="84338013363"/>
    <n v="843380133636"/>
    <s v="MOLZJTY2X"/>
    <s v="M's LZ Jacket - Typha - 2X"/>
    <x v="36"/>
    <x v="1"/>
    <x v="7"/>
    <s v="2X"/>
    <s v="Mid"/>
    <n v="240"/>
    <x v="2"/>
    <s v="Insulation"/>
    <x v="3"/>
  </r>
  <r>
    <s v="MOLZJTY"/>
    <s v="84338013364"/>
    <n v="843380133643"/>
    <s v="MOLZJTY3X"/>
    <s v="M's LZ Jacket - Typha - 3X"/>
    <x v="36"/>
    <x v="1"/>
    <x v="7"/>
    <s v="3X"/>
    <s v="Mid"/>
    <n v="240"/>
    <x v="2"/>
    <s v="Insulation"/>
    <x v="3"/>
  </r>
  <r>
    <s v="MOLZJCA"/>
    <s v="84338015136"/>
    <n v="843380151364"/>
    <s v="MOLZJCASM"/>
    <s v="M's LZ Jacket - Cache - SM"/>
    <x v="36"/>
    <x v="0"/>
    <x v="8"/>
    <s v="SM"/>
    <s v="Mid"/>
    <n v="240"/>
    <x v="2"/>
    <s v="Rainwear"/>
    <x v="3"/>
  </r>
  <r>
    <s v="MOLZJCA"/>
    <s v="84338015135"/>
    <n v="843380151357"/>
    <s v="MOLZJCAMD"/>
    <s v="M's LZ Jacket - Cache - MD"/>
    <x v="36"/>
    <x v="0"/>
    <x v="8"/>
    <s v="MD"/>
    <s v="Mid"/>
    <n v="240"/>
    <x v="2"/>
    <s v="Rainwear"/>
    <x v="3"/>
  </r>
  <r>
    <s v="MOLZJCA"/>
    <s v="84338015134"/>
    <n v="843380151340"/>
    <s v="MOLZJCALG"/>
    <s v="M's LZ Jacket - Cache - LG"/>
    <x v="36"/>
    <x v="0"/>
    <x v="8"/>
    <s v="LG"/>
    <s v="Mid"/>
    <n v="240"/>
    <x v="2"/>
    <s v="Rainwear"/>
    <x v="3"/>
  </r>
  <r>
    <s v="MOLZJCA"/>
    <s v="84338015137"/>
    <n v="843380151371"/>
    <s v="MOLZJCAXL"/>
    <s v="M's LZ Jacket - Cache - XL"/>
    <x v="36"/>
    <x v="0"/>
    <x v="8"/>
    <s v="XL"/>
    <s v="Mid"/>
    <n v="240"/>
    <x v="2"/>
    <s v="Rainwear"/>
    <x v="3"/>
  </r>
  <r>
    <s v="MOLZJCA"/>
    <s v="84338015132"/>
    <n v="843380151326"/>
    <s v="MOLZJCA2X"/>
    <s v="M's LZ Jacket - Cache - 2X"/>
    <x v="36"/>
    <x v="0"/>
    <x v="8"/>
    <s v="2X"/>
    <s v="Mid"/>
    <n v="240"/>
    <x v="2"/>
    <s v="Rainwear"/>
    <x v="3"/>
  </r>
  <r>
    <s v="MOLZJCA"/>
    <s v="84338015133"/>
    <n v="843380151333"/>
    <s v="MOLZJCA3X"/>
    <s v="M's LZ Jacket - Cache - 3X"/>
    <x v="36"/>
    <x v="0"/>
    <x v="8"/>
    <s v="3X"/>
    <s v="Mid"/>
    <n v="240"/>
    <x v="2"/>
    <s v="Rainwear"/>
    <x v="3"/>
  </r>
  <r>
    <s v="MOMWJTY"/>
    <s v="84338016914"/>
    <n v="843380169147"/>
    <s v="MOMWJTYSM"/>
    <s v="M's Migrator Wader Jacket - Typha - SM"/>
    <x v="37"/>
    <x v="0"/>
    <x v="7"/>
    <s v="SM"/>
    <s v=""/>
    <n v="300"/>
    <x v="2"/>
    <s v="Rainwear"/>
    <x v="3"/>
  </r>
  <r>
    <s v="MOMWJTY"/>
    <s v="84338016915"/>
    <n v="843380169154"/>
    <s v="MOMWJTYMD"/>
    <s v="M's Migrator Wader Jacket - Typha - MD"/>
    <x v="37"/>
    <x v="0"/>
    <x v="7"/>
    <s v="MD"/>
    <s v=""/>
    <n v="300"/>
    <x v="2"/>
    <s v="Rainwear"/>
    <x v="3"/>
  </r>
  <r>
    <s v="MOMWJTY"/>
    <s v="84338016916"/>
    <n v="843380169161"/>
    <s v="MOMWJTYLG"/>
    <s v="M's Migrator Wader Jacket - Typha - LG"/>
    <x v="37"/>
    <x v="0"/>
    <x v="7"/>
    <s v="LG"/>
    <s v=""/>
    <n v="300"/>
    <x v="2"/>
    <s v="Rainwear"/>
    <x v="3"/>
  </r>
  <r>
    <s v="MOMWJTY"/>
    <s v="84338016917"/>
    <n v="843380169178"/>
    <s v="MOMWJTYXL"/>
    <s v="M's Migrator Wader Jacket - Typha - XL"/>
    <x v="37"/>
    <x v="0"/>
    <x v="7"/>
    <s v="XL"/>
    <s v=""/>
    <n v="300"/>
    <x v="2"/>
    <s v="Rainwear"/>
    <x v="3"/>
  </r>
  <r>
    <s v="MOMWJTY"/>
    <s v="84338016918"/>
    <n v="843380169185"/>
    <s v="MOMWJTY2X"/>
    <s v="M's Migrator Wader Jacket - Typha - 2X"/>
    <x v="37"/>
    <x v="0"/>
    <x v="7"/>
    <s v="2X"/>
    <s v=""/>
    <n v="300"/>
    <x v="2"/>
    <s v="Rainwear"/>
    <x v="3"/>
  </r>
  <r>
    <s v="MOMWJTY"/>
    <s v="84338016919"/>
    <n v="843380169192"/>
    <s v="MOMWJTY3X"/>
    <s v="M's Migrator Wader Jacket - Typha - 3X"/>
    <x v="37"/>
    <x v="0"/>
    <x v="7"/>
    <s v="3X"/>
    <s v=""/>
    <n v="300"/>
    <x v="2"/>
    <s v="Rainwear"/>
    <x v="3"/>
  </r>
  <r>
    <s v="MOMWJCA"/>
    <s v="84338016920"/>
    <n v="843380169208"/>
    <s v="MOMWJCASM"/>
    <s v="M's Migrator Wader Jacket - Cache - SM"/>
    <x v="37"/>
    <x v="0"/>
    <x v="8"/>
    <s v="SM"/>
    <s v=""/>
    <n v="300"/>
    <x v="2"/>
    <s v="Rainwear"/>
    <x v="3"/>
  </r>
  <r>
    <s v="MOMWJCA"/>
    <s v="84338016921"/>
    <n v="843380169215"/>
    <s v="MOMWJCAMD"/>
    <s v="M's Migrator Wader Jacket - Cache - MD"/>
    <x v="37"/>
    <x v="0"/>
    <x v="8"/>
    <s v="MD"/>
    <s v=""/>
    <n v="300"/>
    <x v="2"/>
    <s v="Rainwear"/>
    <x v="3"/>
  </r>
  <r>
    <s v="MOMWJCA"/>
    <s v="84338016922"/>
    <n v="843380169222"/>
    <s v="MOMWJCALG"/>
    <s v="M's Migrator Wader Jacket - Cache - LG"/>
    <x v="37"/>
    <x v="0"/>
    <x v="8"/>
    <s v="LG"/>
    <s v=""/>
    <n v="300"/>
    <x v="2"/>
    <s v="Rainwear"/>
    <x v="3"/>
  </r>
  <r>
    <s v="MOMWJCA"/>
    <s v="84338016923"/>
    <n v="843380169239"/>
    <s v="MOMWJCAXL"/>
    <s v="M's Migrator Wader Jacket - Cache - XL"/>
    <x v="37"/>
    <x v="0"/>
    <x v="8"/>
    <s v="XL"/>
    <s v=""/>
    <n v="300"/>
    <x v="2"/>
    <s v="Rainwear"/>
    <x v="3"/>
  </r>
  <r>
    <s v="MOMWJCA"/>
    <s v="84338016924"/>
    <n v="843380169246"/>
    <s v="MOMWJCA2X"/>
    <s v="M's Migrator Wader Jacket - Cache - 2X"/>
    <x v="37"/>
    <x v="0"/>
    <x v="8"/>
    <s v="2X"/>
    <s v=""/>
    <n v="300"/>
    <x v="2"/>
    <s v="Rainwear"/>
    <x v="3"/>
  </r>
  <r>
    <s v="MOMWJCA"/>
    <s v="84338016925"/>
    <n v="843380169253"/>
    <s v="MOMWJCA3X"/>
    <s v="M's Migrator Wader Jacket - Cache - 3X"/>
    <x v="37"/>
    <x v="0"/>
    <x v="8"/>
    <s v="3X"/>
    <s v=""/>
    <n v="300"/>
    <x v="2"/>
    <s v="Rainwear"/>
    <x v="3"/>
  </r>
  <r>
    <s v="MOFWRTY"/>
    <s v="84338014926"/>
    <n v="843380149262"/>
    <s v="MOFWRTYMDS09"/>
    <s v="M's Forge Wader - Typha - MDS09"/>
    <x v="38"/>
    <x v="1"/>
    <x v="7"/>
    <s v="MDS09"/>
    <s v="Mid"/>
    <n v="715"/>
    <x v="4"/>
    <s v="Waders"/>
    <x v="3"/>
  </r>
  <r>
    <s v="MOFWRTY"/>
    <s v="84338014917"/>
    <n v="843380149170"/>
    <s v="MOFWRTYLGS10"/>
    <s v="M's Forge Wader - Typha - LGS10"/>
    <x v="38"/>
    <x v="1"/>
    <x v="7"/>
    <s v="LGS10"/>
    <s v="Mid"/>
    <n v="715"/>
    <x v="4"/>
    <s v="Waders"/>
    <x v="3"/>
  </r>
  <r>
    <s v="MOFWRTY"/>
    <s v="84338014937"/>
    <n v="843380149378"/>
    <s v="MOFWRTYXLS10"/>
    <s v="M's Forge Wader - Typha - XLS10"/>
    <x v="38"/>
    <x v="1"/>
    <x v="7"/>
    <s v="XLS10"/>
    <s v="Mid"/>
    <n v="715"/>
    <x v="4"/>
    <s v="Waders"/>
    <x v="3"/>
  </r>
  <r>
    <s v="MOFWRTY"/>
    <s v="84338014930"/>
    <n v="843380149309"/>
    <s v="MOFWRTYSMR08"/>
    <s v="M's Forge Wader - Typha - SMR08"/>
    <x v="38"/>
    <x v="1"/>
    <x v="7"/>
    <s v="SMR08"/>
    <s v="Mid"/>
    <n v="715"/>
    <x v="4"/>
    <s v="Waders"/>
    <x v="3"/>
  </r>
  <r>
    <s v="MOFWRTY"/>
    <s v="84338014922"/>
    <n v="843380149224"/>
    <s v="MOFWRTYMDR09"/>
    <s v="M's Forge Wader - Typha - MDR09"/>
    <x v="38"/>
    <x v="1"/>
    <x v="7"/>
    <s v="MDR09"/>
    <s v="Mid"/>
    <n v="715"/>
    <x v="4"/>
    <s v="Waders"/>
    <x v="3"/>
  </r>
  <r>
    <s v="MOFWRTY"/>
    <s v="84338014923"/>
    <n v="843380149231"/>
    <s v="MOFWRTYMDR10"/>
    <s v="M's Forge Wader - Typha - MDR10"/>
    <x v="38"/>
    <x v="1"/>
    <x v="7"/>
    <s v="MDR10"/>
    <s v="Mid"/>
    <n v="715"/>
    <x v="4"/>
    <s v="Waders"/>
    <x v="3"/>
  </r>
  <r>
    <s v="MOFWRTY"/>
    <s v="84338014924"/>
    <n v="843380149248"/>
    <s v="MOFWRTYMDR11"/>
    <s v="M's Forge Wader - Typha - MDR11"/>
    <x v="38"/>
    <x v="1"/>
    <x v="7"/>
    <s v="MDR11"/>
    <s v="Mid"/>
    <n v="715"/>
    <x v="4"/>
    <s v="Waders"/>
    <x v="3"/>
  </r>
  <r>
    <s v="MOFWRTY"/>
    <s v="84338014912"/>
    <n v="843380149125"/>
    <s v="MOFWRTYLGR09"/>
    <s v="M's Forge Wader - Typha - LGR09"/>
    <x v="38"/>
    <x v="1"/>
    <x v="7"/>
    <s v="LGR09"/>
    <s v="Mid"/>
    <n v="715"/>
    <x v="4"/>
    <s v="Waders"/>
    <x v="3"/>
  </r>
  <r>
    <s v="MOFWRTY"/>
    <s v="84338014913"/>
    <n v="843380149132"/>
    <s v="MOFWRTYLGR10"/>
    <s v="M's Forge Wader - Typha - LGR10"/>
    <x v="38"/>
    <x v="1"/>
    <x v="7"/>
    <s v="LGR10"/>
    <s v="Mid"/>
    <n v="715"/>
    <x v="4"/>
    <s v="Waders"/>
    <x v="3"/>
  </r>
  <r>
    <s v="MOFWRTY"/>
    <s v="84338014914"/>
    <n v="843380149149"/>
    <s v="MOFWRTYLGR11"/>
    <s v="M's Forge Wader - Typha - LGR11"/>
    <x v="38"/>
    <x v="1"/>
    <x v="7"/>
    <s v="LGR11"/>
    <s v="Mid"/>
    <n v="715"/>
    <x v="4"/>
    <s v="Waders"/>
    <x v="3"/>
  </r>
  <r>
    <s v="MOFWRTY"/>
    <s v="84338014915"/>
    <n v="843380149156"/>
    <s v="MOFWRTYLGR12"/>
    <s v="M's Forge Wader - Typha - LGR12"/>
    <x v="38"/>
    <x v="1"/>
    <x v="7"/>
    <s v="LGR12"/>
    <s v="Mid"/>
    <n v="715"/>
    <x v="4"/>
    <s v="Waders"/>
    <x v="3"/>
  </r>
  <r>
    <s v="MOFWRTY"/>
    <s v="84338014932"/>
    <n v="843380149323"/>
    <s v="MOFWRTYXLR09"/>
    <s v="M's Forge Wader - Typha - XLR09"/>
    <x v="38"/>
    <x v="1"/>
    <x v="7"/>
    <s v="XLR09"/>
    <s v="Mid"/>
    <n v="715"/>
    <x v="4"/>
    <s v="Waders"/>
    <x v="3"/>
  </r>
  <r>
    <s v="MOFWRTY"/>
    <s v="84338014933"/>
    <n v="843380149330"/>
    <s v="MOFWRTYXLR10"/>
    <s v="M's Forge Wader - Typha - XLR10"/>
    <x v="38"/>
    <x v="1"/>
    <x v="7"/>
    <s v="XLR10"/>
    <s v="Mid"/>
    <n v="715"/>
    <x v="4"/>
    <s v="Waders"/>
    <x v="3"/>
  </r>
  <r>
    <s v="MOFWRTY"/>
    <s v="84338014934"/>
    <n v="843380149347"/>
    <s v="MOFWRTYXLR11"/>
    <s v="M's Forge Wader - Typha - XLR11"/>
    <x v="38"/>
    <x v="1"/>
    <x v="7"/>
    <s v="XLR11"/>
    <s v="Mid"/>
    <n v="715"/>
    <x v="4"/>
    <s v="Waders"/>
    <x v="3"/>
  </r>
  <r>
    <s v="MOFWRTY"/>
    <s v="84338014935"/>
    <n v="843380149354"/>
    <s v="MOFWRTYXLR12"/>
    <s v="M's Forge Wader - Typha - XLR12"/>
    <x v="38"/>
    <x v="1"/>
    <x v="7"/>
    <s v="XLR12"/>
    <s v="Mid"/>
    <n v="715"/>
    <x v="4"/>
    <s v="Waders"/>
    <x v="3"/>
  </r>
  <r>
    <s v="MOFWRTY"/>
    <s v="84338014906"/>
    <n v="843380149064"/>
    <s v="MOFWRTY2XR10"/>
    <s v="M's Forge Wader - Typha - 2XR10"/>
    <x v="38"/>
    <x v="1"/>
    <x v="7"/>
    <s v="2XR10"/>
    <s v="Mid"/>
    <n v="715"/>
    <x v="4"/>
    <s v="Waders"/>
    <x v="3"/>
  </r>
  <r>
    <s v="MOFWRTY"/>
    <s v="84338014907"/>
    <n v="843380149071"/>
    <s v="MOFWRTY2XR11"/>
    <s v="M's Forge Wader - Typha - 2XR11"/>
    <x v="38"/>
    <x v="1"/>
    <x v="7"/>
    <s v="2XR11"/>
    <s v="Mid"/>
    <n v="715"/>
    <x v="4"/>
    <s v="Waders"/>
    <x v="3"/>
  </r>
  <r>
    <s v="MOFWRTY"/>
    <s v="84338014908"/>
    <n v="843380149088"/>
    <s v="MOFWRTY2XR12"/>
    <s v="M's Forge Wader - Typha - 2XR12"/>
    <x v="38"/>
    <x v="1"/>
    <x v="7"/>
    <s v="2XR12"/>
    <s v="Mid"/>
    <n v="715"/>
    <x v="4"/>
    <s v="Waders"/>
    <x v="3"/>
  </r>
  <r>
    <s v="MOFWRTY"/>
    <s v="84338014910"/>
    <n v="843380149101"/>
    <s v="MOFWRTY3XR11"/>
    <s v="M's Forge Wader - Typha - 3XR11"/>
    <x v="38"/>
    <x v="1"/>
    <x v="7"/>
    <s v="3XR11"/>
    <s v="Mid"/>
    <n v="715"/>
    <x v="4"/>
    <s v="Waders"/>
    <x v="3"/>
  </r>
  <r>
    <s v="MOFWRTY"/>
    <s v="84338014911"/>
    <n v="843380149118"/>
    <s v="MOFWRTY3XR12"/>
    <s v="M's Forge Wader - Typha - 3XR12"/>
    <x v="38"/>
    <x v="1"/>
    <x v="7"/>
    <s v="3XR12"/>
    <s v="Mid"/>
    <n v="715"/>
    <x v="4"/>
    <s v="Waders"/>
    <x v="3"/>
  </r>
  <r>
    <s v="MOFWRTY"/>
    <s v="84338014928"/>
    <n v="843380149286"/>
    <s v="MOFWRTYMDT11"/>
    <s v="M's Forge Wader - Typha - MDT11"/>
    <x v="38"/>
    <x v="1"/>
    <x v="7"/>
    <s v="MDT11"/>
    <s v="Mid"/>
    <n v="715"/>
    <x v="4"/>
    <s v="Waders"/>
    <x v="3"/>
  </r>
  <r>
    <s v="MOFWRTY"/>
    <s v="84338014929"/>
    <n v="843380149293"/>
    <s v="MOFWRTYMDT12"/>
    <s v="M's Forge Wader - Typha - MDT12"/>
    <x v="38"/>
    <x v="1"/>
    <x v="7"/>
    <s v="MDT12"/>
    <s v="Mid"/>
    <n v="715"/>
    <x v="4"/>
    <s v="Waders"/>
    <x v="3"/>
  </r>
  <r>
    <s v="MOFWRTY"/>
    <s v="84338014919"/>
    <n v="843380149194"/>
    <s v="MOFWRTYLGT11"/>
    <s v="M's Forge Wader - Typha - LGT11"/>
    <x v="38"/>
    <x v="1"/>
    <x v="7"/>
    <s v="LGT11"/>
    <s v="Mid"/>
    <n v="715"/>
    <x v="4"/>
    <s v="Waders"/>
    <x v="3"/>
  </r>
  <r>
    <s v="MOFWRTY"/>
    <s v="84338014920"/>
    <n v="843380149200"/>
    <s v="MOFWRTYLGT12"/>
    <s v="M's Forge Wader - Typha - LGT12"/>
    <x v="38"/>
    <x v="1"/>
    <x v="7"/>
    <s v="LGT12"/>
    <s v="Mid"/>
    <n v="715"/>
    <x v="4"/>
    <s v="Waders"/>
    <x v="3"/>
  </r>
  <r>
    <s v="MOFWRTY"/>
    <s v="84338014921"/>
    <n v="843380149217"/>
    <s v="MOFWRTYLGT13"/>
    <s v="M's Forge Wader - Typha - LGT13"/>
    <x v="38"/>
    <x v="1"/>
    <x v="7"/>
    <s v="LGT13"/>
    <s v="Mid"/>
    <n v="715"/>
    <x v="4"/>
    <s v="Waders"/>
    <x v="3"/>
  </r>
  <r>
    <s v="MOFWRTY"/>
    <s v="84338014939"/>
    <n v="843380149392"/>
    <s v="MOFWRTYXLT12"/>
    <s v="M's Forge Wader - Typha - XLT12"/>
    <x v="38"/>
    <x v="1"/>
    <x v="7"/>
    <s v="XLT12"/>
    <s v="Mid"/>
    <n v="715"/>
    <x v="4"/>
    <s v="Waders"/>
    <x v="3"/>
  </r>
  <r>
    <s v="MOFWRTY"/>
    <s v="84338014940"/>
    <n v="843380149408"/>
    <s v="MOFWRTYXLT13"/>
    <s v="M's Forge Wader - Typha - XLT13"/>
    <x v="38"/>
    <x v="1"/>
    <x v="7"/>
    <s v="XLT13"/>
    <s v="Mid"/>
    <n v="715"/>
    <x v="4"/>
    <s v="Waders"/>
    <x v="3"/>
  </r>
  <r>
    <s v="MOFWRCA"/>
    <s v="84338014882"/>
    <n v="843380148821"/>
    <s v="MOFWRCALGS10"/>
    <s v="M's Forge Wader - Cache - LGS10"/>
    <x v="38"/>
    <x v="0"/>
    <x v="8"/>
    <s v="LGS10"/>
    <s v="Mid"/>
    <n v="715"/>
    <x v="4"/>
    <s v="Waders"/>
    <x v="3"/>
  </r>
  <r>
    <s v="MOFWRCA"/>
    <s v="84338014902"/>
    <n v="843380149026"/>
    <s v="MOFWRCAXLS10"/>
    <s v="M's Forge Wader - Cache - XLS10"/>
    <x v="38"/>
    <x v="0"/>
    <x v="8"/>
    <s v="XLS10"/>
    <s v="Mid"/>
    <n v="715"/>
    <x v="4"/>
    <s v="Waders"/>
    <x v="3"/>
  </r>
  <r>
    <s v="MOFWRCA"/>
    <s v="84338014887"/>
    <n v="843380148876"/>
    <s v="MOFWRCAMDR09"/>
    <s v="M's Forge Wader - Cache - MDR09"/>
    <x v="38"/>
    <x v="0"/>
    <x v="8"/>
    <s v="MDR09"/>
    <s v="Mid"/>
    <n v="715"/>
    <x v="4"/>
    <s v="Waders"/>
    <x v="3"/>
  </r>
  <r>
    <s v="MOFWRCA"/>
    <s v="84338014888"/>
    <n v="843380148883"/>
    <s v="MOFWRCAMDR10"/>
    <s v="M's Forge Wader - Cache - MDR10"/>
    <x v="38"/>
    <x v="0"/>
    <x v="8"/>
    <s v="MDR10"/>
    <s v="Mid"/>
    <n v="715"/>
    <x v="4"/>
    <s v="Waders"/>
    <x v="3"/>
  </r>
  <r>
    <s v="MOFWRCA"/>
    <s v="84338014877"/>
    <n v="843380148777"/>
    <s v="MOFWRCALGR09"/>
    <s v="M's Forge Wader - Cache - LGR09"/>
    <x v="38"/>
    <x v="0"/>
    <x v="8"/>
    <s v="LGR09"/>
    <s v="Mid"/>
    <n v="715"/>
    <x v="4"/>
    <s v="Waders"/>
    <x v="3"/>
  </r>
  <r>
    <s v="MOFWRCA"/>
    <s v="84338014878"/>
    <n v="843380148784"/>
    <s v="MOFWRCALGR10"/>
    <s v="M's Forge Wader - Cache - LGR10"/>
    <x v="38"/>
    <x v="0"/>
    <x v="8"/>
    <s v="LGR10"/>
    <s v="Mid"/>
    <n v="715"/>
    <x v="4"/>
    <s v="Waders"/>
    <x v="3"/>
  </r>
  <r>
    <s v="MOFWRCA"/>
    <s v="84338014879"/>
    <n v="843380148791"/>
    <s v="MOFWRCALGR11"/>
    <s v="M's Forge Wader - Cache - LGR11"/>
    <x v="38"/>
    <x v="0"/>
    <x v="8"/>
    <s v="LGR11"/>
    <s v="Mid"/>
    <n v="715"/>
    <x v="4"/>
    <s v="Waders"/>
    <x v="3"/>
  </r>
  <r>
    <s v="MOFWRCA"/>
    <s v="84338014880"/>
    <n v="843380148807"/>
    <s v="MOFWRCALGR12"/>
    <s v="M's Forge Wader - Cache - LGR12"/>
    <x v="38"/>
    <x v="0"/>
    <x v="8"/>
    <s v="LGR12"/>
    <s v="Mid"/>
    <n v="715"/>
    <x v="4"/>
    <s v="Waders"/>
    <x v="3"/>
  </r>
  <r>
    <s v="MOFWRCA"/>
    <s v="84338014897"/>
    <n v="843380148975"/>
    <s v="MOFWRCAXLR09"/>
    <s v="M's Forge Wader - Cache - XLR09"/>
    <x v="38"/>
    <x v="0"/>
    <x v="8"/>
    <s v="XLR09"/>
    <s v="Mid"/>
    <n v="715"/>
    <x v="4"/>
    <s v="Waders"/>
    <x v="3"/>
  </r>
  <r>
    <s v="MOFWRCA"/>
    <s v="84338014898"/>
    <n v="843380148982"/>
    <s v="MOFWRCAXLR10"/>
    <s v="M's Forge Wader - Cache - XLR10"/>
    <x v="38"/>
    <x v="0"/>
    <x v="8"/>
    <s v="XLR10"/>
    <s v="Mid"/>
    <n v="715"/>
    <x v="4"/>
    <s v="Waders"/>
    <x v="3"/>
  </r>
  <r>
    <s v="MOFWRCA"/>
    <s v="84338014899"/>
    <n v="843380148999"/>
    <s v="MOFWRCAXLR11"/>
    <s v="M's Forge Wader - Cache - XLR11"/>
    <x v="38"/>
    <x v="0"/>
    <x v="8"/>
    <s v="XLR11"/>
    <s v="Mid"/>
    <n v="715"/>
    <x v="4"/>
    <s v="Waders"/>
    <x v="3"/>
  </r>
  <r>
    <s v="MOFWRCA"/>
    <s v="84338014900"/>
    <n v="843380149002"/>
    <s v="MOFWRCAXLR12"/>
    <s v="M's Forge Wader - Cache - XLR12"/>
    <x v="38"/>
    <x v="0"/>
    <x v="8"/>
    <s v="XLR12"/>
    <s v="Mid"/>
    <n v="715"/>
    <x v="4"/>
    <s v="Waders"/>
    <x v="3"/>
  </r>
  <r>
    <s v="MOFWRCA"/>
    <s v="84338014871"/>
    <n v="843380148715"/>
    <s v="MOFWRCA2XR10"/>
    <s v="M's Forge Wader - Cache - 2XR10"/>
    <x v="38"/>
    <x v="0"/>
    <x v="8"/>
    <s v="2XR10"/>
    <s v="Mid"/>
    <n v="715"/>
    <x v="4"/>
    <s v="Waders"/>
    <x v="3"/>
  </r>
  <r>
    <s v="MOFWRCA"/>
    <s v="84338014872"/>
    <n v="843380148722"/>
    <s v="MOFWRCA2XR11"/>
    <s v="M's Forge Wader - Cache - 2XR11"/>
    <x v="38"/>
    <x v="0"/>
    <x v="8"/>
    <s v="2XR11"/>
    <s v="Mid"/>
    <n v="715"/>
    <x v="4"/>
    <s v="Waders"/>
    <x v="3"/>
  </r>
  <r>
    <s v="MOFWRCA"/>
    <s v="84338014873"/>
    <n v="843380148739"/>
    <s v="MOFWRCA2XR12"/>
    <s v="M's Forge Wader - Cache - 2XR12"/>
    <x v="38"/>
    <x v="0"/>
    <x v="8"/>
    <s v="2XR12"/>
    <s v="Mid"/>
    <n v="715"/>
    <x v="4"/>
    <s v="Waders"/>
    <x v="3"/>
  </r>
  <r>
    <s v="MOFWRCA"/>
    <s v="84338014875"/>
    <n v="843380148753"/>
    <s v="MOFWRCA3XR11"/>
    <s v="M's Forge Wader - Cache - 3XR11"/>
    <x v="38"/>
    <x v="0"/>
    <x v="8"/>
    <s v="3XR11"/>
    <s v="Mid"/>
    <n v="715"/>
    <x v="4"/>
    <s v="Waders"/>
    <x v="3"/>
  </r>
  <r>
    <s v="MOFWRCA"/>
    <s v="84338014893"/>
    <n v="843380148937"/>
    <s v="MOFWRCAMDT11"/>
    <s v="M's Forge Wader - Cache - MDT11"/>
    <x v="38"/>
    <x v="0"/>
    <x v="8"/>
    <s v="MDT11"/>
    <s v="Mid"/>
    <n v="715"/>
    <x v="4"/>
    <s v="Waders"/>
    <x v="3"/>
  </r>
  <r>
    <s v="MOFWRCA"/>
    <s v="84338014884"/>
    <n v="843380148845"/>
    <s v="MOFWRCALGT11"/>
    <s v="M's Forge Wader - Cache - LGT11"/>
    <x v="38"/>
    <x v="0"/>
    <x v="8"/>
    <s v="LGT11"/>
    <s v="Mid"/>
    <n v="715"/>
    <x v="4"/>
    <s v="Waders"/>
    <x v="3"/>
  </r>
  <r>
    <s v="MOFWRCA"/>
    <s v="84338014885"/>
    <n v="843380148852"/>
    <s v="MOFWRCALGT12"/>
    <s v="M's Forge Wader - Cache - LGT12"/>
    <x v="38"/>
    <x v="0"/>
    <x v="8"/>
    <s v="LGT12"/>
    <s v="Mid"/>
    <n v="715"/>
    <x v="4"/>
    <s v="Waders"/>
    <x v="3"/>
  </r>
  <r>
    <s v="MOFWRCA"/>
    <s v="84338014886"/>
    <n v="843380148869"/>
    <s v="MOFWRCALGT13"/>
    <s v="M's Forge Wader - Cache - LGT13"/>
    <x v="38"/>
    <x v="0"/>
    <x v="8"/>
    <s v="LGT13"/>
    <s v="Mid"/>
    <n v="715"/>
    <x v="4"/>
    <s v="Waders"/>
    <x v="3"/>
  </r>
  <r>
    <s v="MOFWRCA"/>
    <s v="84338014904"/>
    <n v="843380149040"/>
    <s v="MOFWRCAXLT12"/>
    <s v="M's Forge Wader - Cache - XLT12"/>
    <x v="38"/>
    <x v="0"/>
    <x v="8"/>
    <s v="XLT12"/>
    <s v="Mid"/>
    <n v="715"/>
    <x v="4"/>
    <s v="Waders"/>
    <x v="3"/>
  </r>
  <r>
    <s v="MOFWRCA"/>
    <s v="84338014905"/>
    <n v="843380149057"/>
    <s v="MOFWRCAXLT13"/>
    <s v="M's Forge Wader - Cache - XLT13"/>
    <x v="38"/>
    <x v="0"/>
    <x v="8"/>
    <s v="XLT13"/>
    <s v="Mid"/>
    <n v="715"/>
    <x v="4"/>
    <s v="Waders"/>
    <x v="3"/>
  </r>
  <r>
    <s v="MOPPJTY"/>
    <s v="84338017003"/>
    <n v="843380170037"/>
    <s v="MOPPJTYSM"/>
    <s v="M's Primer Puffy Jacket - Typha - SM"/>
    <x v="39"/>
    <x v="0"/>
    <x v="7"/>
    <s v="SM"/>
    <s v="Mid"/>
    <n v="150"/>
    <x v="2"/>
    <s v="Insulation"/>
    <x v="3"/>
  </r>
  <r>
    <s v="MOPPJTY"/>
    <s v="84338017004"/>
    <n v="843380170044"/>
    <s v="MOPPJTYMD"/>
    <s v="M's Primer Puffy Jacket - Typha - MD"/>
    <x v="39"/>
    <x v="0"/>
    <x v="7"/>
    <s v="MD"/>
    <s v="Mid"/>
    <n v="150"/>
    <x v="2"/>
    <s v="Insulation"/>
    <x v="3"/>
  </r>
  <r>
    <s v="MOPPJTY"/>
    <s v="84338017005"/>
    <n v="843380170051"/>
    <s v="MOPPJTYLG"/>
    <s v="M's Primer Puffy Jacket - Typha - LG"/>
    <x v="39"/>
    <x v="0"/>
    <x v="7"/>
    <s v="LG"/>
    <s v="Mid"/>
    <n v="150"/>
    <x v="2"/>
    <s v="Insulation"/>
    <x v="3"/>
  </r>
  <r>
    <s v="MOPPJTY"/>
    <s v="84338017006"/>
    <n v="843380170068"/>
    <s v="MOPPJTYXL"/>
    <s v="M's Primer Puffy Jacket - Typha - XL"/>
    <x v="39"/>
    <x v="0"/>
    <x v="7"/>
    <s v="XL"/>
    <s v="Mid"/>
    <n v="150"/>
    <x v="2"/>
    <s v="Insulation"/>
    <x v="3"/>
  </r>
  <r>
    <s v="MOPPJTY"/>
    <s v="84338017007"/>
    <n v="843380170075"/>
    <s v="MOPPJTY2X"/>
    <s v="M's Primer Puffy Jacket - Typha - 2X"/>
    <x v="39"/>
    <x v="0"/>
    <x v="7"/>
    <s v="2X"/>
    <s v="Mid"/>
    <n v="150"/>
    <x v="2"/>
    <s v="Insulation"/>
    <x v="3"/>
  </r>
  <r>
    <s v="MOPPJTY"/>
    <s v="84338017008"/>
    <n v="843380170082"/>
    <s v="MOPPJTY3X"/>
    <s v="M's Primer Puffy Jacket - Typha - 3X"/>
    <x v="39"/>
    <x v="0"/>
    <x v="7"/>
    <s v="3X"/>
    <s v="Mid"/>
    <n v="150"/>
    <x v="2"/>
    <s v="Insulation"/>
    <x v="3"/>
  </r>
  <r>
    <s v="MOPPJCA"/>
    <s v="84338017009"/>
    <n v="843380170099"/>
    <s v="MOPPJCASM"/>
    <s v="M's Primer Puffy Jacket - Cache - SM"/>
    <x v="39"/>
    <x v="1"/>
    <x v="8"/>
    <s v="SM"/>
    <s v="Mid"/>
    <n v="150"/>
    <x v="2"/>
    <s v="Insulation"/>
    <x v="3"/>
  </r>
  <r>
    <s v="MOPPJCA"/>
    <s v="84338017010"/>
    <n v="843380170105"/>
    <s v="MOPPJCAMD"/>
    <s v="M's Primer Puffy Jacket - Cache - MD"/>
    <x v="39"/>
    <x v="1"/>
    <x v="8"/>
    <s v="MD"/>
    <s v="Mid"/>
    <n v="150"/>
    <x v="2"/>
    <s v="Insulation"/>
    <x v="3"/>
  </r>
  <r>
    <s v="MOPPJCA"/>
    <s v="84338017011"/>
    <n v="843380170112"/>
    <s v="MOPPJCALG"/>
    <s v="M's Primer Puffy Jacket - Cache - LG"/>
    <x v="39"/>
    <x v="1"/>
    <x v="8"/>
    <s v="LG"/>
    <s v="Mid"/>
    <n v="150"/>
    <x v="2"/>
    <s v="Insulation"/>
    <x v="3"/>
  </r>
  <r>
    <s v="MOPPJCA"/>
    <s v="84338017012"/>
    <n v="843380170129"/>
    <s v="MOPPJCAXL"/>
    <s v="M's Primer Puffy Jacket - Cache - XL"/>
    <x v="39"/>
    <x v="1"/>
    <x v="8"/>
    <s v="XL"/>
    <s v="Mid"/>
    <n v="150"/>
    <x v="2"/>
    <s v="Insulation"/>
    <x v="3"/>
  </r>
  <r>
    <s v="MOPPJCA"/>
    <s v="84338017013"/>
    <n v="843380170136"/>
    <s v="MOPPJCA2X"/>
    <s v="M's Primer Puffy Jacket - Cache - 2X"/>
    <x v="39"/>
    <x v="1"/>
    <x v="8"/>
    <s v="2X"/>
    <s v="Mid"/>
    <n v="150"/>
    <x v="2"/>
    <s v="Insulation"/>
    <x v="3"/>
  </r>
  <r>
    <s v="MOPPJCA"/>
    <s v="84338017014"/>
    <n v="843380170143"/>
    <s v="MOPPJCA3X"/>
    <s v="M's Primer Puffy Jacket - Cache - 3X"/>
    <x v="39"/>
    <x v="1"/>
    <x v="8"/>
    <s v="3X"/>
    <s v="Mid"/>
    <n v="150"/>
    <x v="2"/>
    <s v="Insulation"/>
    <x v="3"/>
  </r>
  <r>
    <s v="MOPPJSP"/>
    <s v="84338018660"/>
    <s v="843380186601"/>
    <s v="MOPPJSPSM"/>
    <s v="M's Primer Puffy Jacket - Specter - SM"/>
    <x v="39"/>
    <x v="1"/>
    <x v="4"/>
    <s v="SM"/>
    <s v="Mid"/>
    <n v="150"/>
    <x v="2"/>
    <s v="Insulation"/>
    <x v="2"/>
  </r>
  <r>
    <s v="MOPPJSP"/>
    <s v="84338018661"/>
    <s v="843380186618"/>
    <s v="MOPPJSPMD"/>
    <s v="M's Primer Puffy Jacket - Specter - MD"/>
    <x v="39"/>
    <x v="1"/>
    <x v="4"/>
    <s v="MD"/>
    <s v="Mid"/>
    <n v="150"/>
    <x v="2"/>
    <s v="Insulation"/>
    <x v="2"/>
  </r>
  <r>
    <s v="MOPPJSP"/>
    <s v="84338018662"/>
    <s v="843380186625"/>
    <s v="MOPPJSPLG"/>
    <s v="M's Primer Puffy Jacket - Specter - LG"/>
    <x v="39"/>
    <x v="1"/>
    <x v="4"/>
    <s v="LG"/>
    <s v="Mid"/>
    <n v="150"/>
    <x v="2"/>
    <s v="Insulation"/>
    <x v="2"/>
  </r>
  <r>
    <s v="MOPPJSP"/>
    <s v="84338018663"/>
    <s v="843380186632"/>
    <s v="MOPPJSPXL"/>
    <s v="M's Primer Puffy Jacket - Specter - XL"/>
    <x v="39"/>
    <x v="1"/>
    <x v="4"/>
    <s v="XL"/>
    <s v="Mid"/>
    <n v="150"/>
    <x v="2"/>
    <s v="Insulation"/>
    <x v="2"/>
  </r>
  <r>
    <s v="MOPPJSP"/>
    <s v="84338018664"/>
    <s v="843380186649"/>
    <s v="MOPPJSP2X"/>
    <s v="M's Primer Puffy Jacket - Specter - 2X"/>
    <x v="39"/>
    <x v="1"/>
    <x v="4"/>
    <s v="2X"/>
    <s v="Mid"/>
    <n v="150"/>
    <x v="2"/>
    <s v="Insulation"/>
    <x v="2"/>
  </r>
  <r>
    <s v="MOPPJSP"/>
    <s v="84338018665"/>
    <s v="843380186656"/>
    <s v="MOPPJSP3X"/>
    <s v="M's Primer Puffy Jacket - Specter - 3X"/>
    <x v="39"/>
    <x v="1"/>
    <x v="4"/>
    <s v="3X"/>
    <s v="Mid"/>
    <n v="150"/>
    <x v="2"/>
    <s v="Insulation"/>
    <x v="2"/>
  </r>
  <r>
    <s v="MOPPJWN"/>
    <s v="84338017015"/>
    <n v="843380170150"/>
    <s v="MOPPJWNSM"/>
    <s v="M's Primer Puffy Jacket - Walnut - SM"/>
    <x v="39"/>
    <x v="0"/>
    <x v="5"/>
    <s v="SM"/>
    <s v="Mid"/>
    <n v="150"/>
    <x v="2"/>
    <s v="Insulation"/>
    <x v="3"/>
  </r>
  <r>
    <s v="MOPPJWN"/>
    <s v="84338017016"/>
    <n v="843380170167"/>
    <s v="MOPPJWNMD"/>
    <s v="M's Primer Puffy Jacket - Walnut - MD"/>
    <x v="39"/>
    <x v="0"/>
    <x v="5"/>
    <s v="MD"/>
    <s v="Mid"/>
    <n v="150"/>
    <x v="2"/>
    <s v="Insulation"/>
    <x v="3"/>
  </r>
  <r>
    <s v="MOPPJWN"/>
    <s v="84338017017"/>
    <n v="843380170174"/>
    <s v="MOPPJWNLG"/>
    <s v="M's Primer Puffy Jacket - Walnut - LG"/>
    <x v="39"/>
    <x v="0"/>
    <x v="5"/>
    <s v="LG"/>
    <s v="Mid"/>
    <n v="150"/>
    <x v="2"/>
    <s v="Insulation"/>
    <x v="3"/>
  </r>
  <r>
    <s v="MOPPJWN"/>
    <s v="84338017018"/>
    <n v="843380170181"/>
    <s v="MOPPJWNXL"/>
    <s v="M's Primer Puffy Jacket - Walnut - XL"/>
    <x v="39"/>
    <x v="0"/>
    <x v="5"/>
    <s v="XL"/>
    <s v="Mid"/>
    <n v="150"/>
    <x v="2"/>
    <s v="Insulation"/>
    <x v="3"/>
  </r>
  <r>
    <s v="MOPPJWN"/>
    <s v="84338017019"/>
    <n v="843380170198"/>
    <s v="MOPPJWN2X"/>
    <s v="M's Primer Puffy Jacket - Walnut - 2X"/>
    <x v="39"/>
    <x v="0"/>
    <x v="5"/>
    <s v="2X"/>
    <s v="Mid"/>
    <n v="150"/>
    <x v="2"/>
    <s v="Insulation"/>
    <x v="3"/>
  </r>
  <r>
    <s v="MOPPJWN"/>
    <s v="84338017020"/>
    <n v="843380170204"/>
    <s v="MOPPJWN3X"/>
    <s v="M's Primer Puffy Jacket - Walnut - 3X"/>
    <x v="39"/>
    <x v="0"/>
    <x v="5"/>
    <s v="3X"/>
    <s v="Mid"/>
    <n v="150"/>
    <x v="2"/>
    <s v="Insulation"/>
    <x v="3"/>
  </r>
  <r>
    <s v="MOPPJDE"/>
    <s v="84338017021"/>
    <n v="843380170211"/>
    <s v="MOPPJDESM"/>
    <s v="M's Primer Puffy Jacket - Dry Earth - SM"/>
    <x v="39"/>
    <x v="0"/>
    <x v="2"/>
    <s v="SM"/>
    <s v="Mid"/>
    <n v="150"/>
    <x v="2"/>
    <s v="Insulation"/>
    <x v="3"/>
  </r>
  <r>
    <s v="MOPPJDE"/>
    <s v="84338017022"/>
    <n v="843380170228"/>
    <s v="MOPPJDEMD"/>
    <s v="M's Primer Puffy Jacket - Dry Earth - MD"/>
    <x v="39"/>
    <x v="0"/>
    <x v="2"/>
    <s v="MD"/>
    <s v="Mid"/>
    <n v="150"/>
    <x v="2"/>
    <s v="Insulation"/>
    <x v="3"/>
  </r>
  <r>
    <s v="MOPPJDE"/>
    <s v="84338017023"/>
    <n v="843380170235"/>
    <s v="MOPPJDELG"/>
    <s v="M's Primer Puffy Jacket - Dry Earth - LG"/>
    <x v="39"/>
    <x v="0"/>
    <x v="2"/>
    <s v="LG"/>
    <s v="Mid"/>
    <n v="150"/>
    <x v="2"/>
    <s v="Insulation"/>
    <x v="3"/>
  </r>
  <r>
    <s v="MOPPJDE"/>
    <s v="84338017024"/>
    <n v="843380170242"/>
    <s v="MOPPJDEXL"/>
    <s v="M's Primer Puffy Jacket - Dry Earth - XL"/>
    <x v="39"/>
    <x v="0"/>
    <x v="2"/>
    <s v="XL"/>
    <s v="Mid"/>
    <n v="150"/>
    <x v="2"/>
    <s v="Insulation"/>
    <x v="3"/>
  </r>
  <r>
    <s v="MOPPJDE"/>
    <s v="84338017025"/>
    <n v="843380170259"/>
    <s v="MOPPJDE2X"/>
    <s v="M's Primer Puffy Jacket - Dry Earth - 2X"/>
    <x v="39"/>
    <x v="0"/>
    <x v="2"/>
    <s v="2X"/>
    <s v="Mid"/>
    <n v="150"/>
    <x v="2"/>
    <s v="Insulation"/>
    <x v="3"/>
  </r>
  <r>
    <s v="MOPPJDE"/>
    <s v="84338017026"/>
    <n v="843380170266"/>
    <s v="MOPPJDE3X"/>
    <s v="M's Primer Puffy Jacket - Dry Earth - 3X"/>
    <x v="39"/>
    <x v="0"/>
    <x v="2"/>
    <s v="3X"/>
    <s v="Mid"/>
    <n v="150"/>
    <x v="2"/>
    <s v="Insulation"/>
    <x v="3"/>
  </r>
  <r>
    <s v="MOPPVTY"/>
    <s v="84338017027"/>
    <n v="843380170273"/>
    <s v="MOPPVTYSM"/>
    <s v="M's Primer Puffy Vest - Typha - SM"/>
    <x v="40"/>
    <x v="1"/>
    <x v="7"/>
    <s v="SM"/>
    <s v="Mid"/>
    <n v="111"/>
    <x v="2"/>
    <s v="Vests"/>
    <x v="3"/>
  </r>
  <r>
    <s v="MOPPVTY"/>
    <s v="84338017028"/>
    <n v="843380170280"/>
    <s v="MOPPVTYMD"/>
    <s v="M's Primer Puffy Vest - Typha - MD"/>
    <x v="40"/>
    <x v="1"/>
    <x v="7"/>
    <s v="MD"/>
    <s v="Mid"/>
    <n v="111"/>
    <x v="2"/>
    <s v="Vests"/>
    <x v="3"/>
  </r>
  <r>
    <s v="MOPPVTY"/>
    <s v="84338017029"/>
    <n v="843380170297"/>
    <s v="MOPPVTYLG"/>
    <s v="M's Primer Puffy Vest - Typha - LG"/>
    <x v="40"/>
    <x v="1"/>
    <x v="7"/>
    <s v="LG"/>
    <s v="Mid"/>
    <n v="111"/>
    <x v="2"/>
    <s v="Vests"/>
    <x v="3"/>
  </r>
  <r>
    <s v="MOPPVTY"/>
    <s v="84338017030"/>
    <n v="843380170303"/>
    <s v="MOPPVTYXL"/>
    <s v="M's Primer Puffy Vest - Typha - XL"/>
    <x v="40"/>
    <x v="1"/>
    <x v="7"/>
    <s v="XL"/>
    <s v="Mid"/>
    <n v="111"/>
    <x v="2"/>
    <s v="Vests"/>
    <x v="3"/>
  </r>
  <r>
    <s v="MOPPVTY"/>
    <s v="84338017031"/>
    <n v="843380170310"/>
    <s v="MOPPVTY2X"/>
    <s v="M's Primer Puffy Vest - Typha - 2X"/>
    <x v="40"/>
    <x v="1"/>
    <x v="7"/>
    <s v="2X"/>
    <s v="Mid"/>
    <n v="111"/>
    <x v="2"/>
    <s v="Vests"/>
    <x v="3"/>
  </r>
  <r>
    <s v="MOPPVTY"/>
    <s v="84338017032"/>
    <n v="843380170327"/>
    <s v="MOPPVTY3X"/>
    <s v="M's Primer Puffy Vest - Typha - 3X"/>
    <x v="40"/>
    <x v="1"/>
    <x v="7"/>
    <s v="3X"/>
    <s v="Mid"/>
    <n v="111"/>
    <x v="2"/>
    <s v="Vests"/>
    <x v="3"/>
  </r>
  <r>
    <s v="MOPPVCA"/>
    <s v="84338017033"/>
    <n v="843380170334"/>
    <s v="MOPPVCASM"/>
    <s v="M's Primer Puffy Vest - Cache - SM"/>
    <x v="40"/>
    <x v="0"/>
    <x v="8"/>
    <s v="SM"/>
    <s v="Mid"/>
    <n v="111"/>
    <x v="2"/>
    <s v="Vests"/>
    <x v="3"/>
  </r>
  <r>
    <s v="MOPPVCA"/>
    <s v="84338017034"/>
    <n v="843380170341"/>
    <s v="MOPPVCAMD"/>
    <s v="M's Primer Puffy Vest - Cache - MD"/>
    <x v="40"/>
    <x v="0"/>
    <x v="8"/>
    <s v="MD"/>
    <s v="Mid"/>
    <n v="111"/>
    <x v="2"/>
    <s v="Vests"/>
    <x v="3"/>
  </r>
  <r>
    <s v="MOPPVCA"/>
    <s v="84338017035"/>
    <n v="843380170358"/>
    <s v="MOPPVCALG"/>
    <s v="M's Primer Puffy Vest - Cache - LG"/>
    <x v="40"/>
    <x v="0"/>
    <x v="8"/>
    <s v="LG"/>
    <s v="Mid"/>
    <n v="111"/>
    <x v="2"/>
    <s v="Vests"/>
    <x v="3"/>
  </r>
  <r>
    <s v="MOPPVCA"/>
    <s v="84338017036"/>
    <n v="843380170365"/>
    <s v="MOPPVCAXL"/>
    <s v="M's Primer Puffy Vest - Cache - XL"/>
    <x v="40"/>
    <x v="0"/>
    <x v="8"/>
    <s v="XL"/>
    <s v="Mid"/>
    <n v="111"/>
    <x v="2"/>
    <s v="Vests"/>
    <x v="3"/>
  </r>
  <r>
    <s v="MOPPVCA"/>
    <s v="84338017037"/>
    <n v="843380170372"/>
    <s v="MOPPVCA2X"/>
    <s v="M's Primer Puffy Vest - Cache - 2X"/>
    <x v="40"/>
    <x v="0"/>
    <x v="8"/>
    <s v="2X"/>
    <s v="Mid"/>
    <n v="111"/>
    <x v="2"/>
    <s v="Vests"/>
    <x v="3"/>
  </r>
  <r>
    <s v="MOPPVCA"/>
    <s v="84338017038"/>
    <n v="843380170389"/>
    <s v="MOPPVCA3X"/>
    <s v="M's Primer Puffy Vest - Cache - 3X"/>
    <x v="40"/>
    <x v="0"/>
    <x v="8"/>
    <s v="3X"/>
    <s v="Mid"/>
    <n v="111"/>
    <x v="2"/>
    <s v="Vests"/>
    <x v="3"/>
  </r>
  <r>
    <s v="MOPPVSP"/>
    <s v="84338018666"/>
    <s v="843380186663"/>
    <s v="MOPPVSPSM"/>
    <s v="M's Primer Puffy Vest - Specter - SM"/>
    <x v="40"/>
    <x v="1"/>
    <x v="4"/>
    <s v="SM"/>
    <s v="Mid"/>
    <n v="111"/>
    <x v="2"/>
    <s v="Vests"/>
    <x v="2"/>
  </r>
  <r>
    <s v="MOPPVSP"/>
    <s v="84338018667"/>
    <s v="843380186670"/>
    <s v="MOPPVSPMD"/>
    <s v="M's Primer Puffy Vest - Specter - MD"/>
    <x v="40"/>
    <x v="1"/>
    <x v="4"/>
    <s v="MD"/>
    <s v="Mid"/>
    <n v="111"/>
    <x v="2"/>
    <s v="Vests"/>
    <x v="2"/>
  </r>
  <r>
    <s v="MOPPVSP"/>
    <s v="84338018668"/>
    <s v="843380186687"/>
    <s v="MOPPVSPLG"/>
    <s v="M's Primer Puffy Vest - Specter - LG"/>
    <x v="40"/>
    <x v="1"/>
    <x v="4"/>
    <s v="LG"/>
    <s v="Mid"/>
    <n v="111"/>
    <x v="2"/>
    <s v="Vests"/>
    <x v="2"/>
  </r>
  <r>
    <s v="MOPPVSP"/>
    <s v="84338018669"/>
    <s v="843380186694"/>
    <s v="MOPPVSPXL"/>
    <s v="M's Primer Puffy Vest - Specter - XL"/>
    <x v="40"/>
    <x v="1"/>
    <x v="4"/>
    <s v="XL"/>
    <s v="Mid"/>
    <n v="111"/>
    <x v="2"/>
    <s v="Vests"/>
    <x v="2"/>
  </r>
  <r>
    <s v="MOPPVSP"/>
    <s v="84338018670"/>
    <s v="843380186700"/>
    <s v="MOPPVSP2X"/>
    <s v="M's Primer Puffy Vest - Specter - 2X"/>
    <x v="40"/>
    <x v="1"/>
    <x v="4"/>
    <s v="2X"/>
    <s v="Mid"/>
    <n v="111"/>
    <x v="2"/>
    <s v="Vests"/>
    <x v="2"/>
  </r>
  <r>
    <s v="MOPPVSP"/>
    <s v="84338018671"/>
    <s v="843380186717"/>
    <s v="MOPPVSP3X"/>
    <s v="M's Primer Puffy Vest - Specter - 3X"/>
    <x v="40"/>
    <x v="1"/>
    <x v="4"/>
    <s v="3X"/>
    <s v="Mid"/>
    <n v="111"/>
    <x v="2"/>
    <s v="Vests"/>
    <x v="2"/>
  </r>
  <r>
    <s v="MOPPVWN"/>
    <s v="84338017039"/>
    <n v="843380170396"/>
    <s v="MOPPVWNSM"/>
    <s v="M's Primer Puffy Vest - Walnut - SM"/>
    <x v="40"/>
    <x v="0"/>
    <x v="5"/>
    <s v="SM"/>
    <s v="Mid"/>
    <n v="111"/>
    <x v="2"/>
    <s v="Vests"/>
    <x v="3"/>
  </r>
  <r>
    <s v="MOPPVWN"/>
    <s v="84338017040"/>
    <n v="843380170402"/>
    <s v="MOPPVWNMD"/>
    <s v="M's Primer Puffy Vest - Walnut - MD"/>
    <x v="40"/>
    <x v="0"/>
    <x v="5"/>
    <s v="MD"/>
    <s v="Mid"/>
    <n v="111"/>
    <x v="2"/>
    <s v="Vests"/>
    <x v="3"/>
  </r>
  <r>
    <s v="MOPPVWN"/>
    <s v="84338017041"/>
    <n v="843380170419"/>
    <s v="MOPPVWNLG"/>
    <s v="M's Primer Puffy Vest - Walnut - LG"/>
    <x v="40"/>
    <x v="0"/>
    <x v="5"/>
    <s v="LG"/>
    <s v="Mid"/>
    <n v="111"/>
    <x v="2"/>
    <s v="Vests"/>
    <x v="3"/>
  </r>
  <r>
    <s v="MOPPVWN"/>
    <s v="84338017042"/>
    <n v="843380170426"/>
    <s v="MOPPVWNXL"/>
    <s v="M's Primer Puffy Vest - Walnut - XL"/>
    <x v="40"/>
    <x v="0"/>
    <x v="5"/>
    <s v="XL"/>
    <s v="Mid"/>
    <n v="111"/>
    <x v="2"/>
    <s v="Vests"/>
    <x v="3"/>
  </r>
  <r>
    <s v="MOPPVWN"/>
    <s v="84338017043"/>
    <n v="843380170433"/>
    <s v="MOPPVWN2X"/>
    <s v="M's Primer Puffy Vest - Walnut - 2X"/>
    <x v="40"/>
    <x v="0"/>
    <x v="5"/>
    <s v="2X"/>
    <s v="Mid"/>
    <n v="111"/>
    <x v="2"/>
    <s v="Vests"/>
    <x v="3"/>
  </r>
  <r>
    <s v="MOPPVWN"/>
    <s v="84338017044"/>
    <n v="843380170440"/>
    <s v="MOPPVWN3X"/>
    <s v="M's Primer Puffy Vest - Walnut - 3X"/>
    <x v="40"/>
    <x v="0"/>
    <x v="5"/>
    <s v="3X"/>
    <s v="Mid"/>
    <n v="111"/>
    <x v="2"/>
    <s v="Vests"/>
    <x v="3"/>
  </r>
  <r>
    <s v="MOPPVDE"/>
    <s v="84338017045"/>
    <n v="843380170457"/>
    <s v="MOPPVDESM"/>
    <s v="M's Primer Puffy Vest - Dry Earth - SM"/>
    <x v="40"/>
    <x v="0"/>
    <x v="2"/>
    <s v="SM"/>
    <s v="Mid"/>
    <n v="111"/>
    <x v="2"/>
    <s v="Vests"/>
    <x v="3"/>
  </r>
  <r>
    <s v="MOPPVDE"/>
    <s v="84338017046"/>
    <n v="843380170464"/>
    <s v="MOPPVDEMD"/>
    <s v="M's Primer Puffy Vest - Dry Earth - MD"/>
    <x v="40"/>
    <x v="0"/>
    <x v="2"/>
    <s v="MD"/>
    <s v="Mid"/>
    <n v="111"/>
    <x v="2"/>
    <s v="Vests"/>
    <x v="3"/>
  </r>
  <r>
    <s v="MOPPVDE"/>
    <s v="84338017047"/>
    <n v="843380170471"/>
    <s v="MOPPVDELG"/>
    <s v="M's Primer Puffy Vest - Dry Earth - LG"/>
    <x v="40"/>
    <x v="0"/>
    <x v="2"/>
    <s v="LG"/>
    <s v="Mid"/>
    <n v="111"/>
    <x v="2"/>
    <s v="Vests"/>
    <x v="3"/>
  </r>
  <r>
    <s v="MOPPVDE"/>
    <s v="84338017048"/>
    <n v="843380170488"/>
    <s v="MOPPVDEXL"/>
    <s v="M's Primer Puffy Vest - Dry Earth - XL"/>
    <x v="40"/>
    <x v="0"/>
    <x v="2"/>
    <s v="XL"/>
    <s v="Mid"/>
    <n v="111"/>
    <x v="2"/>
    <s v="Vests"/>
    <x v="3"/>
  </r>
  <r>
    <s v="MOPPVDE"/>
    <s v="84338017049"/>
    <n v="843380170495"/>
    <s v="MOPPVDE2X"/>
    <s v="M's Primer Puffy Vest - Dry Earth - 2X"/>
    <x v="40"/>
    <x v="0"/>
    <x v="2"/>
    <s v="2X"/>
    <s v="Mid"/>
    <n v="111"/>
    <x v="2"/>
    <s v="Vests"/>
    <x v="3"/>
  </r>
  <r>
    <s v="MOPPVDE"/>
    <s v="84338017050"/>
    <n v="843380170501"/>
    <s v="MOPPVDE3X"/>
    <s v="M's Primer Puffy Vest - Dry Earth - 3X"/>
    <x v="40"/>
    <x v="0"/>
    <x v="2"/>
    <s v="3X"/>
    <s v="Mid"/>
    <n v="111"/>
    <x v="2"/>
    <s v="Vests"/>
    <x v="3"/>
  </r>
  <r>
    <s v="MOUFDWN"/>
    <s v="84338017226"/>
    <n v="843380172260"/>
    <s v="MOUFDWNSM"/>
    <s v="M's Uncompahgre Foundry Puffy Jacket - Walnut - SM"/>
    <x v="41"/>
    <x v="0"/>
    <x v="5"/>
    <s v="SM"/>
    <s v="Late"/>
    <n v="210"/>
    <x v="2"/>
    <s v="Insulation"/>
    <x v="0"/>
  </r>
  <r>
    <s v="MOUFDWN"/>
    <s v="84338017227"/>
    <n v="843380172277"/>
    <s v="MOUFDWNMD"/>
    <s v="M's Uncompahgre Foundry Puffy Jacket - Walnut - MD"/>
    <x v="41"/>
    <x v="0"/>
    <x v="5"/>
    <s v="MD"/>
    <s v="Late"/>
    <n v="210"/>
    <x v="2"/>
    <s v="Insulation"/>
    <x v="0"/>
  </r>
  <r>
    <s v="MOUFDWN"/>
    <s v="84338017228"/>
    <n v="843380172284"/>
    <s v="MOUFDWNLG"/>
    <s v="M's Uncompahgre Foundry Puffy Jacket - Walnut - LG"/>
    <x v="41"/>
    <x v="0"/>
    <x v="5"/>
    <s v="LG"/>
    <s v="Late"/>
    <n v="210"/>
    <x v="2"/>
    <s v="Insulation"/>
    <x v="0"/>
  </r>
  <r>
    <s v="MOUFDWN"/>
    <s v="84338017229"/>
    <n v="843380172291"/>
    <s v="MOUFDWNXL"/>
    <s v="M's Uncompahgre Foundry Puffy Jacket - Walnut - XL"/>
    <x v="41"/>
    <x v="0"/>
    <x v="5"/>
    <s v="XL"/>
    <s v="Late"/>
    <n v="210"/>
    <x v="2"/>
    <s v="Insulation"/>
    <x v="0"/>
  </r>
  <r>
    <s v="MOUFDWN"/>
    <s v="84338017230"/>
    <n v="843380172307"/>
    <s v="MOUFDWN2X"/>
    <s v="M's Uncompahgre Foundry Puffy Jacket - Walnut - 2X"/>
    <x v="41"/>
    <x v="0"/>
    <x v="5"/>
    <s v="2X"/>
    <s v="Late"/>
    <n v="210"/>
    <x v="2"/>
    <s v="Insulation"/>
    <x v="0"/>
  </r>
  <r>
    <s v="MOUFDFU"/>
    <s v="84338014732"/>
    <n v="843380147329"/>
    <s v="MOUFDFUSM"/>
    <s v="M's Uncompahgre Foundry Puffy Jacket - Fusion - SM"/>
    <x v="41"/>
    <x v="1"/>
    <x v="0"/>
    <s v="SM"/>
    <s v="Late"/>
    <n v="210"/>
    <x v="2"/>
    <s v="Insulation"/>
    <x v="0"/>
  </r>
  <r>
    <s v="MOUFDFU"/>
    <s v="84338014731"/>
    <n v="843380147312"/>
    <s v="MOUFDFUMD"/>
    <s v="M's Uncompahgre Foundry Puffy Jacket - Fusion - MD"/>
    <x v="41"/>
    <x v="1"/>
    <x v="0"/>
    <s v="MD"/>
    <s v="Late"/>
    <n v="210"/>
    <x v="2"/>
    <s v="Insulation"/>
    <x v="0"/>
  </r>
  <r>
    <s v="MOUFDFU"/>
    <s v="84338014730"/>
    <n v="843380147305"/>
    <s v="MOUFDFULG"/>
    <s v="M's Uncompahgre Foundry Puffy Jacket - Fusion - LG"/>
    <x v="41"/>
    <x v="1"/>
    <x v="0"/>
    <s v="LG"/>
    <s v="Late"/>
    <n v="210"/>
    <x v="2"/>
    <s v="Insulation"/>
    <x v="0"/>
  </r>
  <r>
    <s v="MOUFDFU"/>
    <s v="84338014733"/>
    <n v="843380147336"/>
    <s v="MOUFDFUXL"/>
    <s v="M's Uncompahgre Foundry Puffy Jacket - Fusion - XL"/>
    <x v="41"/>
    <x v="1"/>
    <x v="0"/>
    <s v="XL"/>
    <s v="Late"/>
    <n v="210"/>
    <x v="2"/>
    <s v="Insulation"/>
    <x v="0"/>
  </r>
  <r>
    <s v="MOUFDFU"/>
    <s v="84338014729"/>
    <n v="843380147299"/>
    <s v="MOUFDFU2X"/>
    <s v="M's Uncompahgre Foundry Puffy Jacket - Fusion - 2X"/>
    <x v="41"/>
    <x v="1"/>
    <x v="0"/>
    <s v="2X"/>
    <s v="Late"/>
    <n v="210"/>
    <x v="2"/>
    <s v="Insulation"/>
    <x v="0"/>
  </r>
  <r>
    <s v="MOUFDCN"/>
    <s v="84338014717"/>
    <n v="843380147176"/>
    <s v="MOUFDCNSM"/>
    <s v="M's Uncompahgre Foundry Puffy Jacket - Conifer - SM"/>
    <x v="41"/>
    <x v="0"/>
    <x v="1"/>
    <s v="SM"/>
    <s v="Late"/>
    <n v="210"/>
    <x v="2"/>
    <s v="Insulation"/>
    <x v="0"/>
  </r>
  <r>
    <s v="MOUFDCN"/>
    <s v="84338014716"/>
    <n v="843380147169"/>
    <s v="MOUFDCNMD"/>
    <s v="M's Uncompahgre Foundry Puffy Jacket - Conifer - MD"/>
    <x v="41"/>
    <x v="0"/>
    <x v="1"/>
    <s v="MD"/>
    <s v="Late"/>
    <n v="210"/>
    <x v="2"/>
    <s v="Insulation"/>
    <x v="0"/>
  </r>
  <r>
    <s v="MOUFDCN"/>
    <s v="84338014715"/>
    <n v="843380147152"/>
    <s v="MOUFDCNLG"/>
    <s v="M's Uncompahgre Foundry Puffy Jacket - Conifer - LG"/>
    <x v="41"/>
    <x v="0"/>
    <x v="1"/>
    <s v="LG"/>
    <s v="Late"/>
    <n v="210"/>
    <x v="2"/>
    <s v="Insulation"/>
    <x v="0"/>
  </r>
  <r>
    <s v="MOUFDCN"/>
    <s v="84338014718"/>
    <n v="843380147183"/>
    <s v="MOUFDCNXL"/>
    <s v="M's Uncompahgre Foundry Puffy Jacket - Conifer - XL"/>
    <x v="41"/>
    <x v="0"/>
    <x v="1"/>
    <s v="XL"/>
    <s v="Late"/>
    <n v="210"/>
    <x v="2"/>
    <s v="Insulation"/>
    <x v="0"/>
  </r>
  <r>
    <s v="MOUFDCN"/>
    <s v="84338014714"/>
    <n v="843380147145"/>
    <s v="MOUFDCN2X"/>
    <s v="M's Uncompahgre Foundry Puffy Jacket - Conifer - 2X"/>
    <x v="41"/>
    <x v="0"/>
    <x v="1"/>
    <s v="2X"/>
    <s v="Late"/>
    <n v="210"/>
    <x v="2"/>
    <s v="Insulation"/>
    <x v="0"/>
  </r>
  <r>
    <s v="MOCOVHO"/>
    <s v="84338014858"/>
    <n v="843380148586"/>
    <s v="MOCOVHOSM"/>
    <s v="M's Charge Hunters Orange Vest - Hunters Orange - SM"/>
    <x v="42"/>
    <x v="1"/>
    <x v="9"/>
    <s v="SM"/>
    <s v=""/>
    <n v="54"/>
    <x v="2"/>
    <s v="Vests"/>
    <x v="1"/>
  </r>
  <r>
    <s v="MOCOVHO"/>
    <s v="84338014857"/>
    <n v="843380148579"/>
    <s v="MOCOVHOMD"/>
    <s v="M's Charge Hunters Orange Vest - Hunters Orange - MD"/>
    <x v="42"/>
    <x v="1"/>
    <x v="9"/>
    <s v="MD"/>
    <s v=""/>
    <n v="54"/>
    <x v="2"/>
    <s v="Vests"/>
    <x v="1"/>
  </r>
  <r>
    <s v="MOCOVHO"/>
    <s v="84338014856"/>
    <n v="843380148562"/>
    <s v="MOCOVHOLG"/>
    <s v="M's Charge Hunters Orange Vest - Hunters Orange - LG"/>
    <x v="42"/>
    <x v="1"/>
    <x v="9"/>
    <s v="LG"/>
    <s v=""/>
    <n v="54"/>
    <x v="2"/>
    <s v="Vests"/>
    <x v="1"/>
  </r>
  <r>
    <s v="MOCOVHO"/>
    <s v="84338014859"/>
    <n v="843380148593"/>
    <s v="MOCOVHOXL"/>
    <s v="M's Charge Hunters Orange Vest - Hunters Orange - XL"/>
    <x v="42"/>
    <x v="1"/>
    <x v="9"/>
    <s v="XL"/>
    <s v=""/>
    <n v="54"/>
    <x v="2"/>
    <s v="Vests"/>
    <x v="1"/>
  </r>
  <r>
    <s v="MOCOVHO"/>
    <s v="84338014854"/>
    <n v="843380148548"/>
    <s v="MOCOVHO2X"/>
    <s v="M's Charge Hunters Orange Vest - Hunters Orange - 2X"/>
    <x v="42"/>
    <x v="1"/>
    <x v="9"/>
    <s v="2X"/>
    <s v=""/>
    <n v="54"/>
    <x v="2"/>
    <s v="Vests"/>
    <x v="1"/>
  </r>
  <r>
    <s v="MOCOVHO"/>
    <s v="84338014855"/>
    <n v="843380148555"/>
    <s v="MOCOVHO3X"/>
    <s v="M's Charge Hunters Orange Vest - Hunters Orange - 3X"/>
    <x v="42"/>
    <x v="1"/>
    <x v="9"/>
    <s v="3X"/>
    <s v=""/>
    <n v="54"/>
    <x v="2"/>
    <s v="Vests"/>
    <x v="1"/>
  </r>
  <r>
    <s v="MOPHJSP"/>
    <s v="84338016997"/>
    <n v="843380169970"/>
    <s v="MOPHJSPSM"/>
    <s v="M's Phase Jacket - Specter - SM"/>
    <x v="43"/>
    <x v="1"/>
    <x v="4"/>
    <s v="SM"/>
    <s v="Mid"/>
    <n v="184.25000000000003"/>
    <x v="2"/>
    <s v="Insulation"/>
    <x v="2"/>
  </r>
  <r>
    <s v="MOPHJSP"/>
    <s v="84338016998"/>
    <n v="843380169987"/>
    <s v="MOPHJSPMD"/>
    <s v="M's Phase Jacket - Specter - MD"/>
    <x v="43"/>
    <x v="1"/>
    <x v="4"/>
    <s v="MD"/>
    <s v="Mid"/>
    <n v="184.25000000000003"/>
    <x v="2"/>
    <s v="Insulation"/>
    <x v="2"/>
  </r>
  <r>
    <s v="MOPHJSP"/>
    <s v="84338016999"/>
    <n v="843380169994"/>
    <s v="MOPHJSPLG"/>
    <s v="M's Phase Jacket - Specter - LG"/>
    <x v="43"/>
    <x v="1"/>
    <x v="4"/>
    <s v="LG"/>
    <s v="Mid"/>
    <n v="184.25000000000003"/>
    <x v="2"/>
    <s v="Insulation"/>
    <x v="2"/>
  </r>
  <r>
    <s v="MOPHJSP"/>
    <s v="84338017000"/>
    <n v="843380170006"/>
    <s v="MOPHJSPXL"/>
    <s v="M's Phase Jacket - Specter - XL"/>
    <x v="43"/>
    <x v="1"/>
    <x v="4"/>
    <s v="XL"/>
    <s v="Mid"/>
    <n v="184.25000000000003"/>
    <x v="2"/>
    <s v="Insulation"/>
    <x v="2"/>
  </r>
  <r>
    <s v="MOPHJSP"/>
    <s v="84338017001"/>
    <n v="843380170013"/>
    <s v="MOPHJSP2X"/>
    <s v="M's Phase Jacket - Specter - 2X"/>
    <x v="43"/>
    <x v="1"/>
    <x v="4"/>
    <s v="2X"/>
    <s v="Mid"/>
    <n v="184.25000000000003"/>
    <x v="2"/>
    <s v="Insulation"/>
    <x v="2"/>
  </r>
  <r>
    <s v="MOPHJSP"/>
    <s v="84338017002"/>
    <n v="843380170020"/>
    <s v="MOPHJSP3X"/>
    <s v="M's Phase Jacket - Specter - 3X"/>
    <x v="43"/>
    <x v="1"/>
    <x v="4"/>
    <s v="3X"/>
    <s v="Mid"/>
    <n v="184.25000000000003"/>
    <x v="2"/>
    <s v="Insulation"/>
    <x v="2"/>
  </r>
  <r>
    <s v="MOCOJSP"/>
    <s v="84338016821"/>
    <n v="843380168218"/>
    <s v="MOCOJSPSM"/>
    <s v="M's Core Insulated Jacket - Specter - SM"/>
    <x v="44"/>
    <x v="1"/>
    <x v="4"/>
    <s v="SM"/>
    <s v="Late"/>
    <n v="270"/>
    <x v="2"/>
    <s v="Insulation"/>
    <x v="2"/>
  </r>
  <r>
    <s v="MOCOJSP"/>
    <s v="84338016822"/>
    <n v="843380168225"/>
    <s v="MOCOJSPMD"/>
    <s v="M's Core Insulated Jacket - Specter - MD"/>
    <x v="44"/>
    <x v="1"/>
    <x v="4"/>
    <s v="MD"/>
    <s v="Late"/>
    <n v="270"/>
    <x v="2"/>
    <s v="Insulation"/>
    <x v="2"/>
  </r>
  <r>
    <s v="MOCOJSP"/>
    <s v="84338016823"/>
    <n v="843380168232"/>
    <s v="MOCOJSPLG"/>
    <s v="M's Core Insulated Jacket - Specter - LG"/>
    <x v="44"/>
    <x v="1"/>
    <x v="4"/>
    <s v="LG"/>
    <s v="Late"/>
    <n v="270"/>
    <x v="2"/>
    <s v="Insulation"/>
    <x v="2"/>
  </r>
  <r>
    <s v="MOCOJSP"/>
    <s v="84338016824"/>
    <n v="843380168249"/>
    <s v="MOCOJSPXL"/>
    <s v="M's Core Insulated Jacket - Specter - XL"/>
    <x v="44"/>
    <x v="1"/>
    <x v="4"/>
    <s v="XL"/>
    <s v="Late"/>
    <n v="270"/>
    <x v="2"/>
    <s v="Insulation"/>
    <x v="2"/>
  </r>
  <r>
    <s v="MOCOJSP"/>
    <s v="84338016825"/>
    <n v="843380168256"/>
    <s v="MOCOJSP2X"/>
    <s v="M's Core Insulated Jacket - Specter - 2X"/>
    <x v="44"/>
    <x v="1"/>
    <x v="4"/>
    <s v="2X"/>
    <s v="Late"/>
    <n v="270"/>
    <x v="2"/>
    <s v="Insulation"/>
    <x v="2"/>
  </r>
  <r>
    <s v="MOCOJSP"/>
    <s v="84338016826"/>
    <n v="843380168263"/>
    <s v="MOCOJSP3X"/>
    <s v="M's Core Insulated Jacket - Specter - 3X"/>
    <x v="44"/>
    <x v="1"/>
    <x v="4"/>
    <s v="3X"/>
    <s v="Late"/>
    <n v="270"/>
    <x v="2"/>
    <s v="Insulation"/>
    <x v="2"/>
  </r>
  <r>
    <s v="MOCOVSP"/>
    <s v="84338016827"/>
    <n v="843380168270"/>
    <s v="MOCOVSPSM"/>
    <s v="M's Core Insulated Vest - Specter - SM"/>
    <x v="45"/>
    <x v="1"/>
    <x v="4"/>
    <s v="SM"/>
    <s v="Late"/>
    <n v="180"/>
    <x v="2"/>
    <s v="Vests"/>
    <x v="2"/>
  </r>
  <r>
    <s v="MOCOVSP"/>
    <s v="84338016828"/>
    <n v="843380168287"/>
    <s v="MOCOVSPMD"/>
    <s v="M's Core Insulated Vest - Specter - MD"/>
    <x v="45"/>
    <x v="1"/>
    <x v="4"/>
    <s v="MD"/>
    <s v="Late"/>
    <n v="180"/>
    <x v="2"/>
    <s v="Vests"/>
    <x v="2"/>
  </r>
  <r>
    <s v="MOCOVSP"/>
    <s v="84338016829"/>
    <n v="843380168294"/>
    <s v="MOCOVSPLG"/>
    <s v="M's Core Insulated Vest - Specter - LG"/>
    <x v="45"/>
    <x v="1"/>
    <x v="4"/>
    <s v="LG"/>
    <s v="Late"/>
    <n v="180"/>
    <x v="2"/>
    <s v="Vests"/>
    <x v="2"/>
  </r>
  <r>
    <s v="MOCOVSP"/>
    <s v="84338016830"/>
    <n v="843380168300"/>
    <s v="MOCOVSPXL"/>
    <s v="M's Core Insulated Vest - Specter - XL"/>
    <x v="45"/>
    <x v="1"/>
    <x v="4"/>
    <s v="XL"/>
    <s v="Late"/>
    <n v="180"/>
    <x v="2"/>
    <s v="Vests"/>
    <x v="2"/>
  </r>
  <r>
    <s v="MOCOVSP"/>
    <s v="84338016831"/>
    <n v="843380168317"/>
    <s v="MOCOVSP2X"/>
    <s v="M's Core Insulated Vest - Specter - 2X"/>
    <x v="45"/>
    <x v="1"/>
    <x v="4"/>
    <s v="2X"/>
    <s v="Late"/>
    <n v="180"/>
    <x v="2"/>
    <s v="Vests"/>
    <x v="2"/>
  </r>
  <r>
    <s v="MOCOVSP"/>
    <s v="84338016832"/>
    <n v="843380168324"/>
    <s v="MOCOVSP3X"/>
    <s v="M's Core Insulated Vest - Specter - 3X"/>
    <x v="45"/>
    <x v="1"/>
    <x v="4"/>
    <s v="3X"/>
    <s v="Late"/>
    <n v="180"/>
    <x v="2"/>
    <s v="Vests"/>
    <x v="2"/>
  </r>
  <r>
    <s v="MOTHJSP"/>
    <s v="84338017127"/>
    <n v="843380171270"/>
    <s v="MOTHJSPSM"/>
    <s v="M's Thermic Insulated Jacket - Specter - SM"/>
    <x v="46"/>
    <x v="1"/>
    <x v="4"/>
    <s v="SM"/>
    <s v="Late"/>
    <n v="275"/>
    <x v="2"/>
    <s v="Insulation"/>
    <x v="2"/>
  </r>
  <r>
    <s v="MOTHJSP"/>
    <s v="84338017128"/>
    <n v="843380171287"/>
    <s v="MOTHJSPMD"/>
    <s v="M's Thermic Insulated Jacket - Specter - MD"/>
    <x v="46"/>
    <x v="1"/>
    <x v="4"/>
    <s v="MD"/>
    <s v="Late"/>
    <n v="275"/>
    <x v="2"/>
    <s v="Insulation"/>
    <x v="2"/>
  </r>
  <r>
    <s v="MOTHJSP"/>
    <s v="84338017129"/>
    <n v="843380171294"/>
    <s v="MOTHJSPLG"/>
    <s v="M's Thermic Insulated Jacket - Specter - LG"/>
    <x v="46"/>
    <x v="1"/>
    <x v="4"/>
    <s v="LG"/>
    <s v="Late"/>
    <n v="275"/>
    <x v="2"/>
    <s v="Insulation"/>
    <x v="2"/>
  </r>
  <r>
    <s v="MOTHJSP"/>
    <s v="84338017130"/>
    <n v="843380171300"/>
    <s v="MOTHJSPXL"/>
    <s v="M's Thermic Insulated Jacket - Specter - XL"/>
    <x v="46"/>
    <x v="1"/>
    <x v="4"/>
    <s v="XL"/>
    <s v="Late"/>
    <n v="275"/>
    <x v="2"/>
    <s v="Insulation"/>
    <x v="2"/>
  </r>
  <r>
    <s v="MOTHJSP"/>
    <s v="84338017131"/>
    <n v="843380171317"/>
    <s v="MOTHJSP2X"/>
    <s v="M's Thermic Insulated Jacket - Specter - 2X"/>
    <x v="46"/>
    <x v="1"/>
    <x v="4"/>
    <s v="2X"/>
    <s v="Late"/>
    <n v="275"/>
    <x v="2"/>
    <s v="Insulation"/>
    <x v="2"/>
  </r>
  <r>
    <s v="MOTHJSP"/>
    <s v="84338017132"/>
    <n v="843380171324"/>
    <s v="MOTHJSP3X"/>
    <s v="M's Thermic Insulated Jacket - Specter - 3X"/>
    <x v="46"/>
    <x v="1"/>
    <x v="4"/>
    <s v="3X"/>
    <s v="Late"/>
    <n v="275"/>
    <x v="2"/>
    <s v="Insulation"/>
    <x v="2"/>
  </r>
  <r>
    <s v="MOPHASP"/>
    <s v="84338012322"/>
    <n v="843380123224"/>
    <s v="MOPHASPSM"/>
    <s v="M's Phantom 3D Leafy Jacket - Specter - SM"/>
    <x v="47"/>
    <x v="0"/>
    <x v="4"/>
    <s v="SM"/>
    <s v=""/>
    <n v="52.250000000000007"/>
    <x v="2"/>
    <s v="Lightweight Shirts &amp; Jackets"/>
    <x v="2"/>
  </r>
  <r>
    <s v="MOPHASP"/>
    <s v="84338012323"/>
    <n v="843380123231"/>
    <s v="MOPHASPMD"/>
    <s v="M's Phantom 3D Leafy Jacket - Specter - MD"/>
    <x v="47"/>
    <x v="0"/>
    <x v="4"/>
    <s v="MD"/>
    <s v=""/>
    <n v="52.250000000000007"/>
    <x v="2"/>
    <s v="Lightweight Shirts &amp; Jackets"/>
    <x v="2"/>
  </r>
  <r>
    <s v="MOPHASP"/>
    <s v="84338012324"/>
    <n v="843380123248"/>
    <s v="MOPHASPLG"/>
    <s v="M's Phantom 3D Leafy Jacket - Specter - LG"/>
    <x v="47"/>
    <x v="0"/>
    <x v="4"/>
    <s v="LG"/>
    <s v=""/>
    <n v="52.250000000000007"/>
    <x v="2"/>
    <s v="Lightweight Shirts &amp; Jackets"/>
    <x v="2"/>
  </r>
  <r>
    <s v="MOPHASP"/>
    <s v="84338012325"/>
    <n v="843380123255"/>
    <s v="MOPHASPXL"/>
    <s v="M's Phantom 3D Leafy Jacket - Specter - XL"/>
    <x v="47"/>
    <x v="0"/>
    <x v="4"/>
    <s v="XL"/>
    <s v=""/>
    <n v="52.250000000000007"/>
    <x v="2"/>
    <s v="Lightweight Shirts &amp; Jackets"/>
    <x v="2"/>
  </r>
  <r>
    <s v="MOPHASP"/>
    <s v="84338012326"/>
    <n v="843380123262"/>
    <s v="MOPHASP2X"/>
    <s v="M's Phantom 3D Leafy Jacket - Specter - 2X"/>
    <x v="47"/>
    <x v="0"/>
    <x v="4"/>
    <s v="2X"/>
    <s v=""/>
    <n v="52.250000000000007"/>
    <x v="2"/>
    <s v="Lightweight Shirts &amp; Jackets"/>
    <x v="2"/>
  </r>
  <r>
    <s v="MOPHAFU"/>
    <s v="81311602767"/>
    <n v="813116027676"/>
    <s v="MOPHAFUSM"/>
    <s v="M's Phantom 3D Leafy Jacket - Fusion - SM"/>
    <x v="47"/>
    <x v="0"/>
    <x v="0"/>
    <s v="SM"/>
    <s v=""/>
    <n v="52.250000000000007"/>
    <x v="2"/>
    <s v="Lightweight Shirts &amp; Jackets"/>
    <x v="0"/>
  </r>
  <r>
    <s v="MOPHAFU"/>
    <s v="81311602768"/>
    <n v="813116027683"/>
    <s v="MOPHAFUMD"/>
    <s v="M's Phantom 3D Leafy Jacket - Fusion - MD"/>
    <x v="47"/>
    <x v="0"/>
    <x v="0"/>
    <s v="MD"/>
    <s v=""/>
    <n v="52.250000000000007"/>
    <x v="2"/>
    <s v="Lightweight Shirts &amp; Jackets"/>
    <x v="0"/>
  </r>
  <r>
    <s v="MOPHAFU"/>
    <s v="81311602769"/>
    <n v="813116027690"/>
    <s v="MOPHAFULG"/>
    <s v="M's Phantom 3D Leafy Jacket - Fusion - LG"/>
    <x v="47"/>
    <x v="0"/>
    <x v="0"/>
    <s v="LG"/>
    <s v=""/>
    <n v="52.250000000000007"/>
    <x v="2"/>
    <s v="Lightweight Shirts &amp; Jackets"/>
    <x v="0"/>
  </r>
  <r>
    <s v="MOPHAFU"/>
    <s v="81311602770"/>
    <n v="813116027706"/>
    <s v="MOPHAFUXL"/>
    <s v="M's Phantom 3D Leafy Jacket - Fusion - XL"/>
    <x v="47"/>
    <x v="0"/>
    <x v="0"/>
    <s v="XL"/>
    <s v=""/>
    <n v="52.250000000000007"/>
    <x v="2"/>
    <s v="Lightweight Shirts &amp; Jackets"/>
    <x v="0"/>
  </r>
  <r>
    <s v="MOPHAFU"/>
    <s v="81311602771"/>
    <n v="813116027713"/>
    <s v="MOPHAFU2X"/>
    <s v="M's Phantom 3D Leafy Jacket - Fusion - 2X"/>
    <x v="47"/>
    <x v="0"/>
    <x v="0"/>
    <s v="2X"/>
    <s v=""/>
    <n v="52.250000000000007"/>
    <x v="2"/>
    <s v="Lightweight Shirts &amp; Jackets"/>
    <x v="0"/>
  </r>
  <r>
    <s v="MBTRPFU"/>
    <s v="84338014619"/>
    <n v="843380146193"/>
    <s v="MBTRPFU3030"/>
    <s v="M's Trace Pant - Fusion - 3030"/>
    <x v="48"/>
    <x v="1"/>
    <x v="0"/>
    <s v="3030"/>
    <s v="Early"/>
    <n v="88"/>
    <x v="3"/>
    <s v="Nylon"/>
    <x v="0"/>
  </r>
  <r>
    <s v="MBTRPFU"/>
    <s v="84338014620"/>
    <n v="843380146209"/>
    <s v="MBTRPFU3232"/>
    <s v="M's Trace Pant - Fusion - 3232"/>
    <x v="48"/>
    <x v="1"/>
    <x v="0"/>
    <s v="3232"/>
    <s v="Early"/>
    <n v="88"/>
    <x v="3"/>
    <s v="Nylon"/>
    <x v="0"/>
  </r>
  <r>
    <s v="MBTRPFU"/>
    <s v="84338014621"/>
    <n v="843380146216"/>
    <s v="MBTRPFU3235"/>
    <s v="M's Trace Pant - Fusion - 3235"/>
    <x v="48"/>
    <x v="1"/>
    <x v="0"/>
    <s v="3235"/>
    <s v="Early"/>
    <n v="88"/>
    <x v="3"/>
    <s v="Nylon"/>
    <x v="0"/>
  </r>
  <r>
    <s v="MBTRPFU"/>
    <s v="84338014622"/>
    <n v="843380146223"/>
    <s v="MBTRPFU3432"/>
    <s v="M's Trace Pant - Fusion - 3432"/>
    <x v="48"/>
    <x v="1"/>
    <x v="0"/>
    <s v="3432"/>
    <s v="Early"/>
    <n v="88"/>
    <x v="3"/>
    <s v="Nylon"/>
    <x v="0"/>
  </r>
  <r>
    <s v="MBTRPFU"/>
    <s v="84338014623"/>
    <n v="843380146230"/>
    <s v="MBTRPFU3435"/>
    <s v="M's Trace Pant - Fusion - 3435"/>
    <x v="48"/>
    <x v="1"/>
    <x v="0"/>
    <s v="3435"/>
    <s v="Early"/>
    <n v="88"/>
    <x v="3"/>
    <s v="Nylon"/>
    <x v="0"/>
  </r>
  <r>
    <s v="MBTRPFU"/>
    <s v="84338014624"/>
    <n v="843380146247"/>
    <s v="MBTRPFU3632"/>
    <s v="M's Trace Pant - Fusion - 3632"/>
    <x v="48"/>
    <x v="1"/>
    <x v="0"/>
    <s v="3632"/>
    <s v="Early"/>
    <n v="88"/>
    <x v="3"/>
    <s v="Nylon"/>
    <x v="0"/>
  </r>
  <r>
    <s v="MBTRPFU"/>
    <s v="84338014625"/>
    <n v="843380146254"/>
    <s v="MBTRPFU3635"/>
    <s v="M's Trace Pant - Fusion - 3635"/>
    <x v="48"/>
    <x v="1"/>
    <x v="0"/>
    <s v="3635"/>
    <s v="Early"/>
    <n v="88"/>
    <x v="3"/>
    <s v="Nylon"/>
    <x v="0"/>
  </r>
  <r>
    <s v="MBTRPFU"/>
    <s v="84338014626"/>
    <n v="843380146261"/>
    <s v="MBTRPFU3833"/>
    <s v="M's Trace Pant - Fusion - 3833"/>
    <x v="48"/>
    <x v="1"/>
    <x v="0"/>
    <s v="3833"/>
    <s v="Early"/>
    <n v="88"/>
    <x v="3"/>
    <s v="Nylon"/>
    <x v="0"/>
  </r>
  <r>
    <s v="MBTRPFU"/>
    <s v="84338014627"/>
    <n v="843380146278"/>
    <s v="MBTRPFU3835"/>
    <s v="M's Trace Pant - Fusion - 3835"/>
    <x v="48"/>
    <x v="1"/>
    <x v="0"/>
    <s v="3835"/>
    <s v="Early"/>
    <n v="88"/>
    <x v="3"/>
    <s v="Nylon"/>
    <x v="0"/>
  </r>
  <r>
    <s v="MBTRPFU"/>
    <s v="84338014628"/>
    <n v="843380146285"/>
    <s v="MBTRPFU4033"/>
    <s v="M's Trace Pant - Fusion - 4033"/>
    <x v="48"/>
    <x v="1"/>
    <x v="0"/>
    <s v="4033"/>
    <s v="Early"/>
    <n v="88"/>
    <x v="3"/>
    <s v="Nylon"/>
    <x v="0"/>
  </r>
  <r>
    <s v="MBTRPFU"/>
    <s v="84338014629"/>
    <n v="843380146292"/>
    <s v="MBTRPFU4233"/>
    <s v="M's Trace Pant - Fusion - 4233"/>
    <x v="48"/>
    <x v="1"/>
    <x v="0"/>
    <s v="4233"/>
    <s v="Early"/>
    <n v="88"/>
    <x v="3"/>
    <s v="Nylon"/>
    <x v="0"/>
  </r>
  <r>
    <s v="MBTRPFU"/>
    <s v="84338014630"/>
    <n v="843380146308"/>
    <s v="MBTRPFU4433"/>
    <s v="M's Trace Pant - Fusion - 4433"/>
    <x v="48"/>
    <x v="1"/>
    <x v="0"/>
    <s v="4433"/>
    <s v="Early"/>
    <n v="88"/>
    <x v="3"/>
    <s v="Nylon"/>
    <x v="0"/>
  </r>
  <r>
    <s v="MBTRPDE"/>
    <s v="84338014607"/>
    <n v="843380146070"/>
    <s v="MBTRPDE3030"/>
    <s v="M's Trace Pant - Dry Earth - 3030"/>
    <x v="48"/>
    <x v="0"/>
    <x v="2"/>
    <s v="3030"/>
    <s v="Early"/>
    <n v="88"/>
    <x v="3"/>
    <s v="Nylon"/>
    <x v="0"/>
  </r>
  <r>
    <s v="MBTRPDE"/>
    <s v="84338014608"/>
    <n v="843380146087"/>
    <s v="MBTRPDE3232"/>
    <s v="M's Trace Pant - Dry Earth - 3232"/>
    <x v="48"/>
    <x v="0"/>
    <x v="2"/>
    <s v="3232"/>
    <s v="Early"/>
    <n v="88"/>
    <x v="3"/>
    <s v="Nylon"/>
    <x v="0"/>
  </r>
  <r>
    <s v="MBTRPDE"/>
    <s v="84338014609"/>
    <n v="843380146094"/>
    <s v="MBTRPDE3235"/>
    <s v="M's Trace Pant - Dry Earth - 3235"/>
    <x v="48"/>
    <x v="0"/>
    <x v="2"/>
    <s v="3235"/>
    <s v="Early"/>
    <n v="88"/>
    <x v="3"/>
    <s v="Nylon"/>
    <x v="0"/>
  </r>
  <r>
    <s v="MBTRPDE"/>
    <s v="84338014610"/>
    <n v="843380146100"/>
    <s v="MBTRPDE3432"/>
    <s v="M's Trace Pant - Dry Earth - 3432"/>
    <x v="48"/>
    <x v="0"/>
    <x v="2"/>
    <s v="3432"/>
    <s v="Early"/>
    <n v="88"/>
    <x v="3"/>
    <s v="Nylon"/>
    <x v="0"/>
  </r>
  <r>
    <s v="MBTRPDE"/>
    <s v="84338014611"/>
    <n v="843380146117"/>
    <s v="MBTRPDE3435"/>
    <s v="M's Trace Pant - Dry Earth - 3435"/>
    <x v="48"/>
    <x v="0"/>
    <x v="2"/>
    <s v="3435"/>
    <s v="Early"/>
    <n v="88"/>
    <x v="3"/>
    <s v="Nylon"/>
    <x v="0"/>
  </r>
  <r>
    <s v="MBTRPDE"/>
    <s v="84338014612"/>
    <n v="843380146124"/>
    <s v="MBTRPDE3632"/>
    <s v="M's Trace Pant - Dry Earth - 3632"/>
    <x v="48"/>
    <x v="0"/>
    <x v="2"/>
    <s v="3632"/>
    <s v="Early"/>
    <n v="88"/>
    <x v="3"/>
    <s v="Nylon"/>
    <x v="0"/>
  </r>
  <r>
    <s v="MBTRPDE"/>
    <s v="84338014613"/>
    <n v="843380146131"/>
    <s v="MBTRPDE3635"/>
    <s v="M's Trace Pant - Dry Earth - 3635"/>
    <x v="48"/>
    <x v="0"/>
    <x v="2"/>
    <s v="3635"/>
    <s v="Early"/>
    <n v="88"/>
    <x v="3"/>
    <s v="Nylon"/>
    <x v="0"/>
  </r>
  <r>
    <s v="MBTRPDE"/>
    <s v="84338014614"/>
    <n v="843380146148"/>
    <s v="MBTRPDE3833"/>
    <s v="M's Trace Pant - Dry Earth - 3833"/>
    <x v="48"/>
    <x v="0"/>
    <x v="2"/>
    <s v="3833"/>
    <s v="Early"/>
    <n v="88"/>
    <x v="3"/>
    <s v="Nylon"/>
    <x v="0"/>
  </r>
  <r>
    <s v="MBTRPDE"/>
    <s v="84338014615"/>
    <n v="843380146155"/>
    <s v="MBTRPDE3835"/>
    <s v="M's Trace Pant - Dry Earth - 3835"/>
    <x v="48"/>
    <x v="0"/>
    <x v="2"/>
    <s v="3835"/>
    <s v="Early"/>
    <n v="88"/>
    <x v="3"/>
    <s v="Nylon"/>
    <x v="0"/>
  </r>
  <r>
    <s v="MBTRPDE"/>
    <s v="84338014616"/>
    <n v="843380146162"/>
    <s v="MBTRPDE4033"/>
    <s v="M's Trace Pant - Dry Earth - 4033"/>
    <x v="48"/>
    <x v="0"/>
    <x v="2"/>
    <s v="4033"/>
    <s v="Early"/>
    <n v="88"/>
    <x v="3"/>
    <s v="Nylon"/>
    <x v="0"/>
  </r>
  <r>
    <s v="MBTRPDE"/>
    <s v="84338014617"/>
    <n v="843380146179"/>
    <s v="MBTRPDE4233"/>
    <s v="M's Trace Pant - Dry Earth - 4233"/>
    <x v="48"/>
    <x v="0"/>
    <x v="2"/>
    <s v="4233"/>
    <s v="Early"/>
    <n v="88"/>
    <x v="3"/>
    <s v="Nylon"/>
    <x v="0"/>
  </r>
  <r>
    <s v="MBTRPDE"/>
    <s v="84338014618"/>
    <n v="843380146186"/>
    <s v="MBTRPDE4433"/>
    <s v="M's Trace Pant - Dry Earth - 4433"/>
    <x v="48"/>
    <x v="0"/>
    <x v="2"/>
    <s v="4433"/>
    <s v="Early"/>
    <n v="88"/>
    <x v="3"/>
    <s v="Nylon"/>
    <x v="0"/>
  </r>
  <r>
    <s v="MBTRPSP"/>
    <s v="84338014631"/>
    <n v="843380146315"/>
    <s v="MBTRPSP3030"/>
    <s v="M's Trace Pant - Specter - 3030"/>
    <x v="48"/>
    <x v="1"/>
    <x v="4"/>
    <s v="3030"/>
    <s v="Early"/>
    <n v="88"/>
    <x v="3"/>
    <s v="Nylon"/>
    <x v="2"/>
  </r>
  <r>
    <s v="MBTRPSP"/>
    <s v="84338014632"/>
    <n v="843380146322"/>
    <s v="MBTRPSP3232"/>
    <s v="M's Trace Pant - Specter - 3232"/>
    <x v="48"/>
    <x v="1"/>
    <x v="4"/>
    <s v="3232"/>
    <s v="Early"/>
    <n v="88"/>
    <x v="3"/>
    <s v="Nylon"/>
    <x v="2"/>
  </r>
  <r>
    <s v="MBTRPSP"/>
    <s v="84338014633"/>
    <n v="843380146339"/>
    <s v="MBTRPSP3235"/>
    <s v="M's Trace Pant - Specter - 3235"/>
    <x v="48"/>
    <x v="1"/>
    <x v="4"/>
    <s v="3235"/>
    <s v="Early"/>
    <n v="88"/>
    <x v="3"/>
    <s v="Nylon"/>
    <x v="2"/>
  </r>
  <r>
    <s v="MBTRPSP"/>
    <s v="84338014634"/>
    <n v="843380146346"/>
    <s v="MBTRPSP3432"/>
    <s v="M's Trace Pant - Specter - 3432"/>
    <x v="48"/>
    <x v="1"/>
    <x v="4"/>
    <s v="3432"/>
    <s v="Early"/>
    <n v="88"/>
    <x v="3"/>
    <s v="Nylon"/>
    <x v="2"/>
  </r>
  <r>
    <s v="MBTRPSP"/>
    <s v="84338014635"/>
    <n v="843380146353"/>
    <s v="MBTRPSP3435"/>
    <s v="M's Trace Pant - Specter - 3435"/>
    <x v="48"/>
    <x v="1"/>
    <x v="4"/>
    <s v="3435"/>
    <s v="Early"/>
    <n v="88"/>
    <x v="3"/>
    <s v="Nylon"/>
    <x v="2"/>
  </r>
  <r>
    <s v="MBTRPSP"/>
    <s v="84338014636"/>
    <n v="843380146360"/>
    <s v="MBTRPSP3632"/>
    <s v="M's Trace Pant - Specter - 3632"/>
    <x v="48"/>
    <x v="1"/>
    <x v="4"/>
    <s v="3632"/>
    <s v="Early"/>
    <n v="88"/>
    <x v="3"/>
    <s v="Nylon"/>
    <x v="2"/>
  </r>
  <r>
    <s v="MBTRPSP"/>
    <s v="84338014637"/>
    <n v="843380146377"/>
    <s v="MBTRPSP3635"/>
    <s v="M's Trace Pant - Specter - 3635"/>
    <x v="48"/>
    <x v="1"/>
    <x v="4"/>
    <s v="3635"/>
    <s v="Early"/>
    <n v="88"/>
    <x v="3"/>
    <s v="Nylon"/>
    <x v="2"/>
  </r>
  <r>
    <s v="MBTRPSP"/>
    <s v="84338014638"/>
    <n v="843380146384"/>
    <s v="MBTRPSP3833"/>
    <s v="M's Trace Pant - Specter - 3833"/>
    <x v="48"/>
    <x v="1"/>
    <x v="4"/>
    <s v="3833"/>
    <s v="Early"/>
    <n v="88"/>
    <x v="3"/>
    <s v="Nylon"/>
    <x v="2"/>
  </r>
  <r>
    <s v="MBTRPSP"/>
    <s v="84338014639"/>
    <n v="843380146391"/>
    <s v="MBTRPSP3835"/>
    <s v="M's Trace Pant - Specter - 3835"/>
    <x v="48"/>
    <x v="1"/>
    <x v="4"/>
    <s v="3835"/>
    <s v="Early"/>
    <n v="88"/>
    <x v="3"/>
    <s v="Nylon"/>
    <x v="2"/>
  </r>
  <r>
    <s v="MBTRPSP"/>
    <s v="84338014640"/>
    <n v="843380146407"/>
    <s v="MBTRPSP4033"/>
    <s v="M's Trace Pant - Specter - 4033"/>
    <x v="48"/>
    <x v="1"/>
    <x v="4"/>
    <s v="4033"/>
    <s v="Early"/>
    <n v="88"/>
    <x v="3"/>
    <s v="Nylon"/>
    <x v="2"/>
  </r>
  <r>
    <s v="MBTRPSP"/>
    <s v="84338014641"/>
    <n v="843380146414"/>
    <s v="MBTRPSP4233"/>
    <s v="M's Trace Pant - Specter - 4233"/>
    <x v="48"/>
    <x v="1"/>
    <x v="4"/>
    <s v="4233"/>
    <s v="Early"/>
    <n v="88"/>
    <x v="3"/>
    <s v="Nylon"/>
    <x v="2"/>
  </r>
  <r>
    <s v="MBTRPSP"/>
    <s v="84338014642"/>
    <n v="843380146421"/>
    <s v="MBTRPSP4433"/>
    <s v="M's Trace Pant - Specter - 4433"/>
    <x v="48"/>
    <x v="1"/>
    <x v="4"/>
    <s v="4433"/>
    <s v="Early"/>
    <n v="88"/>
    <x v="3"/>
    <s v="Nylon"/>
    <x v="2"/>
  </r>
  <r>
    <s v="MB38WSP"/>
    <s v="84338016469"/>
    <n v="843380164692"/>
    <s v="MB38WSP3030"/>
    <s v="M's 308 WT Pant - Specter - 3030"/>
    <x v="49"/>
    <x v="1"/>
    <x v="4"/>
    <s v="3030"/>
    <s v="Mid"/>
    <n v="111"/>
    <x v="3"/>
    <s v="Nylon"/>
    <x v="2"/>
  </r>
  <r>
    <s v="MB38WSP"/>
    <s v="84338016470"/>
    <n v="843380164708"/>
    <s v="MB38WSP3032"/>
    <s v="M's 308 WT Pant - Specter - 3032"/>
    <x v="49"/>
    <x v="1"/>
    <x v="4"/>
    <s v="3032"/>
    <s v="Mid"/>
    <n v="111"/>
    <x v="3"/>
    <s v="Nylon"/>
    <x v="2"/>
  </r>
  <r>
    <s v="MB38WSP"/>
    <s v="84338016471"/>
    <n v="843380164715"/>
    <s v="MB38WSP3230"/>
    <s v="M's 308 WT Pant - Specter - 3230"/>
    <x v="49"/>
    <x v="1"/>
    <x v="4"/>
    <s v="3230"/>
    <s v="Mid"/>
    <n v="111"/>
    <x v="3"/>
    <s v="Nylon"/>
    <x v="2"/>
  </r>
  <r>
    <s v="MB38WSP"/>
    <s v="84338016472"/>
    <n v="843380164722"/>
    <s v="MB38WSP3232"/>
    <s v="M's 308 WT Pant - Specter - 3232"/>
    <x v="49"/>
    <x v="1"/>
    <x v="4"/>
    <s v="3232"/>
    <s v="Mid"/>
    <n v="111"/>
    <x v="3"/>
    <s v="Nylon"/>
    <x v="2"/>
  </r>
  <r>
    <s v="MB38WSP"/>
    <s v="84338016473"/>
    <n v="843380164739"/>
    <s v="MB38WSP3234"/>
    <s v="M's 308 WT Pant - Specter - 3234"/>
    <x v="49"/>
    <x v="1"/>
    <x v="4"/>
    <s v="3234"/>
    <s v="Mid"/>
    <n v="111"/>
    <x v="3"/>
    <s v="Nylon"/>
    <x v="2"/>
  </r>
  <r>
    <s v="MB38WSP"/>
    <s v="84338016474"/>
    <n v="843380164746"/>
    <s v="MB38WSP3430"/>
    <s v="M's 308 WT Pant - Specter - 3430"/>
    <x v="49"/>
    <x v="1"/>
    <x v="4"/>
    <s v="3430"/>
    <s v="Mid"/>
    <n v="111"/>
    <x v="3"/>
    <s v="Nylon"/>
    <x v="2"/>
  </r>
  <r>
    <s v="MB38WSP"/>
    <s v="84338016475"/>
    <n v="843380164753"/>
    <s v="MB38WSP3432"/>
    <s v="M's 308 WT Pant - Specter - 3432"/>
    <x v="49"/>
    <x v="1"/>
    <x v="4"/>
    <s v="3432"/>
    <s v="Mid"/>
    <n v="111"/>
    <x v="3"/>
    <s v="Nylon"/>
    <x v="2"/>
  </r>
  <r>
    <s v="MB38WSP"/>
    <s v="84338016476"/>
    <n v="843380164760"/>
    <s v="MB38WSP3434"/>
    <s v="M's 308 WT Pant - Specter - 3434"/>
    <x v="49"/>
    <x v="1"/>
    <x v="4"/>
    <s v="3434"/>
    <s v="Mid"/>
    <n v="111"/>
    <x v="3"/>
    <s v="Nylon"/>
    <x v="2"/>
  </r>
  <r>
    <s v="MB38WSP"/>
    <s v="84338016477"/>
    <n v="843380164777"/>
    <s v="MB38WSP3436"/>
    <s v="M's 308 WT Pant - Specter - 3436"/>
    <x v="49"/>
    <x v="1"/>
    <x v="4"/>
    <s v="3436"/>
    <s v="Mid"/>
    <n v="111"/>
    <x v="3"/>
    <s v="Nylon"/>
    <x v="2"/>
  </r>
  <r>
    <s v="MB38WSP"/>
    <s v="84338016478"/>
    <n v="843380164784"/>
    <s v="MB38WSP3632"/>
    <s v="M's 308 WT Pant - Specter - 3632"/>
    <x v="49"/>
    <x v="1"/>
    <x v="4"/>
    <s v="3632"/>
    <s v="Mid"/>
    <n v="111"/>
    <x v="3"/>
    <s v="Nylon"/>
    <x v="2"/>
  </r>
  <r>
    <s v="MB38WSP"/>
    <s v="84338016479"/>
    <n v="843380164791"/>
    <s v="MB38WSP3634"/>
    <s v="M's 308 WT Pant - Specter - 3634"/>
    <x v="49"/>
    <x v="1"/>
    <x v="4"/>
    <s v="3634"/>
    <s v="Mid"/>
    <n v="111"/>
    <x v="3"/>
    <s v="Nylon"/>
    <x v="2"/>
  </r>
  <r>
    <s v="MB38WSP"/>
    <s v="84338016480"/>
    <n v="843380164807"/>
    <s v="MB38WSP3636"/>
    <s v="M's 308 WT Pant - Specter - 3636"/>
    <x v="49"/>
    <x v="1"/>
    <x v="4"/>
    <s v="3636"/>
    <s v="Mid"/>
    <n v="111"/>
    <x v="3"/>
    <s v="Nylon"/>
    <x v="2"/>
  </r>
  <r>
    <s v="MB38WSP"/>
    <s v="84338016481"/>
    <n v="843380164814"/>
    <s v="MB38WSP3832"/>
    <s v="M's 308 WT Pant - Specter - 3832"/>
    <x v="49"/>
    <x v="1"/>
    <x v="4"/>
    <s v="3832"/>
    <s v="Mid"/>
    <n v="111"/>
    <x v="3"/>
    <s v="Nylon"/>
    <x v="2"/>
  </r>
  <r>
    <s v="MB38WSP"/>
    <s v="84338016482"/>
    <n v="843380164821"/>
    <s v="MB38WSP3834"/>
    <s v="M's 308 WT Pant - Specter - 3834"/>
    <x v="49"/>
    <x v="1"/>
    <x v="4"/>
    <s v="3834"/>
    <s v="Mid"/>
    <n v="111"/>
    <x v="3"/>
    <s v="Nylon"/>
    <x v="2"/>
  </r>
  <r>
    <s v="MB38WSP"/>
    <s v="84338016483"/>
    <n v="843380164838"/>
    <s v="MB38WSP3836"/>
    <s v="M's 308 WT Pant - Specter - 3836"/>
    <x v="49"/>
    <x v="1"/>
    <x v="4"/>
    <s v="3836"/>
    <s v="Mid"/>
    <n v="111"/>
    <x v="3"/>
    <s v="Nylon"/>
    <x v="2"/>
  </r>
  <r>
    <s v="MB38WSP"/>
    <s v="84338016484"/>
    <n v="843380164845"/>
    <s v="MB38WSP4032"/>
    <s v="M's 308 WT Pant - Specter - 4032"/>
    <x v="49"/>
    <x v="1"/>
    <x v="4"/>
    <s v="4032"/>
    <s v="Mid"/>
    <n v="111"/>
    <x v="3"/>
    <s v="Nylon"/>
    <x v="2"/>
  </r>
  <r>
    <s v="MB38WSP"/>
    <s v="84338016485"/>
    <n v="843380164852"/>
    <s v="MB38WSP4232"/>
    <s v="M's 308 WT Pant - Specter - 4232"/>
    <x v="49"/>
    <x v="1"/>
    <x v="4"/>
    <s v="4232"/>
    <s v="Mid"/>
    <n v="111"/>
    <x v="3"/>
    <s v="Nylon"/>
    <x v="2"/>
  </r>
  <r>
    <s v="MB38WSP"/>
    <s v="84338016486"/>
    <n v="843380164869"/>
    <s v="MB38WSP4432"/>
    <s v="M's 308 WT Pant - Specter - 4432"/>
    <x v="49"/>
    <x v="1"/>
    <x v="4"/>
    <s v="4432"/>
    <s v="Mid"/>
    <n v="111"/>
    <x v="3"/>
    <s v="Nylon"/>
    <x v="2"/>
  </r>
  <r>
    <s v="MB38PFU"/>
    <s v="84338016361"/>
    <n v="843380163619"/>
    <s v="MB38PFU3030"/>
    <s v="M's 308 Pant - Fusion - 3030"/>
    <x v="50"/>
    <x v="1"/>
    <x v="0"/>
    <s v="3030"/>
    <s v="Mid"/>
    <n v="96.250000000000014"/>
    <x v="3"/>
    <s v="Nylon"/>
    <x v="0"/>
  </r>
  <r>
    <s v="MB38PFU"/>
    <s v="84338016362"/>
    <n v="843380163626"/>
    <s v="MB38PFU3032"/>
    <s v="M's 308 Pant - Fusion - 3032"/>
    <x v="50"/>
    <x v="1"/>
    <x v="0"/>
    <s v="3032"/>
    <s v="Mid"/>
    <n v="96.250000000000014"/>
    <x v="3"/>
    <s v="Nylon"/>
    <x v="0"/>
  </r>
  <r>
    <s v="MB38PFU"/>
    <s v="84338016363"/>
    <n v="843380163633"/>
    <s v="MB38PFU3230"/>
    <s v="M's 308 Pant - Fusion - 3230"/>
    <x v="50"/>
    <x v="1"/>
    <x v="0"/>
    <s v="3230"/>
    <s v="Mid"/>
    <n v="96.250000000000014"/>
    <x v="3"/>
    <s v="Nylon"/>
    <x v="0"/>
  </r>
  <r>
    <s v="MB38PFU"/>
    <s v="84338016364"/>
    <n v="843380163640"/>
    <s v="MB38PFU3232"/>
    <s v="M's 308 Pant - Fusion - 3232"/>
    <x v="50"/>
    <x v="1"/>
    <x v="0"/>
    <s v="3232"/>
    <s v="Mid"/>
    <n v="96.250000000000014"/>
    <x v="3"/>
    <s v="Nylon"/>
    <x v="0"/>
  </r>
  <r>
    <s v="MB38PFU"/>
    <s v="84338016365"/>
    <n v="843380163657"/>
    <s v="MB38PFU3234"/>
    <s v="M's 308 Pant - Fusion - 3234"/>
    <x v="50"/>
    <x v="1"/>
    <x v="0"/>
    <s v="3234"/>
    <s v="Mid"/>
    <n v="96.250000000000014"/>
    <x v="3"/>
    <s v="Nylon"/>
    <x v="0"/>
  </r>
  <r>
    <s v="MB38PFU"/>
    <s v="84338016366"/>
    <n v="843380163664"/>
    <s v="MB38PFU3430"/>
    <s v="M's 308 Pant - Fusion - 3430"/>
    <x v="50"/>
    <x v="1"/>
    <x v="0"/>
    <s v="3430"/>
    <s v="Mid"/>
    <n v="96.250000000000014"/>
    <x v="3"/>
    <s v="Nylon"/>
    <x v="0"/>
  </r>
  <r>
    <s v="MB38PFU"/>
    <s v="84338016367"/>
    <n v="843380163671"/>
    <s v="MB38PFU3432"/>
    <s v="M's 308 Pant - Fusion - 3432"/>
    <x v="50"/>
    <x v="1"/>
    <x v="0"/>
    <s v="3432"/>
    <s v="Mid"/>
    <n v="96.250000000000014"/>
    <x v="3"/>
    <s v="Nylon"/>
    <x v="0"/>
  </r>
  <r>
    <s v="MB38PFU"/>
    <s v="84338016368"/>
    <n v="843380163688"/>
    <s v="MB38PFU3434"/>
    <s v="M's 308 Pant - Fusion - 3434"/>
    <x v="50"/>
    <x v="1"/>
    <x v="0"/>
    <s v="3434"/>
    <s v="Mid"/>
    <n v="96.250000000000014"/>
    <x v="3"/>
    <s v="Nylon"/>
    <x v="0"/>
  </r>
  <r>
    <s v="MB38PFU"/>
    <s v="84338016369"/>
    <n v="843380163695"/>
    <s v="MB38PFU3436"/>
    <s v="M's 308 Pant - Fusion - 3436"/>
    <x v="50"/>
    <x v="1"/>
    <x v="0"/>
    <s v="3436"/>
    <s v="Mid"/>
    <n v="96.250000000000014"/>
    <x v="3"/>
    <s v="Nylon"/>
    <x v="0"/>
  </r>
  <r>
    <s v="MB38PFU"/>
    <s v="84338016370"/>
    <n v="843380163701"/>
    <s v="MB38PFU3632"/>
    <s v="M's 308 Pant - Fusion - 3632"/>
    <x v="50"/>
    <x v="1"/>
    <x v="0"/>
    <s v="3632"/>
    <s v="Mid"/>
    <n v="96.250000000000014"/>
    <x v="3"/>
    <s v="Nylon"/>
    <x v="0"/>
  </r>
  <r>
    <s v="MB38PFU"/>
    <s v="84338016371"/>
    <n v="843380163718"/>
    <s v="MB38PFU3634"/>
    <s v="M's 308 Pant - Fusion - 3634"/>
    <x v="50"/>
    <x v="1"/>
    <x v="0"/>
    <s v="3634"/>
    <s v="Mid"/>
    <n v="96.250000000000014"/>
    <x v="3"/>
    <s v="Nylon"/>
    <x v="0"/>
  </r>
  <r>
    <s v="MB38PFU"/>
    <s v="84338016372"/>
    <n v="843380163725"/>
    <s v="MB38PFU3636"/>
    <s v="M's 308 Pant - Fusion - 3636"/>
    <x v="50"/>
    <x v="1"/>
    <x v="0"/>
    <s v="3636"/>
    <s v="Mid"/>
    <n v="96.250000000000014"/>
    <x v="3"/>
    <s v="Nylon"/>
    <x v="0"/>
  </r>
  <r>
    <s v="MB38PFU"/>
    <s v="84338016373"/>
    <n v="843380163732"/>
    <s v="MB38PFU3832"/>
    <s v="M's 308 Pant - Fusion - 3832"/>
    <x v="50"/>
    <x v="1"/>
    <x v="0"/>
    <s v="3832"/>
    <s v="Mid"/>
    <n v="96.250000000000014"/>
    <x v="3"/>
    <s v="Nylon"/>
    <x v="0"/>
  </r>
  <r>
    <s v="MB38PFU"/>
    <s v="84338016374"/>
    <n v="843380163749"/>
    <s v="MB38PFU3834"/>
    <s v="M's 308 Pant - Fusion - 3834"/>
    <x v="50"/>
    <x v="1"/>
    <x v="0"/>
    <s v="3834"/>
    <s v="Mid"/>
    <n v="96.250000000000014"/>
    <x v="3"/>
    <s v="Nylon"/>
    <x v="0"/>
  </r>
  <r>
    <s v="MB38PFU"/>
    <s v="84338016375"/>
    <n v="843380163756"/>
    <s v="MB38PFU3836"/>
    <s v="M's 308 Pant - Fusion - 3836"/>
    <x v="50"/>
    <x v="1"/>
    <x v="0"/>
    <s v="3836"/>
    <s v="Mid"/>
    <n v="96.250000000000014"/>
    <x v="3"/>
    <s v="Nylon"/>
    <x v="0"/>
  </r>
  <r>
    <s v="MB38PFU"/>
    <s v="84338016376"/>
    <n v="843380163763"/>
    <s v="MB38PFU4032"/>
    <s v="M's 308 Pant - Fusion - 4032"/>
    <x v="50"/>
    <x v="1"/>
    <x v="0"/>
    <s v="4032"/>
    <s v="Mid"/>
    <n v="96.250000000000014"/>
    <x v="3"/>
    <s v="Nylon"/>
    <x v="0"/>
  </r>
  <r>
    <s v="MB38PFU"/>
    <s v="84338016377"/>
    <n v="843380163770"/>
    <s v="MB38PFU4232"/>
    <s v="M's 308 Pant - Fusion - 4232"/>
    <x v="50"/>
    <x v="1"/>
    <x v="0"/>
    <s v="4232"/>
    <s v="Mid"/>
    <n v="96.250000000000014"/>
    <x v="3"/>
    <s v="Nylon"/>
    <x v="0"/>
  </r>
  <r>
    <s v="MB38PFU"/>
    <s v="84338016378"/>
    <n v="843380163787"/>
    <s v="MB38PFU4432"/>
    <s v="M's 308 Pant - Fusion - 4432"/>
    <x v="50"/>
    <x v="1"/>
    <x v="0"/>
    <s v="4432"/>
    <s v="Mid"/>
    <n v="96.250000000000014"/>
    <x v="3"/>
    <s v="Nylon"/>
    <x v="0"/>
  </r>
  <r>
    <s v="MB38PCR"/>
    <s v="84338016379"/>
    <n v="843380163794"/>
    <s v="MB38PCR3030"/>
    <s v="M's 308 Pant - Cerca - 3030"/>
    <x v="50"/>
    <x v="0"/>
    <x v="6"/>
    <s v="3030"/>
    <s v="Mid"/>
    <n v="96.250000000000014"/>
    <x v="3"/>
    <s v="Nylon"/>
    <x v="0"/>
  </r>
  <r>
    <s v="MB38PCR"/>
    <s v="84338016380"/>
    <n v="843380163800"/>
    <s v="MB38PCR3032"/>
    <s v="M's 308 Pant - Cerca - 3032"/>
    <x v="50"/>
    <x v="0"/>
    <x v="6"/>
    <s v="3032"/>
    <s v="Mid"/>
    <n v="96.250000000000014"/>
    <x v="3"/>
    <s v="Nylon"/>
    <x v="0"/>
  </r>
  <r>
    <s v="MB38PCR"/>
    <s v="84338016381"/>
    <n v="843380163817"/>
    <s v="MB38PCR3230"/>
    <s v="M's 308 Pant - Cerca - 3230"/>
    <x v="50"/>
    <x v="0"/>
    <x v="6"/>
    <s v="3230"/>
    <s v="Mid"/>
    <n v="96.250000000000014"/>
    <x v="3"/>
    <s v="Nylon"/>
    <x v="0"/>
  </r>
  <r>
    <s v="MB38PCR"/>
    <s v="84338016382"/>
    <n v="843380163824"/>
    <s v="MB38PCR3232"/>
    <s v="M's 308 Pant - Cerca - 3232"/>
    <x v="50"/>
    <x v="0"/>
    <x v="6"/>
    <s v="3232"/>
    <s v="Mid"/>
    <n v="96.250000000000014"/>
    <x v="3"/>
    <s v="Nylon"/>
    <x v="0"/>
  </r>
  <r>
    <s v="MB38PCR"/>
    <s v="84338016383"/>
    <n v="843380163831"/>
    <s v="MB38PCR3234"/>
    <s v="M's 308 Pant - Cerca - 3234"/>
    <x v="50"/>
    <x v="0"/>
    <x v="6"/>
    <s v="3234"/>
    <s v="Mid"/>
    <n v="96.250000000000014"/>
    <x v="3"/>
    <s v="Nylon"/>
    <x v="0"/>
  </r>
  <r>
    <s v="MB38PCR"/>
    <s v="84338016384"/>
    <n v="843380163848"/>
    <s v="MB38PCR3430"/>
    <s v="M's 308 Pant - Cerca - 3430"/>
    <x v="50"/>
    <x v="0"/>
    <x v="6"/>
    <s v="3430"/>
    <s v="Mid"/>
    <n v="96.250000000000014"/>
    <x v="3"/>
    <s v="Nylon"/>
    <x v="0"/>
  </r>
  <r>
    <s v="MB38PCR"/>
    <s v="84338016385"/>
    <n v="843380163855"/>
    <s v="MB38PCR3432"/>
    <s v="M's 308 Pant - Cerca - 3432"/>
    <x v="50"/>
    <x v="0"/>
    <x v="6"/>
    <s v="3432"/>
    <s v="Mid"/>
    <n v="96.250000000000014"/>
    <x v="3"/>
    <s v="Nylon"/>
    <x v="0"/>
  </r>
  <r>
    <s v="MB38PCR"/>
    <s v="84338016386"/>
    <n v="843380163862"/>
    <s v="MB38PCR3434"/>
    <s v="M's 308 Pant - Cerca - 3434"/>
    <x v="50"/>
    <x v="0"/>
    <x v="6"/>
    <s v="3434"/>
    <s v="Mid"/>
    <n v="96.250000000000014"/>
    <x v="3"/>
    <s v="Nylon"/>
    <x v="0"/>
  </r>
  <r>
    <s v="MB38PCR"/>
    <s v="84338016387"/>
    <n v="843380163879"/>
    <s v="MB38PCR3436"/>
    <s v="M's 308 Pant - Cerca - 3436"/>
    <x v="50"/>
    <x v="0"/>
    <x v="6"/>
    <s v="3436"/>
    <s v="Mid"/>
    <n v="96.250000000000014"/>
    <x v="3"/>
    <s v="Nylon"/>
    <x v="0"/>
  </r>
  <r>
    <s v="MB38PCR"/>
    <s v="84338016388"/>
    <n v="843380163886"/>
    <s v="MB38PCR3632"/>
    <s v="M's 308 Pant - Cerca - 3632"/>
    <x v="50"/>
    <x v="0"/>
    <x v="6"/>
    <s v="3632"/>
    <s v="Mid"/>
    <n v="96.250000000000014"/>
    <x v="3"/>
    <s v="Nylon"/>
    <x v="0"/>
  </r>
  <r>
    <s v="MB38PCR"/>
    <s v="84338016389"/>
    <n v="843380163893"/>
    <s v="MB38PCR3634"/>
    <s v="M's 308 Pant - Cerca - 3634"/>
    <x v="50"/>
    <x v="0"/>
    <x v="6"/>
    <s v="3634"/>
    <s v="Mid"/>
    <n v="96.250000000000014"/>
    <x v="3"/>
    <s v="Nylon"/>
    <x v="0"/>
  </r>
  <r>
    <s v="MB38PCR"/>
    <s v="84338016390"/>
    <n v="843380163909"/>
    <s v="MB38PCR3636"/>
    <s v="M's 308 Pant - Cerca - 3636"/>
    <x v="50"/>
    <x v="0"/>
    <x v="6"/>
    <s v="3636"/>
    <s v="Mid"/>
    <n v="96.250000000000014"/>
    <x v="3"/>
    <s v="Nylon"/>
    <x v="0"/>
  </r>
  <r>
    <s v="MB38PCR"/>
    <s v="84338016391"/>
    <n v="843380163916"/>
    <s v="MB38PCR3832"/>
    <s v="M's 308 Pant - Cerca - 3832"/>
    <x v="50"/>
    <x v="0"/>
    <x v="6"/>
    <s v="3832"/>
    <s v="Mid"/>
    <n v="96.250000000000014"/>
    <x v="3"/>
    <s v="Nylon"/>
    <x v="0"/>
  </r>
  <r>
    <s v="MB38PCR"/>
    <s v="84338016392"/>
    <n v="843380163923"/>
    <s v="MB38PCR3834"/>
    <s v="M's 308 Pant - Cerca - 3834"/>
    <x v="50"/>
    <x v="0"/>
    <x v="6"/>
    <s v="3834"/>
    <s v="Mid"/>
    <n v="96.250000000000014"/>
    <x v="3"/>
    <s v="Nylon"/>
    <x v="0"/>
  </r>
  <r>
    <s v="MB38PCR"/>
    <s v="84338016393"/>
    <n v="843380163930"/>
    <s v="MB38PCR3836"/>
    <s v="M's 308 Pant - Cerca - 3836"/>
    <x v="50"/>
    <x v="0"/>
    <x v="6"/>
    <s v="3836"/>
    <s v="Mid"/>
    <n v="96.250000000000014"/>
    <x v="3"/>
    <s v="Nylon"/>
    <x v="0"/>
  </r>
  <r>
    <s v="MB38PCR"/>
    <s v="84338016394"/>
    <n v="843380163947"/>
    <s v="MB38PCR4032"/>
    <s v="M's 308 Pant - Cerca - 4032"/>
    <x v="50"/>
    <x v="0"/>
    <x v="6"/>
    <s v="4032"/>
    <s v="Mid"/>
    <n v="96.250000000000014"/>
    <x v="3"/>
    <s v="Nylon"/>
    <x v="0"/>
  </r>
  <r>
    <s v="MB38PCR"/>
    <s v="84338016395"/>
    <n v="843380163954"/>
    <s v="MB38PCR4232"/>
    <s v="M's 308 Pant - Cerca - 4232"/>
    <x v="50"/>
    <x v="0"/>
    <x v="6"/>
    <s v="4232"/>
    <s v="Mid"/>
    <n v="96.250000000000014"/>
    <x v="3"/>
    <s v="Nylon"/>
    <x v="0"/>
  </r>
  <r>
    <s v="MB38PCR"/>
    <s v="84338016396"/>
    <n v="843380163961"/>
    <s v="MB38PCR4432"/>
    <s v="M's 308 Pant - Cerca - 4432"/>
    <x v="50"/>
    <x v="0"/>
    <x v="6"/>
    <s v="4432"/>
    <s v="Mid"/>
    <n v="96.250000000000014"/>
    <x v="3"/>
    <s v="Nylon"/>
    <x v="0"/>
  </r>
  <r>
    <s v="MB38PWN"/>
    <s v="84338016397"/>
    <n v="843380163978"/>
    <s v="MB38PWN3030"/>
    <s v="M's 308 Pant - Walnut - 3030"/>
    <x v="50"/>
    <x v="1"/>
    <x v="5"/>
    <s v="3030"/>
    <s v="Mid"/>
    <n v="96.250000000000014"/>
    <x v="3"/>
    <s v="Nylon"/>
    <x v="0"/>
  </r>
  <r>
    <s v="MB38PWN"/>
    <s v="84338016398"/>
    <n v="843380163985"/>
    <s v="MB38PWN3032"/>
    <s v="M's 308 Pant - Walnut - 3032"/>
    <x v="50"/>
    <x v="1"/>
    <x v="5"/>
    <s v="3032"/>
    <s v="Mid"/>
    <n v="96.250000000000014"/>
    <x v="3"/>
    <s v="Nylon"/>
    <x v="0"/>
  </r>
  <r>
    <s v="MB38PWN"/>
    <s v="84338016399"/>
    <n v="843380163992"/>
    <s v="MB38PWN3230"/>
    <s v="M's 308 Pant - Walnut - 3230"/>
    <x v="50"/>
    <x v="1"/>
    <x v="5"/>
    <s v="3230"/>
    <s v="Mid"/>
    <n v="96.250000000000014"/>
    <x v="3"/>
    <s v="Nylon"/>
    <x v="0"/>
  </r>
  <r>
    <s v="MB38PWN"/>
    <s v="84338016400"/>
    <n v="843380164005"/>
    <s v="MB38PWN3232"/>
    <s v="M's 308 Pant - Walnut - 3232"/>
    <x v="50"/>
    <x v="1"/>
    <x v="5"/>
    <s v="3232"/>
    <s v="Mid"/>
    <n v="96.250000000000014"/>
    <x v="3"/>
    <s v="Nylon"/>
    <x v="0"/>
  </r>
  <r>
    <s v="MB38PWN"/>
    <s v="84338016401"/>
    <n v="843380164012"/>
    <s v="MB38PWN3234"/>
    <s v="M's 308 Pant - Walnut - 3234"/>
    <x v="50"/>
    <x v="1"/>
    <x v="5"/>
    <s v="3234"/>
    <s v="Mid"/>
    <n v="96.250000000000014"/>
    <x v="3"/>
    <s v="Nylon"/>
    <x v="0"/>
  </r>
  <r>
    <s v="MB38PWN"/>
    <s v="84338016402"/>
    <n v="843380164029"/>
    <s v="MB38PWN3430"/>
    <s v="M's 308 Pant - Walnut - 3430"/>
    <x v="50"/>
    <x v="1"/>
    <x v="5"/>
    <s v="3430"/>
    <s v="Mid"/>
    <n v="96.250000000000014"/>
    <x v="3"/>
    <s v="Nylon"/>
    <x v="0"/>
  </r>
  <r>
    <s v="MB38PWN"/>
    <s v="84338016403"/>
    <n v="843380164036"/>
    <s v="MB38PWN3432"/>
    <s v="M's 308 Pant - Walnut - 3432"/>
    <x v="50"/>
    <x v="1"/>
    <x v="5"/>
    <s v="3432"/>
    <s v="Mid"/>
    <n v="96.250000000000014"/>
    <x v="3"/>
    <s v="Nylon"/>
    <x v="0"/>
  </r>
  <r>
    <s v="MB38PWN"/>
    <s v="84338016404"/>
    <n v="843380164043"/>
    <s v="MB38PWN3434"/>
    <s v="M's 308 Pant - Walnut - 3434"/>
    <x v="50"/>
    <x v="1"/>
    <x v="5"/>
    <s v="3434"/>
    <s v="Mid"/>
    <n v="96.250000000000014"/>
    <x v="3"/>
    <s v="Nylon"/>
    <x v="0"/>
  </r>
  <r>
    <s v="MB38PWN"/>
    <s v="84338016405"/>
    <n v="843380164050"/>
    <s v="MB38PWN3436"/>
    <s v="M's 308 Pant - Walnut - 3436"/>
    <x v="50"/>
    <x v="1"/>
    <x v="5"/>
    <s v="3436"/>
    <s v="Mid"/>
    <n v="96.250000000000014"/>
    <x v="3"/>
    <s v="Nylon"/>
    <x v="0"/>
  </r>
  <r>
    <s v="MB38PWN"/>
    <s v="84338016406"/>
    <n v="843380164067"/>
    <s v="MB38PWN3632"/>
    <s v="M's 308 Pant - Walnut - 3632"/>
    <x v="50"/>
    <x v="1"/>
    <x v="5"/>
    <s v="3632"/>
    <s v="Mid"/>
    <n v="96.250000000000014"/>
    <x v="3"/>
    <s v="Nylon"/>
    <x v="0"/>
  </r>
  <r>
    <s v="MB38PWN"/>
    <s v="84338016407"/>
    <n v="843380164074"/>
    <s v="MB38PWN3634"/>
    <s v="M's 308 Pant - Walnut - 3634"/>
    <x v="50"/>
    <x v="1"/>
    <x v="5"/>
    <s v="3634"/>
    <s v="Mid"/>
    <n v="96.250000000000014"/>
    <x v="3"/>
    <s v="Nylon"/>
    <x v="0"/>
  </r>
  <r>
    <s v="MB38PWN"/>
    <s v="84338016408"/>
    <n v="843380164081"/>
    <s v="MB38PWN3636"/>
    <s v="M's 308 Pant - Walnut - 3636"/>
    <x v="50"/>
    <x v="1"/>
    <x v="5"/>
    <s v="3636"/>
    <s v="Mid"/>
    <n v="96.250000000000014"/>
    <x v="3"/>
    <s v="Nylon"/>
    <x v="0"/>
  </r>
  <r>
    <s v="MB38PWN"/>
    <s v="84338016409"/>
    <n v="843380164098"/>
    <s v="MB38PWN3832"/>
    <s v="M's 308 Pant - Walnut - 3832"/>
    <x v="50"/>
    <x v="1"/>
    <x v="5"/>
    <s v="3832"/>
    <s v="Mid"/>
    <n v="96.250000000000014"/>
    <x v="3"/>
    <s v="Nylon"/>
    <x v="0"/>
  </r>
  <r>
    <s v="MB38PWN"/>
    <s v="84338016410"/>
    <n v="843380164104"/>
    <s v="MB38PWN3834"/>
    <s v="M's 308 Pant - Walnut - 3834"/>
    <x v="50"/>
    <x v="1"/>
    <x v="5"/>
    <s v="3834"/>
    <s v="Mid"/>
    <n v="96.250000000000014"/>
    <x v="3"/>
    <s v="Nylon"/>
    <x v="0"/>
  </r>
  <r>
    <s v="MB38PWN"/>
    <s v="84338016411"/>
    <n v="843380164111"/>
    <s v="MB38PWN3836"/>
    <s v="M's 308 Pant - Walnut - 3836"/>
    <x v="50"/>
    <x v="1"/>
    <x v="5"/>
    <s v="3836"/>
    <s v="Mid"/>
    <n v="96.250000000000014"/>
    <x v="3"/>
    <s v="Nylon"/>
    <x v="0"/>
  </r>
  <r>
    <s v="MB38PWN"/>
    <s v="84338016412"/>
    <n v="843380164128"/>
    <s v="MB38PWN4032"/>
    <s v="M's 308 Pant - Walnut - 4032"/>
    <x v="50"/>
    <x v="1"/>
    <x v="5"/>
    <s v="4032"/>
    <s v="Mid"/>
    <n v="96.250000000000014"/>
    <x v="3"/>
    <s v="Nylon"/>
    <x v="0"/>
  </r>
  <r>
    <s v="MB38PWN"/>
    <s v="84338016413"/>
    <n v="843380164135"/>
    <s v="MB38PWN4232"/>
    <s v="M's 308 Pant - Walnut - 4232"/>
    <x v="50"/>
    <x v="1"/>
    <x v="5"/>
    <s v="4232"/>
    <s v="Mid"/>
    <n v="96.250000000000014"/>
    <x v="3"/>
    <s v="Nylon"/>
    <x v="0"/>
  </r>
  <r>
    <s v="MB38PWN"/>
    <s v="84338016414"/>
    <n v="843380164142"/>
    <s v="MB38PWN4432"/>
    <s v="M's 308 Pant - Walnut - 4432"/>
    <x v="50"/>
    <x v="1"/>
    <x v="5"/>
    <s v="4432"/>
    <s v="Mid"/>
    <n v="96.250000000000014"/>
    <x v="3"/>
    <s v="Nylon"/>
    <x v="0"/>
  </r>
  <r>
    <s v="MB38PTR"/>
    <s v="84338016415"/>
    <n v="843380164159"/>
    <s v="MB38PTR3030"/>
    <s v="M's 308 Pant - Terra - 3030"/>
    <x v="50"/>
    <x v="0"/>
    <x v="3"/>
    <s v="3030"/>
    <s v="Mid"/>
    <n v="96.250000000000014"/>
    <x v="3"/>
    <s v="Nylon"/>
    <x v="0"/>
  </r>
  <r>
    <s v="MB38PTR"/>
    <s v="84338016416"/>
    <n v="843380164166"/>
    <s v="MB38PTR3032"/>
    <s v="M's 308 Pant - Terra - 3032"/>
    <x v="50"/>
    <x v="0"/>
    <x v="3"/>
    <s v="3032"/>
    <s v="Mid"/>
    <n v="96.250000000000014"/>
    <x v="3"/>
    <s v="Nylon"/>
    <x v="0"/>
  </r>
  <r>
    <s v="MB38PTR"/>
    <s v="84338016417"/>
    <n v="843380164173"/>
    <s v="MB38PTR3230"/>
    <s v="M's 308 Pant - Terra - 3230"/>
    <x v="50"/>
    <x v="0"/>
    <x v="3"/>
    <s v="3230"/>
    <s v="Mid"/>
    <n v="96.250000000000014"/>
    <x v="3"/>
    <s v="Nylon"/>
    <x v="0"/>
  </r>
  <r>
    <s v="MB38PTR"/>
    <s v="84338016418"/>
    <n v="843380164180"/>
    <s v="MB38PTR3232"/>
    <s v="M's 308 Pant - Terra - 3232"/>
    <x v="50"/>
    <x v="0"/>
    <x v="3"/>
    <s v="3232"/>
    <s v="Mid"/>
    <n v="96.250000000000014"/>
    <x v="3"/>
    <s v="Nylon"/>
    <x v="0"/>
  </r>
  <r>
    <s v="MB38PTR"/>
    <s v="84338016419"/>
    <n v="843380164197"/>
    <s v="MB38PTR3234"/>
    <s v="M's 308 Pant - Terra - 3234"/>
    <x v="50"/>
    <x v="0"/>
    <x v="3"/>
    <s v="3234"/>
    <s v="Mid"/>
    <n v="96.250000000000014"/>
    <x v="3"/>
    <s v="Nylon"/>
    <x v="0"/>
  </r>
  <r>
    <s v="MB38PTR"/>
    <s v="84338016420"/>
    <n v="843380164203"/>
    <s v="MB38PTR3430"/>
    <s v="M's 308 Pant - Terra - 3430"/>
    <x v="50"/>
    <x v="0"/>
    <x v="3"/>
    <s v="3430"/>
    <s v="Mid"/>
    <n v="96.250000000000014"/>
    <x v="3"/>
    <s v="Nylon"/>
    <x v="0"/>
  </r>
  <r>
    <s v="MB38PTR"/>
    <s v="84338016421"/>
    <n v="843380164210"/>
    <s v="MB38PTR3432"/>
    <s v="M's 308 Pant - Terra - 3432"/>
    <x v="50"/>
    <x v="0"/>
    <x v="3"/>
    <s v="3432"/>
    <s v="Mid"/>
    <n v="96.250000000000014"/>
    <x v="3"/>
    <s v="Nylon"/>
    <x v="0"/>
  </r>
  <r>
    <s v="MB38PTR"/>
    <s v="84338016422"/>
    <n v="843380164227"/>
    <s v="MB38PTR3434"/>
    <s v="M's 308 Pant - Terra - 3434"/>
    <x v="50"/>
    <x v="0"/>
    <x v="3"/>
    <s v="3434"/>
    <s v="Mid"/>
    <n v="96.250000000000014"/>
    <x v="3"/>
    <s v="Nylon"/>
    <x v="0"/>
  </r>
  <r>
    <s v="MB38PTR"/>
    <s v="84338016423"/>
    <n v="843380164234"/>
    <s v="MB38PTR3436"/>
    <s v="M's 308 Pant - Terra - 3436"/>
    <x v="50"/>
    <x v="0"/>
    <x v="3"/>
    <s v="3436"/>
    <s v="Mid"/>
    <n v="96.250000000000014"/>
    <x v="3"/>
    <s v="Nylon"/>
    <x v="0"/>
  </r>
  <r>
    <s v="MB38PTR"/>
    <s v="84338016424"/>
    <n v="843380164241"/>
    <s v="MB38PTR3632"/>
    <s v="M's 308 Pant - Terra - 3632"/>
    <x v="50"/>
    <x v="0"/>
    <x v="3"/>
    <s v="3632"/>
    <s v="Mid"/>
    <n v="96.250000000000014"/>
    <x v="3"/>
    <s v="Nylon"/>
    <x v="0"/>
  </r>
  <r>
    <s v="MB38PTR"/>
    <s v="84338016425"/>
    <n v="843380164258"/>
    <s v="MB38PTR3634"/>
    <s v="M's 308 Pant - Terra - 3634"/>
    <x v="50"/>
    <x v="0"/>
    <x v="3"/>
    <s v="3634"/>
    <s v="Mid"/>
    <n v="96.250000000000014"/>
    <x v="3"/>
    <s v="Nylon"/>
    <x v="0"/>
  </r>
  <r>
    <s v="MB38PTR"/>
    <s v="84338016426"/>
    <n v="843380164265"/>
    <s v="MB38PTR3636"/>
    <s v="M's 308 Pant - Terra - 3636"/>
    <x v="50"/>
    <x v="0"/>
    <x v="3"/>
    <s v="3636"/>
    <s v="Mid"/>
    <n v="96.250000000000014"/>
    <x v="3"/>
    <s v="Nylon"/>
    <x v="0"/>
  </r>
  <r>
    <s v="MB38PTR"/>
    <s v="84338016427"/>
    <n v="843380164272"/>
    <s v="MB38PTR3832"/>
    <s v="M's 308 Pant - Terra - 3832"/>
    <x v="50"/>
    <x v="0"/>
    <x v="3"/>
    <s v="3832"/>
    <s v="Mid"/>
    <n v="96.250000000000014"/>
    <x v="3"/>
    <s v="Nylon"/>
    <x v="0"/>
  </r>
  <r>
    <s v="MB38PTR"/>
    <s v="84338016428"/>
    <n v="843380164289"/>
    <s v="MB38PTR3834"/>
    <s v="M's 308 Pant - Terra - 3834"/>
    <x v="50"/>
    <x v="0"/>
    <x v="3"/>
    <s v="3834"/>
    <s v="Mid"/>
    <n v="96.250000000000014"/>
    <x v="3"/>
    <s v="Nylon"/>
    <x v="0"/>
  </r>
  <r>
    <s v="MB38PTR"/>
    <s v="84338016429"/>
    <n v="843380164296"/>
    <s v="MB38PTR3836"/>
    <s v="M's 308 Pant - Terra - 3836"/>
    <x v="50"/>
    <x v="0"/>
    <x v="3"/>
    <s v="3836"/>
    <s v="Mid"/>
    <n v="96.250000000000014"/>
    <x v="3"/>
    <s v="Nylon"/>
    <x v="0"/>
  </r>
  <r>
    <s v="MB38PTR"/>
    <s v="84338016430"/>
    <n v="843380164302"/>
    <s v="MB38PTR4032"/>
    <s v="M's 308 Pant - Terra - 4032"/>
    <x v="50"/>
    <x v="0"/>
    <x v="3"/>
    <s v="4032"/>
    <s v="Mid"/>
    <n v="96.250000000000014"/>
    <x v="3"/>
    <s v="Nylon"/>
    <x v="0"/>
  </r>
  <r>
    <s v="MB38PTR"/>
    <s v="84338016431"/>
    <n v="843380164319"/>
    <s v="MB38PTR4232"/>
    <s v="M's 308 Pant - Terra - 4232"/>
    <x v="50"/>
    <x v="0"/>
    <x v="3"/>
    <s v="4232"/>
    <s v="Mid"/>
    <n v="96.250000000000014"/>
    <x v="3"/>
    <s v="Nylon"/>
    <x v="0"/>
  </r>
  <r>
    <s v="MB38PTR"/>
    <s v="84338016432"/>
    <n v="843380164326"/>
    <s v="MB38PTR4432"/>
    <s v="M's 308 Pant - Terra - 4432"/>
    <x v="50"/>
    <x v="0"/>
    <x v="3"/>
    <s v="4432"/>
    <s v="Mid"/>
    <n v="96.250000000000014"/>
    <x v="3"/>
    <s v="Nylon"/>
    <x v="0"/>
  </r>
  <r>
    <s v="MB38PDE"/>
    <s v="84338016433"/>
    <n v="843380164333"/>
    <s v="MB38PDE3030"/>
    <s v="M's 308 Pant - Dry Earth - 3030"/>
    <x v="50"/>
    <x v="1"/>
    <x v="2"/>
    <s v="3030"/>
    <s v="Mid"/>
    <n v="96.250000000000014"/>
    <x v="3"/>
    <s v="Nylon"/>
    <x v="0"/>
  </r>
  <r>
    <s v="MB38PDE"/>
    <s v="84338016434"/>
    <n v="843380164340"/>
    <s v="MB38PDE3032"/>
    <s v="M's 308 Pant - Dry Earth - 3032"/>
    <x v="50"/>
    <x v="1"/>
    <x v="2"/>
    <s v="3032"/>
    <s v="Mid"/>
    <n v="96.250000000000014"/>
    <x v="3"/>
    <s v="Nylon"/>
    <x v="0"/>
  </r>
  <r>
    <s v="MB38PDE"/>
    <s v="84338016435"/>
    <n v="843380164357"/>
    <s v="MB38PDE3230"/>
    <s v="M's 308 Pant - Dry Earth - 3230"/>
    <x v="50"/>
    <x v="1"/>
    <x v="2"/>
    <s v="3230"/>
    <s v="Mid"/>
    <n v="96.250000000000014"/>
    <x v="3"/>
    <s v="Nylon"/>
    <x v="0"/>
  </r>
  <r>
    <s v="MB38PDE"/>
    <s v="84338016436"/>
    <n v="843380164364"/>
    <s v="MB38PDE3232"/>
    <s v="M's 308 Pant - Dry Earth - 3232"/>
    <x v="50"/>
    <x v="1"/>
    <x v="2"/>
    <s v="3232"/>
    <s v="Mid"/>
    <n v="96.250000000000014"/>
    <x v="3"/>
    <s v="Nylon"/>
    <x v="0"/>
  </r>
  <r>
    <s v="MB38PDE"/>
    <s v="84338016437"/>
    <n v="843380164371"/>
    <s v="MB38PDE3234"/>
    <s v="M's 308 Pant - Dry Earth - 3234"/>
    <x v="50"/>
    <x v="1"/>
    <x v="2"/>
    <s v="3234"/>
    <s v="Mid"/>
    <n v="96.250000000000014"/>
    <x v="3"/>
    <s v="Nylon"/>
    <x v="0"/>
  </r>
  <r>
    <s v="MB38PDE"/>
    <s v="84338016438"/>
    <n v="843380164388"/>
    <s v="MB38PDE3430"/>
    <s v="M's 308 Pant - Dry Earth - 3430"/>
    <x v="50"/>
    <x v="1"/>
    <x v="2"/>
    <s v="3430"/>
    <s v="Mid"/>
    <n v="96.250000000000014"/>
    <x v="3"/>
    <s v="Nylon"/>
    <x v="0"/>
  </r>
  <r>
    <s v="MB38PDE"/>
    <s v="84338016439"/>
    <n v="843380164395"/>
    <s v="MB38PDE3432"/>
    <s v="M's 308 Pant - Dry Earth - 3432"/>
    <x v="50"/>
    <x v="1"/>
    <x v="2"/>
    <s v="3432"/>
    <s v="Mid"/>
    <n v="96.250000000000014"/>
    <x v="3"/>
    <s v="Nylon"/>
    <x v="0"/>
  </r>
  <r>
    <s v="MB38PDE"/>
    <s v="84338016440"/>
    <n v="843380164401"/>
    <s v="MB38PDE3434"/>
    <s v="M's 308 Pant - Dry Earth - 3434"/>
    <x v="50"/>
    <x v="1"/>
    <x v="2"/>
    <s v="3434"/>
    <s v="Mid"/>
    <n v="96.250000000000014"/>
    <x v="3"/>
    <s v="Nylon"/>
    <x v="0"/>
  </r>
  <r>
    <s v="MB38PDE"/>
    <s v="84338016441"/>
    <n v="843380164418"/>
    <s v="MB38PDE3436"/>
    <s v="M's 308 Pant - Dry Earth - 3436"/>
    <x v="50"/>
    <x v="1"/>
    <x v="2"/>
    <s v="3436"/>
    <s v="Mid"/>
    <n v="96.250000000000014"/>
    <x v="3"/>
    <s v="Nylon"/>
    <x v="0"/>
  </r>
  <r>
    <s v="MB38PDE"/>
    <s v="84338016442"/>
    <n v="843380164425"/>
    <s v="MB38PDE3632"/>
    <s v="M's 308 Pant - Dry Earth - 3632"/>
    <x v="50"/>
    <x v="1"/>
    <x v="2"/>
    <s v="3632"/>
    <s v="Mid"/>
    <n v="96.250000000000014"/>
    <x v="3"/>
    <s v="Nylon"/>
    <x v="0"/>
  </r>
  <r>
    <s v="MB38PDE"/>
    <s v="84338016443"/>
    <n v="843380164432"/>
    <s v="MB38PDE3634"/>
    <s v="M's 308 Pant - Dry Earth - 3634"/>
    <x v="50"/>
    <x v="1"/>
    <x v="2"/>
    <s v="3634"/>
    <s v="Mid"/>
    <n v="96.250000000000014"/>
    <x v="3"/>
    <s v="Nylon"/>
    <x v="0"/>
  </r>
  <r>
    <s v="MB38PDE"/>
    <s v="84338016444"/>
    <n v="843380164449"/>
    <s v="MB38PDE3636"/>
    <s v="M's 308 Pant - Dry Earth - 3636"/>
    <x v="50"/>
    <x v="1"/>
    <x v="2"/>
    <s v="3636"/>
    <s v="Mid"/>
    <n v="96.250000000000014"/>
    <x v="3"/>
    <s v="Nylon"/>
    <x v="0"/>
  </r>
  <r>
    <s v="MB38PDE"/>
    <s v="84338016445"/>
    <n v="843380164456"/>
    <s v="MB38PDE3832"/>
    <s v="M's 308 Pant - Dry Earth - 3832"/>
    <x v="50"/>
    <x v="1"/>
    <x v="2"/>
    <s v="3832"/>
    <s v="Mid"/>
    <n v="96.250000000000014"/>
    <x v="3"/>
    <s v="Nylon"/>
    <x v="0"/>
  </r>
  <r>
    <s v="MB38PDE"/>
    <s v="84338016446"/>
    <n v="843380164463"/>
    <s v="MB38PDE3834"/>
    <s v="M's 308 Pant - Dry Earth - 3834"/>
    <x v="50"/>
    <x v="1"/>
    <x v="2"/>
    <s v="3834"/>
    <s v="Mid"/>
    <n v="96.250000000000014"/>
    <x v="3"/>
    <s v="Nylon"/>
    <x v="0"/>
  </r>
  <r>
    <s v="MB38PDE"/>
    <s v="84338016447"/>
    <n v="843380164470"/>
    <s v="MB38PDE3836"/>
    <s v="M's 308 Pant - Dry Earth - 3836"/>
    <x v="50"/>
    <x v="1"/>
    <x v="2"/>
    <s v="3836"/>
    <s v="Mid"/>
    <n v="96.250000000000014"/>
    <x v="3"/>
    <s v="Nylon"/>
    <x v="0"/>
  </r>
  <r>
    <s v="MB38PDE"/>
    <s v="84338016448"/>
    <n v="843380164487"/>
    <s v="MB38PDE4032"/>
    <s v="M's 308 Pant - Dry Earth - 4032"/>
    <x v="50"/>
    <x v="1"/>
    <x v="2"/>
    <s v="4032"/>
    <s v="Mid"/>
    <n v="96.250000000000014"/>
    <x v="3"/>
    <s v="Nylon"/>
    <x v="0"/>
  </r>
  <r>
    <s v="MB38PDE"/>
    <s v="84338016449"/>
    <n v="843380164494"/>
    <s v="MB38PDE4232"/>
    <s v="M's 308 Pant - Dry Earth - 4232"/>
    <x v="50"/>
    <x v="1"/>
    <x v="2"/>
    <s v="4232"/>
    <s v="Mid"/>
    <n v="96.250000000000014"/>
    <x v="3"/>
    <s v="Nylon"/>
    <x v="0"/>
  </r>
  <r>
    <s v="MB38PDE"/>
    <s v="84338016450"/>
    <n v="843380164500"/>
    <s v="MB38PDE4432"/>
    <s v="M's 308 Pant - Dry Earth - 4432"/>
    <x v="50"/>
    <x v="1"/>
    <x v="2"/>
    <s v="4432"/>
    <s v="Mid"/>
    <n v="96.250000000000014"/>
    <x v="3"/>
    <s v="Nylon"/>
    <x v="0"/>
  </r>
  <r>
    <s v="MB38PCN"/>
    <s v="84338016451"/>
    <n v="843380164517"/>
    <s v="MB38PCN3030"/>
    <s v="M's 308 Pant - Conifer - 3030"/>
    <x v="50"/>
    <x v="0"/>
    <x v="1"/>
    <s v="3030"/>
    <s v="Mid"/>
    <n v="96.250000000000014"/>
    <x v="3"/>
    <s v="Nylon"/>
    <x v="0"/>
  </r>
  <r>
    <s v="MB38PCN"/>
    <s v="84338016452"/>
    <n v="843380164524"/>
    <s v="MB38PCN3032"/>
    <s v="M's 308 Pant - Conifer - 3032"/>
    <x v="50"/>
    <x v="0"/>
    <x v="1"/>
    <s v="3032"/>
    <s v="Mid"/>
    <n v="96.250000000000014"/>
    <x v="3"/>
    <s v="Nylon"/>
    <x v="0"/>
  </r>
  <r>
    <s v="MB38PCN"/>
    <s v="84338016453"/>
    <n v="843380164531"/>
    <s v="MB38PCN3230"/>
    <s v="M's 308 Pant - Conifer - 3230"/>
    <x v="50"/>
    <x v="0"/>
    <x v="1"/>
    <s v="3230"/>
    <s v="Mid"/>
    <n v="96.250000000000014"/>
    <x v="3"/>
    <s v="Nylon"/>
    <x v="0"/>
  </r>
  <r>
    <s v="MB38PCN"/>
    <s v="84338016454"/>
    <n v="843380164548"/>
    <s v="MB38PCN3232"/>
    <s v="M's 308 Pant - Conifer - 3232"/>
    <x v="50"/>
    <x v="0"/>
    <x v="1"/>
    <s v="3232"/>
    <s v="Mid"/>
    <n v="96.250000000000014"/>
    <x v="3"/>
    <s v="Nylon"/>
    <x v="0"/>
  </r>
  <r>
    <s v="MB38PCN"/>
    <s v="84338016455"/>
    <n v="843380164555"/>
    <s v="MB38PCN3234"/>
    <s v="M's 308 Pant - Conifer - 3234"/>
    <x v="50"/>
    <x v="0"/>
    <x v="1"/>
    <s v="3234"/>
    <s v="Mid"/>
    <n v="96.250000000000014"/>
    <x v="3"/>
    <s v="Nylon"/>
    <x v="0"/>
  </r>
  <r>
    <s v="MB38PCN"/>
    <s v="84338016456"/>
    <n v="843380164562"/>
    <s v="MB38PCN3430"/>
    <s v="M's 308 Pant - Conifer - 3430"/>
    <x v="50"/>
    <x v="0"/>
    <x v="1"/>
    <s v="3430"/>
    <s v="Mid"/>
    <n v="96.250000000000014"/>
    <x v="3"/>
    <s v="Nylon"/>
    <x v="0"/>
  </r>
  <r>
    <s v="MB38PCN"/>
    <s v="84338016457"/>
    <n v="843380164579"/>
    <s v="MB38PCN3432"/>
    <s v="M's 308 Pant - Conifer - 3432"/>
    <x v="50"/>
    <x v="0"/>
    <x v="1"/>
    <s v="3432"/>
    <s v="Mid"/>
    <n v="96.250000000000014"/>
    <x v="3"/>
    <s v="Nylon"/>
    <x v="0"/>
  </r>
  <r>
    <s v="MB38PCN"/>
    <s v="84338016458"/>
    <n v="843380164586"/>
    <s v="MB38PCN3434"/>
    <s v="M's 308 Pant - Conifer - 3434"/>
    <x v="50"/>
    <x v="0"/>
    <x v="1"/>
    <s v="3434"/>
    <s v="Mid"/>
    <n v="96.250000000000014"/>
    <x v="3"/>
    <s v="Nylon"/>
    <x v="0"/>
  </r>
  <r>
    <s v="MB38PCN"/>
    <s v="84338016459"/>
    <n v="843380164593"/>
    <s v="MB38PCN3436"/>
    <s v="M's 308 Pant - Conifer - 3436"/>
    <x v="50"/>
    <x v="0"/>
    <x v="1"/>
    <s v="3436"/>
    <s v="Mid"/>
    <n v="96.250000000000014"/>
    <x v="3"/>
    <s v="Nylon"/>
    <x v="0"/>
  </r>
  <r>
    <s v="MB38PCN"/>
    <s v="84338016460"/>
    <n v="843380164609"/>
    <s v="MB38PCN3632"/>
    <s v="M's 308 Pant - Conifer - 3632"/>
    <x v="50"/>
    <x v="0"/>
    <x v="1"/>
    <s v="3632"/>
    <s v="Mid"/>
    <n v="96.250000000000014"/>
    <x v="3"/>
    <s v="Nylon"/>
    <x v="0"/>
  </r>
  <r>
    <s v="MB38PCN"/>
    <s v="84338016461"/>
    <n v="843380164616"/>
    <s v="MB38PCN3634"/>
    <s v="M's 308 Pant - Conifer - 3634"/>
    <x v="50"/>
    <x v="0"/>
    <x v="1"/>
    <s v="3634"/>
    <s v="Mid"/>
    <n v="96.250000000000014"/>
    <x v="3"/>
    <s v="Nylon"/>
    <x v="0"/>
  </r>
  <r>
    <s v="MB38PCN"/>
    <s v="84338016462"/>
    <n v="843380164623"/>
    <s v="MB38PCN3636"/>
    <s v="M's 308 Pant - Conifer - 3636"/>
    <x v="50"/>
    <x v="0"/>
    <x v="1"/>
    <s v="3636"/>
    <s v="Mid"/>
    <n v="96.250000000000014"/>
    <x v="3"/>
    <s v="Nylon"/>
    <x v="0"/>
  </r>
  <r>
    <s v="MB38PCN"/>
    <s v="84338016463"/>
    <n v="843380164630"/>
    <s v="MB38PCN3832"/>
    <s v="M's 308 Pant - Conifer - 3832"/>
    <x v="50"/>
    <x v="0"/>
    <x v="1"/>
    <s v="3832"/>
    <s v="Mid"/>
    <n v="96.250000000000014"/>
    <x v="3"/>
    <s v="Nylon"/>
    <x v="0"/>
  </r>
  <r>
    <s v="MB38PCN"/>
    <s v="84338016464"/>
    <n v="843380164647"/>
    <s v="MB38PCN3834"/>
    <s v="M's 308 Pant - Conifer - 3834"/>
    <x v="50"/>
    <x v="0"/>
    <x v="1"/>
    <s v="3834"/>
    <s v="Mid"/>
    <n v="96.250000000000014"/>
    <x v="3"/>
    <s v="Nylon"/>
    <x v="0"/>
  </r>
  <r>
    <s v="MB38PCN"/>
    <s v="84338016465"/>
    <n v="843380164654"/>
    <s v="MB38PCN3836"/>
    <s v="M's 308 Pant - Conifer - 3836"/>
    <x v="50"/>
    <x v="0"/>
    <x v="1"/>
    <s v="3836"/>
    <s v="Mid"/>
    <n v="96.250000000000014"/>
    <x v="3"/>
    <s v="Nylon"/>
    <x v="0"/>
  </r>
  <r>
    <s v="MB38PCN"/>
    <s v="84338016466"/>
    <n v="843380164661"/>
    <s v="MB38PCN4032"/>
    <s v="M's 308 Pant - Conifer - 4032"/>
    <x v="50"/>
    <x v="0"/>
    <x v="1"/>
    <s v="4032"/>
    <s v="Mid"/>
    <n v="96.250000000000014"/>
    <x v="3"/>
    <s v="Nylon"/>
    <x v="0"/>
  </r>
  <r>
    <s v="MB38PCN"/>
    <s v="84338016467"/>
    <n v="843380164678"/>
    <s v="MB38PCN4232"/>
    <s v="M's 308 Pant - Conifer - 4232"/>
    <x v="50"/>
    <x v="0"/>
    <x v="1"/>
    <s v="4232"/>
    <s v="Mid"/>
    <n v="96.250000000000014"/>
    <x v="3"/>
    <s v="Nylon"/>
    <x v="0"/>
  </r>
  <r>
    <s v="MB38PCN"/>
    <s v="84338016468"/>
    <n v="843380164685"/>
    <s v="MB38PCN4432"/>
    <s v="M's 308 Pant - Conifer - 4432"/>
    <x v="50"/>
    <x v="0"/>
    <x v="1"/>
    <s v="4432"/>
    <s v="Mid"/>
    <n v="96.250000000000014"/>
    <x v="3"/>
    <s v="Nylon"/>
    <x v="0"/>
  </r>
  <r>
    <s v="MB38LFU"/>
    <s v="84338016271"/>
    <n v="843380162711"/>
    <s v="MB38LFU3030"/>
    <s v="M's 308 Lined Pant - Fusion - 3030"/>
    <x v="51"/>
    <x v="0"/>
    <x v="0"/>
    <s v="3030"/>
    <s v="Late"/>
    <n v="104.50000000000001"/>
    <x v="3"/>
    <s v="Soft Shell"/>
    <x v="0"/>
  </r>
  <r>
    <s v="MB38LFU"/>
    <s v="84338016272"/>
    <n v="843380162728"/>
    <s v="MB38LFU3032"/>
    <s v="M's 308 Lined Pant - Fusion - 3032"/>
    <x v="51"/>
    <x v="0"/>
    <x v="0"/>
    <s v="3032"/>
    <s v="Late"/>
    <n v="104.50000000000001"/>
    <x v="3"/>
    <s v="Soft Shell"/>
    <x v="0"/>
  </r>
  <r>
    <s v="MB38LFU"/>
    <s v="84338016273"/>
    <n v="843380162735"/>
    <s v="MB38LFU3230"/>
    <s v="M's 308 Lined Pant - Fusion - 3230"/>
    <x v="51"/>
    <x v="0"/>
    <x v="0"/>
    <s v="3230"/>
    <s v="Late"/>
    <n v="104.50000000000001"/>
    <x v="3"/>
    <s v="Soft Shell"/>
    <x v="0"/>
  </r>
  <r>
    <s v="MB38LFU"/>
    <s v="84338016274"/>
    <n v="843380162742"/>
    <s v="MB38LFU3232"/>
    <s v="M's 308 Lined Pant - Fusion - 3232"/>
    <x v="51"/>
    <x v="0"/>
    <x v="0"/>
    <s v="3232"/>
    <s v="Late"/>
    <n v="104.50000000000001"/>
    <x v="3"/>
    <s v="Soft Shell"/>
    <x v="0"/>
  </r>
  <r>
    <s v="MB38LFU"/>
    <s v="84338016275"/>
    <n v="843380162759"/>
    <s v="MB38LFU3234"/>
    <s v="M's 308 Lined Pant - Fusion - 3234"/>
    <x v="51"/>
    <x v="0"/>
    <x v="0"/>
    <s v="3234"/>
    <s v="Late"/>
    <n v="104.50000000000001"/>
    <x v="3"/>
    <s v="Soft Shell"/>
    <x v="0"/>
  </r>
  <r>
    <s v="MB38LFU"/>
    <s v="84338016276"/>
    <n v="843380162766"/>
    <s v="MB38LFU3430"/>
    <s v="M's 308 Lined Pant - Fusion - 3430"/>
    <x v="51"/>
    <x v="0"/>
    <x v="0"/>
    <s v="3430"/>
    <s v="Late"/>
    <n v="104.50000000000001"/>
    <x v="3"/>
    <s v="Soft Shell"/>
    <x v="0"/>
  </r>
  <r>
    <s v="MB38LFU"/>
    <s v="84338016277"/>
    <n v="843380162773"/>
    <s v="MB38LFU3432"/>
    <s v="M's 308 Lined Pant - Fusion - 3432"/>
    <x v="51"/>
    <x v="0"/>
    <x v="0"/>
    <s v="3432"/>
    <s v="Late"/>
    <n v="104.50000000000001"/>
    <x v="3"/>
    <s v="Soft Shell"/>
    <x v="0"/>
  </r>
  <r>
    <s v="MB38LFU"/>
    <s v="84338016278"/>
    <n v="843380162780"/>
    <s v="MB38LFU3434"/>
    <s v="M's 308 Lined Pant - Fusion - 3434"/>
    <x v="51"/>
    <x v="0"/>
    <x v="0"/>
    <s v="3434"/>
    <s v="Late"/>
    <n v="104.50000000000001"/>
    <x v="3"/>
    <s v="Soft Shell"/>
    <x v="0"/>
  </r>
  <r>
    <s v="MB38LFU"/>
    <s v="84338016279"/>
    <n v="843380162797"/>
    <s v="MB38LFU3436"/>
    <s v="M's 308 Lined Pant - Fusion - 3436"/>
    <x v="51"/>
    <x v="0"/>
    <x v="0"/>
    <s v="3436"/>
    <s v="Late"/>
    <n v="104.50000000000001"/>
    <x v="3"/>
    <s v="Soft Shell"/>
    <x v="0"/>
  </r>
  <r>
    <s v="MB38LFU"/>
    <s v="84338016280"/>
    <n v="843380162803"/>
    <s v="MB38LFU3632"/>
    <s v="M's 308 Lined Pant - Fusion - 3632"/>
    <x v="51"/>
    <x v="0"/>
    <x v="0"/>
    <s v="3632"/>
    <s v="Late"/>
    <n v="104.50000000000001"/>
    <x v="3"/>
    <s v="Soft Shell"/>
    <x v="0"/>
  </r>
  <r>
    <s v="MB38LFU"/>
    <s v="84338016281"/>
    <n v="843380162810"/>
    <s v="MB38LFU3634"/>
    <s v="M's 308 Lined Pant - Fusion - 3634"/>
    <x v="51"/>
    <x v="0"/>
    <x v="0"/>
    <s v="3634"/>
    <s v="Late"/>
    <n v="104.50000000000001"/>
    <x v="3"/>
    <s v="Soft Shell"/>
    <x v="0"/>
  </r>
  <r>
    <s v="MB38LFU"/>
    <s v="84338016282"/>
    <n v="843380162827"/>
    <s v="MB38LFU3636"/>
    <s v="M's 308 Lined Pant - Fusion - 3636"/>
    <x v="51"/>
    <x v="0"/>
    <x v="0"/>
    <s v="3636"/>
    <s v="Late"/>
    <n v="104.50000000000001"/>
    <x v="3"/>
    <s v="Soft Shell"/>
    <x v="0"/>
  </r>
  <r>
    <s v="MB38LFU"/>
    <s v="84338016283"/>
    <n v="843380162834"/>
    <s v="MB38LFU3832"/>
    <s v="M's 308 Lined Pant - Fusion - 3832"/>
    <x v="51"/>
    <x v="0"/>
    <x v="0"/>
    <s v="3832"/>
    <s v="Late"/>
    <n v="104.50000000000001"/>
    <x v="3"/>
    <s v="Soft Shell"/>
    <x v="0"/>
  </r>
  <r>
    <s v="MB38LFU"/>
    <s v="84338016284"/>
    <n v="843380162841"/>
    <s v="MB38LFU3834"/>
    <s v="M's 308 Lined Pant - Fusion - 3834"/>
    <x v="51"/>
    <x v="0"/>
    <x v="0"/>
    <s v="3834"/>
    <s v="Late"/>
    <n v="104.50000000000001"/>
    <x v="3"/>
    <s v="Soft Shell"/>
    <x v="0"/>
  </r>
  <r>
    <s v="MB38LFU"/>
    <s v="84338016285"/>
    <n v="843380162858"/>
    <s v="MB38LFU3836"/>
    <s v="M's 308 Lined Pant - Fusion - 3836"/>
    <x v="51"/>
    <x v="0"/>
    <x v="0"/>
    <s v="3836"/>
    <s v="Late"/>
    <n v="104.50000000000001"/>
    <x v="3"/>
    <s v="Soft Shell"/>
    <x v="0"/>
  </r>
  <r>
    <s v="MB38LFU"/>
    <s v="84338016286"/>
    <n v="843380162865"/>
    <s v="MB38LFU4032"/>
    <s v="M's 308 Lined Pant - Fusion - 4032"/>
    <x v="51"/>
    <x v="0"/>
    <x v="0"/>
    <s v="4032"/>
    <s v="Late"/>
    <n v="104.50000000000001"/>
    <x v="3"/>
    <s v="Soft Shell"/>
    <x v="0"/>
  </r>
  <r>
    <s v="MB38LFU"/>
    <s v="84338016287"/>
    <n v="843380162872"/>
    <s v="MB38LFU4232"/>
    <s v="M's 308 Lined Pant - Fusion - 4232"/>
    <x v="51"/>
    <x v="0"/>
    <x v="0"/>
    <s v="4232"/>
    <s v="Late"/>
    <n v="104.50000000000001"/>
    <x v="3"/>
    <s v="Soft Shell"/>
    <x v="0"/>
  </r>
  <r>
    <s v="MB38LFU"/>
    <s v="84338016288"/>
    <n v="843380162889"/>
    <s v="MB38LFU4432"/>
    <s v="M's 308 Lined Pant - Fusion - 4432"/>
    <x v="51"/>
    <x v="0"/>
    <x v="0"/>
    <s v="4432"/>
    <s v="Late"/>
    <n v="104.50000000000001"/>
    <x v="3"/>
    <s v="Soft Shell"/>
    <x v="0"/>
  </r>
  <r>
    <s v="MB38LWN"/>
    <s v="84338016307"/>
    <n v="843380163077"/>
    <s v="MB38LWN3030"/>
    <s v="M's 308 Lined Pant - Walnut - 3030"/>
    <x v="51"/>
    <x v="0"/>
    <x v="5"/>
    <s v="3030"/>
    <s v="Late"/>
    <n v="104.50000000000001"/>
    <x v="3"/>
    <s v="Soft Shell"/>
    <x v="0"/>
  </r>
  <r>
    <s v="MB38LWN"/>
    <s v="84338016308"/>
    <n v="843380163084"/>
    <s v="MB38LWN3032"/>
    <s v="M's 308 Lined Pant - Walnut - 3032"/>
    <x v="51"/>
    <x v="0"/>
    <x v="5"/>
    <s v="3032"/>
    <s v="Late"/>
    <n v="104.50000000000001"/>
    <x v="3"/>
    <s v="Soft Shell"/>
    <x v="0"/>
  </r>
  <r>
    <s v="MB38LWN"/>
    <s v="84338016309"/>
    <n v="843380163091"/>
    <s v="MB38LWN3230"/>
    <s v="M's 308 Lined Pant - Walnut - 3230"/>
    <x v="51"/>
    <x v="0"/>
    <x v="5"/>
    <s v="3230"/>
    <s v="Late"/>
    <n v="104.50000000000001"/>
    <x v="3"/>
    <s v="Soft Shell"/>
    <x v="0"/>
  </r>
  <r>
    <s v="MB38LWN"/>
    <s v="84338016310"/>
    <n v="843380163107"/>
    <s v="MB38LWN3232"/>
    <s v="M's 308 Lined Pant - Walnut - 3232"/>
    <x v="51"/>
    <x v="0"/>
    <x v="5"/>
    <s v="3232"/>
    <s v="Late"/>
    <n v="104.50000000000001"/>
    <x v="3"/>
    <s v="Soft Shell"/>
    <x v="0"/>
  </r>
  <r>
    <s v="MB38LWN"/>
    <s v="84338016311"/>
    <n v="843380163114"/>
    <s v="MB38LWN3234"/>
    <s v="M's 308 Lined Pant - Walnut - 3234"/>
    <x v="51"/>
    <x v="0"/>
    <x v="5"/>
    <s v="3234"/>
    <s v="Late"/>
    <n v="104.50000000000001"/>
    <x v="3"/>
    <s v="Soft Shell"/>
    <x v="0"/>
  </r>
  <r>
    <s v="MB38LWN"/>
    <s v="84338016312"/>
    <n v="843380163121"/>
    <s v="MB38LWN3430"/>
    <s v="M's 308 Lined Pant - Walnut - 3430"/>
    <x v="51"/>
    <x v="0"/>
    <x v="5"/>
    <s v="3430"/>
    <s v="Late"/>
    <n v="104.50000000000001"/>
    <x v="3"/>
    <s v="Soft Shell"/>
    <x v="0"/>
  </r>
  <r>
    <s v="MB38LWN"/>
    <s v="84338016313"/>
    <n v="843380163138"/>
    <s v="MB38LWN3432"/>
    <s v="M's 308 Lined Pant - Walnut - 3432"/>
    <x v="51"/>
    <x v="0"/>
    <x v="5"/>
    <s v="3432"/>
    <s v="Late"/>
    <n v="104.50000000000001"/>
    <x v="3"/>
    <s v="Soft Shell"/>
    <x v="0"/>
  </r>
  <r>
    <s v="MB38LWN"/>
    <s v="84338016314"/>
    <n v="843380163145"/>
    <s v="MB38LWN3434"/>
    <s v="M's 308 Lined Pant - Walnut - 3434"/>
    <x v="51"/>
    <x v="0"/>
    <x v="5"/>
    <s v="3434"/>
    <s v="Late"/>
    <n v="104.50000000000001"/>
    <x v="3"/>
    <s v="Soft Shell"/>
    <x v="0"/>
  </r>
  <r>
    <s v="MB38LWN"/>
    <s v="84338016315"/>
    <n v="843380163152"/>
    <s v="MB38LWN3436"/>
    <s v="M's 308 Lined Pant - Walnut - 3436"/>
    <x v="51"/>
    <x v="0"/>
    <x v="5"/>
    <s v="3436"/>
    <s v="Late"/>
    <n v="104.50000000000001"/>
    <x v="3"/>
    <s v="Soft Shell"/>
    <x v="0"/>
  </r>
  <r>
    <s v="MB38LWN"/>
    <s v="84338016316"/>
    <n v="843380163169"/>
    <s v="MB38LWN3632"/>
    <s v="M's 308 Lined Pant - Walnut - 3632"/>
    <x v="51"/>
    <x v="0"/>
    <x v="5"/>
    <s v="3632"/>
    <s v="Late"/>
    <n v="104.50000000000001"/>
    <x v="3"/>
    <s v="Soft Shell"/>
    <x v="0"/>
  </r>
  <r>
    <s v="MB38LWN"/>
    <s v="84338016317"/>
    <n v="843380163176"/>
    <s v="MB38LWN3634"/>
    <s v="M's 308 Lined Pant - Walnut - 3634"/>
    <x v="51"/>
    <x v="0"/>
    <x v="5"/>
    <s v="3634"/>
    <s v="Late"/>
    <n v="104.50000000000001"/>
    <x v="3"/>
    <s v="Soft Shell"/>
    <x v="0"/>
  </r>
  <r>
    <s v="MB38LWN"/>
    <s v="84338016318"/>
    <n v="843380163183"/>
    <s v="MB38LWN3636"/>
    <s v="M's 308 Lined Pant - Walnut - 3636"/>
    <x v="51"/>
    <x v="0"/>
    <x v="5"/>
    <s v="3636"/>
    <s v="Late"/>
    <n v="104.50000000000001"/>
    <x v="3"/>
    <s v="Soft Shell"/>
    <x v="0"/>
  </r>
  <r>
    <s v="MB38LWN"/>
    <s v="84338016319"/>
    <n v="843380163190"/>
    <s v="MB38LWN3832"/>
    <s v="M's 308 Lined Pant - Walnut - 3832"/>
    <x v="51"/>
    <x v="0"/>
    <x v="5"/>
    <s v="3832"/>
    <s v="Late"/>
    <n v="104.50000000000001"/>
    <x v="3"/>
    <s v="Soft Shell"/>
    <x v="0"/>
  </r>
  <r>
    <s v="MB38LWN"/>
    <s v="84338016320"/>
    <n v="843380163206"/>
    <s v="MB38LWN3834"/>
    <s v="M's 308 Lined Pant - Walnut - 3834"/>
    <x v="51"/>
    <x v="0"/>
    <x v="5"/>
    <s v="3834"/>
    <s v="Late"/>
    <n v="104.50000000000001"/>
    <x v="3"/>
    <s v="Soft Shell"/>
    <x v="0"/>
  </r>
  <r>
    <s v="MB38LWN"/>
    <s v="84338016321"/>
    <n v="843380163213"/>
    <s v="MB38LWN3836"/>
    <s v="M's 308 Lined Pant - Walnut - 3836"/>
    <x v="51"/>
    <x v="0"/>
    <x v="5"/>
    <s v="3836"/>
    <s v="Late"/>
    <n v="104.50000000000001"/>
    <x v="3"/>
    <s v="Soft Shell"/>
    <x v="0"/>
  </r>
  <r>
    <s v="MB38LWN"/>
    <s v="84338016322"/>
    <n v="843380163220"/>
    <s v="MB38LWN4032"/>
    <s v="M's 308 Lined Pant - Walnut - 4032"/>
    <x v="51"/>
    <x v="0"/>
    <x v="5"/>
    <s v="4032"/>
    <s v="Late"/>
    <n v="104.50000000000001"/>
    <x v="3"/>
    <s v="Soft Shell"/>
    <x v="0"/>
  </r>
  <r>
    <s v="MB38LWN"/>
    <s v="84338016323"/>
    <n v="843380163237"/>
    <s v="MB38LWN4232"/>
    <s v="M's 308 Lined Pant - Walnut - 4232"/>
    <x v="51"/>
    <x v="0"/>
    <x v="5"/>
    <s v="4232"/>
    <s v="Late"/>
    <n v="104.50000000000001"/>
    <x v="3"/>
    <s v="Soft Shell"/>
    <x v="0"/>
  </r>
  <r>
    <s v="MB38LWN"/>
    <s v="84338016324"/>
    <n v="843380163244"/>
    <s v="MB38LWN4432"/>
    <s v="M's 308 Lined Pant - Walnut - 4432"/>
    <x v="51"/>
    <x v="0"/>
    <x v="5"/>
    <s v="4432"/>
    <s v="Late"/>
    <n v="104.50000000000001"/>
    <x v="3"/>
    <s v="Soft Shell"/>
    <x v="0"/>
  </r>
  <r>
    <s v="MB38LDE"/>
    <s v="84338016325"/>
    <n v="843380163251"/>
    <s v="MB38LDE3030"/>
    <s v="M's 308 Lined Pant - Dry Earth - 3030"/>
    <x v="51"/>
    <x v="1"/>
    <x v="2"/>
    <s v="3030"/>
    <s v="Late"/>
    <n v="104.50000000000001"/>
    <x v="3"/>
    <s v="Soft Shell"/>
    <x v="0"/>
  </r>
  <r>
    <s v="MB38LDE"/>
    <s v="84338016326"/>
    <n v="843380163268"/>
    <s v="MB38LDE3032"/>
    <s v="M's 308 Lined Pant - Dry Earth - 3032"/>
    <x v="51"/>
    <x v="1"/>
    <x v="2"/>
    <s v="3032"/>
    <s v="Late"/>
    <n v="104.50000000000001"/>
    <x v="3"/>
    <s v="Soft Shell"/>
    <x v="0"/>
  </r>
  <r>
    <s v="MB38LDE"/>
    <s v="84338016327"/>
    <n v="843380163275"/>
    <s v="MB38LDE3230"/>
    <s v="M's 308 Lined Pant - Dry Earth - 3230"/>
    <x v="51"/>
    <x v="1"/>
    <x v="2"/>
    <s v="3230"/>
    <s v="Late"/>
    <n v="104.50000000000001"/>
    <x v="3"/>
    <s v="Soft Shell"/>
    <x v="0"/>
  </r>
  <r>
    <s v="MB38LDE"/>
    <s v="84338016328"/>
    <n v="843380163282"/>
    <s v="MB38LDE3232"/>
    <s v="M's 308 Lined Pant - Dry Earth - 3232"/>
    <x v="51"/>
    <x v="1"/>
    <x v="2"/>
    <s v="3232"/>
    <s v="Late"/>
    <n v="104.50000000000001"/>
    <x v="3"/>
    <s v="Soft Shell"/>
    <x v="0"/>
  </r>
  <r>
    <s v="MB38LDE"/>
    <s v="84338016329"/>
    <n v="843380163299"/>
    <s v="MB38LDE3234"/>
    <s v="M's 308 Lined Pant - Dry Earth - 3234"/>
    <x v="51"/>
    <x v="1"/>
    <x v="2"/>
    <s v="3234"/>
    <s v="Late"/>
    <n v="104.50000000000001"/>
    <x v="3"/>
    <s v="Soft Shell"/>
    <x v="0"/>
  </r>
  <r>
    <s v="MB38LDE"/>
    <s v="84338016330"/>
    <n v="843380163305"/>
    <s v="MB38LDE3430"/>
    <s v="M's 308 Lined Pant - Dry Earth - 3430"/>
    <x v="51"/>
    <x v="1"/>
    <x v="2"/>
    <s v="3430"/>
    <s v="Late"/>
    <n v="104.50000000000001"/>
    <x v="3"/>
    <s v="Soft Shell"/>
    <x v="0"/>
  </r>
  <r>
    <s v="MB38LDE"/>
    <s v="84338016331"/>
    <n v="843380163312"/>
    <s v="MB38LDE3432"/>
    <s v="M's 308 Lined Pant - Dry Earth - 3432"/>
    <x v="51"/>
    <x v="1"/>
    <x v="2"/>
    <s v="3432"/>
    <s v="Late"/>
    <n v="104.50000000000001"/>
    <x v="3"/>
    <s v="Soft Shell"/>
    <x v="0"/>
  </r>
  <r>
    <s v="MB38LDE"/>
    <s v="84338016332"/>
    <n v="843380163329"/>
    <s v="MB38LDE3434"/>
    <s v="M's 308 Lined Pant - Dry Earth - 3434"/>
    <x v="51"/>
    <x v="1"/>
    <x v="2"/>
    <s v="3434"/>
    <s v="Late"/>
    <n v="104.50000000000001"/>
    <x v="3"/>
    <s v="Soft Shell"/>
    <x v="0"/>
  </r>
  <r>
    <s v="MB38LDE"/>
    <s v="84338016333"/>
    <n v="843380163336"/>
    <s v="MB38LDE3436"/>
    <s v="M's 308 Lined Pant - Dry Earth - 3436"/>
    <x v="51"/>
    <x v="1"/>
    <x v="2"/>
    <s v="3436"/>
    <s v="Late"/>
    <n v="104.50000000000001"/>
    <x v="3"/>
    <s v="Soft Shell"/>
    <x v="0"/>
  </r>
  <r>
    <s v="MB38LDE"/>
    <s v="84338016334"/>
    <n v="843380163343"/>
    <s v="MB38LDE3632"/>
    <s v="M's 308 Lined Pant - Dry Earth - 3632"/>
    <x v="51"/>
    <x v="1"/>
    <x v="2"/>
    <s v="3632"/>
    <s v="Late"/>
    <n v="104.50000000000001"/>
    <x v="3"/>
    <s v="Soft Shell"/>
    <x v="0"/>
  </r>
  <r>
    <s v="MB38LDE"/>
    <s v="84338016335"/>
    <n v="843380163350"/>
    <s v="MB38LDE3634"/>
    <s v="M's 308 Lined Pant - Dry Earth - 3634"/>
    <x v="51"/>
    <x v="1"/>
    <x v="2"/>
    <s v="3634"/>
    <s v="Late"/>
    <n v="104.50000000000001"/>
    <x v="3"/>
    <s v="Soft Shell"/>
    <x v="0"/>
  </r>
  <r>
    <s v="MB38LDE"/>
    <s v="84338016336"/>
    <n v="843380163367"/>
    <s v="MB38LDE3636"/>
    <s v="M's 308 Lined Pant - Dry Earth - 3636"/>
    <x v="51"/>
    <x v="1"/>
    <x v="2"/>
    <s v="3636"/>
    <s v="Late"/>
    <n v="104.50000000000001"/>
    <x v="3"/>
    <s v="Soft Shell"/>
    <x v="0"/>
  </r>
  <r>
    <s v="MB38LDE"/>
    <s v="84338016337"/>
    <n v="843380163374"/>
    <s v="MB38LDE3832"/>
    <s v="M's 308 Lined Pant - Dry Earth - 3832"/>
    <x v="51"/>
    <x v="1"/>
    <x v="2"/>
    <s v="3832"/>
    <s v="Late"/>
    <n v="104.50000000000001"/>
    <x v="3"/>
    <s v="Soft Shell"/>
    <x v="0"/>
  </r>
  <r>
    <s v="MB38LDE"/>
    <s v="84338016338"/>
    <n v="843380163381"/>
    <s v="MB38LDE3834"/>
    <s v="M's 308 Lined Pant - Dry Earth - 3834"/>
    <x v="51"/>
    <x v="1"/>
    <x v="2"/>
    <s v="3834"/>
    <s v="Late"/>
    <n v="104.50000000000001"/>
    <x v="3"/>
    <s v="Soft Shell"/>
    <x v="0"/>
  </r>
  <r>
    <s v="MB38LDE"/>
    <s v="84338016339"/>
    <n v="843380163398"/>
    <s v="MB38LDE3836"/>
    <s v="M's 308 Lined Pant - Dry Earth - 3836"/>
    <x v="51"/>
    <x v="1"/>
    <x v="2"/>
    <s v="3836"/>
    <s v="Late"/>
    <n v="104.50000000000001"/>
    <x v="3"/>
    <s v="Soft Shell"/>
    <x v="0"/>
  </r>
  <r>
    <s v="MB38LDE"/>
    <s v="84338016340"/>
    <n v="843380163404"/>
    <s v="MB38LDE4032"/>
    <s v="M's 308 Lined Pant - Dry Earth - 4032"/>
    <x v="51"/>
    <x v="1"/>
    <x v="2"/>
    <s v="4032"/>
    <s v="Late"/>
    <n v="104.50000000000001"/>
    <x v="3"/>
    <s v="Soft Shell"/>
    <x v="0"/>
  </r>
  <r>
    <s v="MB38LDE"/>
    <s v="84338016341"/>
    <n v="843380163411"/>
    <s v="MB38LDE4232"/>
    <s v="M's 308 Lined Pant - Dry Earth - 4232"/>
    <x v="51"/>
    <x v="1"/>
    <x v="2"/>
    <s v="4232"/>
    <s v="Late"/>
    <n v="104.50000000000001"/>
    <x v="3"/>
    <s v="Soft Shell"/>
    <x v="0"/>
  </r>
  <r>
    <s v="MB38LDE"/>
    <s v="84338016342"/>
    <n v="843380163428"/>
    <s v="MB38LDE4432"/>
    <s v="M's 308 Lined Pant - Dry Earth - 4432"/>
    <x v="51"/>
    <x v="1"/>
    <x v="2"/>
    <s v="4432"/>
    <s v="Late"/>
    <n v="104.50000000000001"/>
    <x v="3"/>
    <s v="Soft Shell"/>
    <x v="0"/>
  </r>
  <r>
    <s v="MB38LCN"/>
    <s v="84338016343"/>
    <n v="843380163435"/>
    <s v="MB38LCN3030"/>
    <s v="M's 308 Lined Pant - Conifer - 3030"/>
    <x v="51"/>
    <x v="0"/>
    <x v="1"/>
    <s v="3030"/>
    <s v="Late"/>
    <n v="104.50000000000001"/>
    <x v="3"/>
    <s v="Soft Shell"/>
    <x v="0"/>
  </r>
  <r>
    <s v="MB38LCN"/>
    <s v="84338016344"/>
    <n v="843380163442"/>
    <s v="MB38LCN3032"/>
    <s v="M's 308 Lined Pant - Conifer - 3032"/>
    <x v="51"/>
    <x v="0"/>
    <x v="1"/>
    <s v="3032"/>
    <s v="Late"/>
    <n v="104.50000000000001"/>
    <x v="3"/>
    <s v="Soft Shell"/>
    <x v="0"/>
  </r>
  <r>
    <s v="MB38LCN"/>
    <s v="84338016345"/>
    <n v="843380163459"/>
    <s v="MB38LCN3230"/>
    <s v="M's 308 Lined Pant - Conifer - 3230"/>
    <x v="51"/>
    <x v="0"/>
    <x v="1"/>
    <s v="3230"/>
    <s v="Late"/>
    <n v="104.50000000000001"/>
    <x v="3"/>
    <s v="Soft Shell"/>
    <x v="0"/>
  </r>
  <r>
    <s v="MB38LCN"/>
    <s v="84338016346"/>
    <n v="843380163466"/>
    <s v="MB38LCN3232"/>
    <s v="M's 308 Lined Pant - Conifer - 3232"/>
    <x v="51"/>
    <x v="0"/>
    <x v="1"/>
    <s v="3232"/>
    <s v="Late"/>
    <n v="104.50000000000001"/>
    <x v="3"/>
    <s v="Soft Shell"/>
    <x v="0"/>
  </r>
  <r>
    <s v="MB38LCN"/>
    <s v="84338016347"/>
    <n v="843380163473"/>
    <s v="MB38LCN3234"/>
    <s v="M's 308 Lined Pant - Conifer - 3234"/>
    <x v="51"/>
    <x v="0"/>
    <x v="1"/>
    <s v="3234"/>
    <s v="Late"/>
    <n v="104.50000000000001"/>
    <x v="3"/>
    <s v="Soft Shell"/>
    <x v="0"/>
  </r>
  <r>
    <s v="MB38LCN"/>
    <s v="84338016348"/>
    <n v="843380163480"/>
    <s v="MB38LCN3430"/>
    <s v="M's 308 Lined Pant - Conifer - 3430"/>
    <x v="51"/>
    <x v="0"/>
    <x v="1"/>
    <s v="3430"/>
    <s v="Late"/>
    <n v="104.50000000000001"/>
    <x v="3"/>
    <s v="Soft Shell"/>
    <x v="0"/>
  </r>
  <r>
    <s v="MB38LCN"/>
    <s v="84338016349"/>
    <n v="843380163497"/>
    <s v="MB38LCN3432"/>
    <s v="M's 308 Lined Pant - Conifer - 3432"/>
    <x v="51"/>
    <x v="0"/>
    <x v="1"/>
    <s v="3432"/>
    <s v="Late"/>
    <n v="104.50000000000001"/>
    <x v="3"/>
    <s v="Soft Shell"/>
    <x v="0"/>
  </r>
  <r>
    <s v="MB38LCN"/>
    <s v="84338016350"/>
    <n v="843380163503"/>
    <s v="MB38LCN3434"/>
    <s v="M's 308 Lined Pant - Conifer - 3434"/>
    <x v="51"/>
    <x v="0"/>
    <x v="1"/>
    <s v="3434"/>
    <s v="Late"/>
    <n v="104.50000000000001"/>
    <x v="3"/>
    <s v="Soft Shell"/>
    <x v="0"/>
  </r>
  <r>
    <s v="MB38LCN"/>
    <s v="84338016351"/>
    <n v="843380163510"/>
    <s v="MB38LCN3436"/>
    <s v="M's 308 Lined Pant - Conifer - 3436"/>
    <x v="51"/>
    <x v="0"/>
    <x v="1"/>
    <s v="3436"/>
    <s v="Late"/>
    <n v="104.50000000000001"/>
    <x v="3"/>
    <s v="Soft Shell"/>
    <x v="0"/>
  </r>
  <r>
    <s v="MB38LCN"/>
    <s v="84338016352"/>
    <n v="843380163527"/>
    <s v="MB38LCN3632"/>
    <s v="M's 308 Lined Pant - Conifer - 3632"/>
    <x v="51"/>
    <x v="0"/>
    <x v="1"/>
    <s v="3632"/>
    <s v="Late"/>
    <n v="104.50000000000001"/>
    <x v="3"/>
    <s v="Soft Shell"/>
    <x v="0"/>
  </r>
  <r>
    <s v="MB38LCN"/>
    <s v="84338016353"/>
    <n v="843380163534"/>
    <s v="MB38LCN3634"/>
    <s v="M's 308 Lined Pant - Conifer - 3634"/>
    <x v="51"/>
    <x v="0"/>
    <x v="1"/>
    <s v="3634"/>
    <s v="Late"/>
    <n v="104.50000000000001"/>
    <x v="3"/>
    <s v="Soft Shell"/>
    <x v="0"/>
  </r>
  <r>
    <s v="MB38LCN"/>
    <s v="84338016354"/>
    <n v="843380163541"/>
    <s v="MB38LCN3636"/>
    <s v="M's 308 Lined Pant - Conifer - 3636"/>
    <x v="51"/>
    <x v="0"/>
    <x v="1"/>
    <s v="3636"/>
    <s v="Late"/>
    <n v="104.50000000000001"/>
    <x v="3"/>
    <s v="Soft Shell"/>
    <x v="0"/>
  </r>
  <r>
    <s v="MB38LCN"/>
    <s v="84338016355"/>
    <n v="843380163558"/>
    <s v="MB38LCN3832"/>
    <s v="M's 308 Lined Pant - Conifer - 3832"/>
    <x v="51"/>
    <x v="0"/>
    <x v="1"/>
    <s v="3832"/>
    <s v="Late"/>
    <n v="104.50000000000001"/>
    <x v="3"/>
    <s v="Soft Shell"/>
    <x v="0"/>
  </r>
  <r>
    <s v="MB38LCN"/>
    <s v="84338016356"/>
    <n v="843380163565"/>
    <s v="MB38LCN3834"/>
    <s v="M's 308 Lined Pant - Conifer - 3834"/>
    <x v="51"/>
    <x v="0"/>
    <x v="1"/>
    <s v="3834"/>
    <s v="Late"/>
    <n v="104.50000000000001"/>
    <x v="3"/>
    <s v="Soft Shell"/>
    <x v="0"/>
  </r>
  <r>
    <s v="MB38LCN"/>
    <s v="84338016357"/>
    <n v="843380163572"/>
    <s v="MB38LCN3836"/>
    <s v="M's 308 Lined Pant - Conifer - 3836"/>
    <x v="51"/>
    <x v="0"/>
    <x v="1"/>
    <s v="3836"/>
    <s v="Late"/>
    <n v="104.50000000000001"/>
    <x v="3"/>
    <s v="Soft Shell"/>
    <x v="0"/>
  </r>
  <r>
    <s v="MB38LCN"/>
    <s v="84338016358"/>
    <n v="843380163589"/>
    <s v="MB38LCN4032"/>
    <s v="M's 308 Lined Pant - Conifer - 4032"/>
    <x v="51"/>
    <x v="0"/>
    <x v="1"/>
    <s v="4032"/>
    <s v="Late"/>
    <n v="104.50000000000001"/>
    <x v="3"/>
    <s v="Soft Shell"/>
    <x v="0"/>
  </r>
  <r>
    <s v="MB38LCN"/>
    <s v="84338016359"/>
    <n v="843380163596"/>
    <s v="MB38LCN4232"/>
    <s v="M's 308 Lined Pant - Conifer - 4232"/>
    <x v="51"/>
    <x v="0"/>
    <x v="1"/>
    <s v="4232"/>
    <s v="Late"/>
    <n v="104.50000000000001"/>
    <x v="3"/>
    <s v="Soft Shell"/>
    <x v="0"/>
  </r>
  <r>
    <s v="MB38LCN"/>
    <s v="84338016360"/>
    <n v="843380163602"/>
    <s v="MB38LCN4432"/>
    <s v="M's 308 Lined Pant - Conifer - 4432"/>
    <x v="51"/>
    <x v="0"/>
    <x v="1"/>
    <s v="4432"/>
    <s v="Late"/>
    <n v="104.50000000000001"/>
    <x v="3"/>
    <s v="Soft Shell"/>
    <x v="0"/>
  </r>
  <r>
    <s v="MBTRFWN"/>
    <s v="84338017133"/>
    <n v="843380171331"/>
    <s v="MBTRFWN3030"/>
    <s v="M's Trace 5-Pocket - Walnut - 3030"/>
    <x v="52"/>
    <x v="0"/>
    <x v="5"/>
    <s v="3030"/>
    <s v="Early"/>
    <n v="82.5"/>
    <x v="3"/>
    <s v="Nylon"/>
    <x v="1"/>
  </r>
  <r>
    <s v="MBTRFWN"/>
    <s v="84338017134"/>
    <n v="843380171348"/>
    <s v="MBTRFWN3032"/>
    <s v="M's Trace 5-Pocket - Walnut - 3032"/>
    <x v="52"/>
    <x v="0"/>
    <x v="5"/>
    <s v="3032"/>
    <s v="Early"/>
    <n v="82.5"/>
    <x v="3"/>
    <s v="Nylon"/>
    <x v="1"/>
  </r>
  <r>
    <s v="MBTRFWN"/>
    <s v="84338017135"/>
    <n v="843380171355"/>
    <s v="MBTRFWN3230"/>
    <s v="M's Trace 5-Pocket - Walnut - 3230"/>
    <x v="52"/>
    <x v="0"/>
    <x v="5"/>
    <s v="3230"/>
    <s v="Early"/>
    <n v="82.5"/>
    <x v="3"/>
    <s v="Nylon"/>
    <x v="1"/>
  </r>
  <r>
    <s v="MBTRFWN"/>
    <s v="84338017136"/>
    <n v="843380171362"/>
    <s v="MBTRFWN3232"/>
    <s v="M's Trace 5-Pocket - Walnut - 3232"/>
    <x v="52"/>
    <x v="0"/>
    <x v="5"/>
    <s v="3232"/>
    <s v="Early"/>
    <n v="82.5"/>
    <x v="3"/>
    <s v="Nylon"/>
    <x v="1"/>
  </r>
  <r>
    <s v="MBTRFWN"/>
    <s v="84338017137"/>
    <n v="843380171379"/>
    <s v="MBTRFWN3234"/>
    <s v="M's Trace 5-Pocket - Walnut - 3234"/>
    <x v="52"/>
    <x v="0"/>
    <x v="5"/>
    <s v="3234"/>
    <s v="Early"/>
    <n v="82.5"/>
    <x v="3"/>
    <s v="Nylon"/>
    <x v="1"/>
  </r>
  <r>
    <s v="MBTRFWN"/>
    <s v="84338017138"/>
    <n v="843380171386"/>
    <s v="MBTRFWN3430"/>
    <s v="M's Trace 5-Pocket - Walnut - 3430"/>
    <x v="52"/>
    <x v="0"/>
    <x v="5"/>
    <s v="3430"/>
    <s v="Early"/>
    <n v="82.5"/>
    <x v="3"/>
    <s v="Nylon"/>
    <x v="1"/>
  </r>
  <r>
    <s v="MBTRFWN"/>
    <s v="84338017139"/>
    <n v="843380171393"/>
    <s v="MBTRFWN3432"/>
    <s v="M's Trace 5-Pocket - Walnut - 3432"/>
    <x v="52"/>
    <x v="0"/>
    <x v="5"/>
    <s v="3432"/>
    <s v="Early"/>
    <n v="82.5"/>
    <x v="3"/>
    <s v="Nylon"/>
    <x v="1"/>
  </r>
  <r>
    <s v="MBTRFWN"/>
    <s v="84338017140"/>
    <n v="843380171409"/>
    <s v="MBTRFWN3434"/>
    <s v="M's Trace 5-Pocket - Walnut - 3434"/>
    <x v="52"/>
    <x v="0"/>
    <x v="5"/>
    <s v="3434"/>
    <s v="Early"/>
    <n v="82.5"/>
    <x v="3"/>
    <s v="Nylon"/>
    <x v="1"/>
  </r>
  <r>
    <s v="MBTRFWN"/>
    <s v="84338017141"/>
    <n v="843380171416"/>
    <s v="MBTRFWN3436"/>
    <s v="M's Trace 5-Pocket - Walnut - 3436"/>
    <x v="52"/>
    <x v="0"/>
    <x v="5"/>
    <s v="3436"/>
    <s v="Early"/>
    <n v="82.5"/>
    <x v="3"/>
    <s v="Nylon"/>
    <x v="1"/>
  </r>
  <r>
    <s v="MBTRFWN"/>
    <s v="84338017142"/>
    <n v="843380171423"/>
    <s v="MBTRFWN3632"/>
    <s v="M's Trace 5-Pocket - Walnut - 3632"/>
    <x v="52"/>
    <x v="0"/>
    <x v="5"/>
    <s v="3632"/>
    <s v="Early"/>
    <n v="82.5"/>
    <x v="3"/>
    <s v="Nylon"/>
    <x v="1"/>
  </r>
  <r>
    <s v="MBTRFWN"/>
    <s v="84338017143"/>
    <n v="843380171430"/>
    <s v="MBTRFWN3634"/>
    <s v="M's Trace 5-Pocket - Walnut - 3634"/>
    <x v="52"/>
    <x v="0"/>
    <x v="5"/>
    <s v="3634"/>
    <s v="Early"/>
    <n v="82.5"/>
    <x v="3"/>
    <s v="Nylon"/>
    <x v="1"/>
  </r>
  <r>
    <s v="MBTRFWN"/>
    <s v="84338017144"/>
    <n v="843380171447"/>
    <s v="MBTRFWN3636"/>
    <s v="M's Trace 5-Pocket - Walnut - 3636"/>
    <x v="52"/>
    <x v="0"/>
    <x v="5"/>
    <s v="3636"/>
    <s v="Early"/>
    <n v="82.5"/>
    <x v="3"/>
    <s v="Nylon"/>
    <x v="1"/>
  </r>
  <r>
    <s v="MBTRFWN"/>
    <s v="84338017145"/>
    <n v="843380171454"/>
    <s v="MBTRFWN3832"/>
    <s v="M's Trace 5-Pocket - Walnut - 3832"/>
    <x v="52"/>
    <x v="0"/>
    <x v="5"/>
    <s v="3832"/>
    <s v="Early"/>
    <n v="82.5"/>
    <x v="3"/>
    <s v="Nylon"/>
    <x v="1"/>
  </r>
  <r>
    <s v="MBTRFWN"/>
    <s v="84338017146"/>
    <n v="843380171461"/>
    <s v="MBTRFWN3834"/>
    <s v="M's Trace 5-Pocket - Walnut - 3834"/>
    <x v="52"/>
    <x v="0"/>
    <x v="5"/>
    <s v="3834"/>
    <s v="Early"/>
    <n v="82.5"/>
    <x v="3"/>
    <s v="Nylon"/>
    <x v="1"/>
  </r>
  <r>
    <s v="MBTRFWN"/>
    <s v="84338017147"/>
    <n v="843380171478"/>
    <s v="MBTRFWN3836"/>
    <s v="M's Trace 5-Pocket - Walnut - 3836"/>
    <x v="52"/>
    <x v="0"/>
    <x v="5"/>
    <s v="3836"/>
    <s v="Early"/>
    <n v="82.5"/>
    <x v="3"/>
    <s v="Nylon"/>
    <x v="1"/>
  </r>
  <r>
    <s v="MBTRFWN"/>
    <s v="84338017148"/>
    <n v="843380171485"/>
    <s v="MBTRFWN4032"/>
    <s v="M's Trace 5-Pocket - Walnut - 4032"/>
    <x v="52"/>
    <x v="0"/>
    <x v="5"/>
    <s v="4032"/>
    <s v="Early"/>
    <n v="82.5"/>
    <x v="3"/>
    <s v="Nylon"/>
    <x v="1"/>
  </r>
  <r>
    <s v="MBTRFWN"/>
    <s v="84338017149"/>
    <n v="843380171492"/>
    <s v="MBTRFWN4232"/>
    <s v="M's Trace 5-Pocket - Walnut - 4232"/>
    <x v="52"/>
    <x v="0"/>
    <x v="5"/>
    <s v="4232"/>
    <s v="Early"/>
    <n v="82.5"/>
    <x v="3"/>
    <s v="Nylon"/>
    <x v="1"/>
  </r>
  <r>
    <s v="MBTRFWN"/>
    <s v="84338017150"/>
    <n v="843380171508"/>
    <s v="MBTRFWN4432"/>
    <s v="M's Trace 5-Pocket - Walnut - 4432"/>
    <x v="52"/>
    <x v="0"/>
    <x v="5"/>
    <s v="4432"/>
    <s v="Early"/>
    <n v="82.5"/>
    <x v="3"/>
    <s v="Nylon"/>
    <x v="1"/>
  </r>
  <r>
    <s v="MBTRFDE"/>
    <s v="84338017169"/>
    <n v="843380171690"/>
    <s v="MBTRFDE3030"/>
    <s v="M's Trace 5-Pocket - Dry Earth - 3030"/>
    <x v="52"/>
    <x v="1"/>
    <x v="2"/>
    <s v="3030"/>
    <s v="Early"/>
    <n v="82.5"/>
    <x v="3"/>
    <s v="Nylon"/>
    <x v="1"/>
  </r>
  <r>
    <s v="MBTRFDE"/>
    <s v="84338017170"/>
    <n v="843380171706"/>
    <s v="MBTRFDE3032"/>
    <s v="M's Trace 5-Pocket - Dry Earth - 3032"/>
    <x v="52"/>
    <x v="1"/>
    <x v="2"/>
    <s v="3032"/>
    <s v="Early"/>
    <n v="82.5"/>
    <x v="3"/>
    <s v="Nylon"/>
    <x v="1"/>
  </r>
  <r>
    <s v="MBTRFDE"/>
    <s v="84338017171"/>
    <n v="843380171713"/>
    <s v="MBTRFDE3230"/>
    <s v="M's Trace 5-Pocket - Dry Earth - 3230"/>
    <x v="52"/>
    <x v="1"/>
    <x v="2"/>
    <s v="3230"/>
    <s v="Early"/>
    <n v="82.5"/>
    <x v="3"/>
    <s v="Nylon"/>
    <x v="1"/>
  </r>
  <r>
    <s v="MBTRFDE"/>
    <s v="84338017172"/>
    <n v="843380171720"/>
    <s v="MBTRFDE3232"/>
    <s v="M's Trace 5-Pocket - Dry Earth - 3232"/>
    <x v="52"/>
    <x v="1"/>
    <x v="2"/>
    <s v="3232"/>
    <s v="Early"/>
    <n v="82.5"/>
    <x v="3"/>
    <s v="Nylon"/>
    <x v="1"/>
  </r>
  <r>
    <s v="MBTRFDE"/>
    <s v="84338017173"/>
    <n v="843380171737"/>
    <s v="MBTRFDE3234"/>
    <s v="M's Trace 5-Pocket - Dry Earth - 3234"/>
    <x v="52"/>
    <x v="1"/>
    <x v="2"/>
    <s v="3234"/>
    <s v="Early"/>
    <n v="82.5"/>
    <x v="3"/>
    <s v="Nylon"/>
    <x v="1"/>
  </r>
  <r>
    <s v="MBTRFDE"/>
    <s v="84338017174"/>
    <n v="843380171744"/>
    <s v="MBTRFDE3430"/>
    <s v="M's Trace 5-Pocket - Dry Earth - 3430"/>
    <x v="52"/>
    <x v="1"/>
    <x v="2"/>
    <s v="3430"/>
    <s v="Early"/>
    <n v="82.5"/>
    <x v="3"/>
    <s v="Nylon"/>
    <x v="1"/>
  </r>
  <r>
    <s v="MBTRFDE"/>
    <s v="84338017175"/>
    <n v="843380171751"/>
    <s v="MBTRFDE3432"/>
    <s v="M's Trace 5-Pocket - Dry Earth - 3432"/>
    <x v="52"/>
    <x v="1"/>
    <x v="2"/>
    <s v="3432"/>
    <s v="Early"/>
    <n v="82.5"/>
    <x v="3"/>
    <s v="Nylon"/>
    <x v="1"/>
  </r>
  <r>
    <s v="MBTRFDE"/>
    <s v="84338017176"/>
    <n v="843380171768"/>
    <s v="MBTRFDE3434"/>
    <s v="M's Trace 5-Pocket - Dry Earth - 3434"/>
    <x v="52"/>
    <x v="1"/>
    <x v="2"/>
    <s v="3434"/>
    <s v="Early"/>
    <n v="82.5"/>
    <x v="3"/>
    <s v="Nylon"/>
    <x v="1"/>
  </r>
  <r>
    <s v="MBTRFDE"/>
    <s v="84338017177"/>
    <n v="843380171775"/>
    <s v="MBTRFDE3436"/>
    <s v="M's Trace 5-Pocket - Dry Earth - 3436"/>
    <x v="52"/>
    <x v="1"/>
    <x v="2"/>
    <s v="3436"/>
    <s v="Early"/>
    <n v="82.5"/>
    <x v="3"/>
    <s v="Nylon"/>
    <x v="1"/>
  </r>
  <r>
    <s v="MBTRFDE"/>
    <s v="84338017178"/>
    <n v="843380171782"/>
    <s v="MBTRFDE3632"/>
    <s v="M's Trace 5-Pocket - Dry Earth - 3632"/>
    <x v="52"/>
    <x v="1"/>
    <x v="2"/>
    <s v="3632"/>
    <s v="Early"/>
    <n v="82.5"/>
    <x v="3"/>
    <s v="Nylon"/>
    <x v="1"/>
  </r>
  <r>
    <s v="MBTRFDE"/>
    <s v="84338017179"/>
    <n v="843380171799"/>
    <s v="MBTRFDE3634"/>
    <s v="M's Trace 5-Pocket - Dry Earth - 3634"/>
    <x v="52"/>
    <x v="1"/>
    <x v="2"/>
    <s v="3634"/>
    <s v="Early"/>
    <n v="82.5"/>
    <x v="3"/>
    <s v="Nylon"/>
    <x v="1"/>
  </r>
  <r>
    <s v="MBTRFDE"/>
    <s v="84338017180"/>
    <n v="843380171805"/>
    <s v="MBTRFDE3636"/>
    <s v="M's Trace 5-Pocket - Dry Earth - 3636"/>
    <x v="52"/>
    <x v="1"/>
    <x v="2"/>
    <s v="3636"/>
    <s v="Early"/>
    <n v="82.5"/>
    <x v="3"/>
    <s v="Nylon"/>
    <x v="1"/>
  </r>
  <r>
    <s v="MBTRFDE"/>
    <s v="84338017181"/>
    <n v="843380171812"/>
    <s v="MBTRFDE3832"/>
    <s v="M's Trace 5-Pocket - Dry Earth - 3832"/>
    <x v="52"/>
    <x v="1"/>
    <x v="2"/>
    <s v="3832"/>
    <s v="Early"/>
    <n v="82.5"/>
    <x v="3"/>
    <s v="Nylon"/>
    <x v="1"/>
  </r>
  <r>
    <s v="MBTRFDE"/>
    <s v="84338017182"/>
    <n v="843380171829"/>
    <s v="MBTRFDE3834"/>
    <s v="M's Trace 5-Pocket - Dry Earth - 3834"/>
    <x v="52"/>
    <x v="1"/>
    <x v="2"/>
    <s v="3834"/>
    <s v="Early"/>
    <n v="82.5"/>
    <x v="3"/>
    <s v="Nylon"/>
    <x v="1"/>
  </r>
  <r>
    <s v="MBTRFDE"/>
    <s v="84338017183"/>
    <n v="843380171836"/>
    <s v="MBTRFDE3836"/>
    <s v="M's Trace 5-Pocket - Dry Earth - 3836"/>
    <x v="52"/>
    <x v="1"/>
    <x v="2"/>
    <s v="3836"/>
    <s v="Early"/>
    <n v="82.5"/>
    <x v="3"/>
    <s v="Nylon"/>
    <x v="1"/>
  </r>
  <r>
    <s v="MBTRFDE"/>
    <s v="84338017184"/>
    <n v="843380171843"/>
    <s v="MBTRFDE4032"/>
    <s v="M's Trace 5-Pocket - Dry Earth - 4032"/>
    <x v="52"/>
    <x v="1"/>
    <x v="2"/>
    <s v="4032"/>
    <s v="Early"/>
    <n v="82.5"/>
    <x v="3"/>
    <s v="Nylon"/>
    <x v="1"/>
  </r>
  <r>
    <s v="MBTRFDE"/>
    <s v="84338017185"/>
    <n v="843380171850"/>
    <s v="MBTRFDE4232"/>
    <s v="M's Trace 5-Pocket - Dry Earth - 4232"/>
    <x v="52"/>
    <x v="1"/>
    <x v="2"/>
    <s v="4232"/>
    <s v="Early"/>
    <n v="82.5"/>
    <x v="3"/>
    <s v="Nylon"/>
    <x v="1"/>
  </r>
  <r>
    <s v="MBTRFDE"/>
    <s v="84338017186"/>
    <n v="843380171867"/>
    <s v="MBTRFDE4432"/>
    <s v="M's Trace 5-Pocket - Dry Earth - 4432"/>
    <x v="52"/>
    <x v="1"/>
    <x v="2"/>
    <s v="4432"/>
    <s v="Early"/>
    <n v="82.5"/>
    <x v="3"/>
    <s v="Nylon"/>
    <x v="1"/>
  </r>
  <r>
    <s v="MBOBFTR"/>
    <s v="84338015094"/>
    <n v="843380150947"/>
    <s v="MBOBFTR3030"/>
    <s v="M's Obsidian Foundry Pant - Terra - 3030"/>
    <x v="53"/>
    <x v="0"/>
    <x v="3"/>
    <s v="3030"/>
    <s v=""/>
    <n v="110.00000000000001"/>
    <x v="3"/>
    <s v="Merino"/>
    <x v="0"/>
  </r>
  <r>
    <s v="MBOBFTR"/>
    <s v="84338015095"/>
    <n v="843380150954"/>
    <s v="MBOBFTR3232"/>
    <s v="M's Obsidian Foundry Pant - Terra - 3232"/>
    <x v="53"/>
    <x v="0"/>
    <x v="3"/>
    <s v="3232"/>
    <s v=""/>
    <n v="110.00000000000001"/>
    <x v="3"/>
    <s v="Merino"/>
    <x v="0"/>
  </r>
  <r>
    <s v="MBOBFTR"/>
    <s v="84338015096"/>
    <n v="843380150961"/>
    <s v="MBOBFTR3235"/>
    <s v="M's Obsidian Foundry Pant - Terra - 3235"/>
    <x v="53"/>
    <x v="0"/>
    <x v="3"/>
    <s v="3235"/>
    <s v=""/>
    <n v="110.00000000000001"/>
    <x v="3"/>
    <s v="Merino"/>
    <x v="0"/>
  </r>
  <r>
    <s v="MBOBFTR"/>
    <s v="84338015097"/>
    <n v="843380150978"/>
    <s v="MBOBFTR3432"/>
    <s v="M's Obsidian Foundry Pant - Terra - 3432"/>
    <x v="53"/>
    <x v="0"/>
    <x v="3"/>
    <s v="3432"/>
    <s v=""/>
    <n v="110.00000000000001"/>
    <x v="3"/>
    <s v="Merino"/>
    <x v="0"/>
  </r>
  <r>
    <s v="MBOBFTR"/>
    <s v="84338015098"/>
    <n v="843380150985"/>
    <s v="MBOBFTR3435"/>
    <s v="M's Obsidian Foundry Pant - Terra - 3435"/>
    <x v="53"/>
    <x v="0"/>
    <x v="3"/>
    <s v="3435"/>
    <s v=""/>
    <n v="110.00000000000001"/>
    <x v="3"/>
    <s v="Merino"/>
    <x v="0"/>
  </r>
  <r>
    <s v="MBOBFTR"/>
    <s v="84338015099"/>
    <n v="843380150992"/>
    <s v="MBOBFTR3632"/>
    <s v="M's Obsidian Foundry Pant - Terra - 3632"/>
    <x v="53"/>
    <x v="0"/>
    <x v="3"/>
    <s v="3632"/>
    <s v=""/>
    <n v="110.00000000000001"/>
    <x v="3"/>
    <s v="Merino"/>
    <x v="0"/>
  </r>
  <r>
    <s v="MBOBFTR"/>
    <s v="84338015100"/>
    <n v="843380151005"/>
    <s v="MBOBFTR3635"/>
    <s v="M's Obsidian Foundry Pant - Terra - 3635"/>
    <x v="53"/>
    <x v="0"/>
    <x v="3"/>
    <s v="3635"/>
    <s v=""/>
    <n v="110.00000000000001"/>
    <x v="3"/>
    <s v="Merino"/>
    <x v="0"/>
  </r>
  <r>
    <s v="MBOBFTR"/>
    <s v="84338015101"/>
    <n v="843380151012"/>
    <s v="MBOBFTR3833"/>
    <s v="M's Obsidian Foundry Pant - Terra - 3833"/>
    <x v="53"/>
    <x v="0"/>
    <x v="3"/>
    <s v="3833"/>
    <s v=""/>
    <n v="110.00000000000001"/>
    <x v="3"/>
    <s v="Merino"/>
    <x v="0"/>
  </r>
  <r>
    <s v="MBOBFTR"/>
    <s v="84338015102"/>
    <n v="843380151029"/>
    <s v="MBOBFTR3835"/>
    <s v="M's Obsidian Foundry Pant - Terra - 3835"/>
    <x v="53"/>
    <x v="0"/>
    <x v="3"/>
    <s v="3835"/>
    <s v=""/>
    <n v="110.00000000000001"/>
    <x v="3"/>
    <s v="Merino"/>
    <x v="0"/>
  </r>
  <r>
    <s v="MBOBFTR"/>
    <s v="84338015103"/>
    <n v="843380151036"/>
    <s v="MBOBFTR4033"/>
    <s v="M's Obsidian Foundry Pant - Terra - 4033"/>
    <x v="53"/>
    <x v="0"/>
    <x v="3"/>
    <s v="4033"/>
    <s v=""/>
    <n v="110.00000000000001"/>
    <x v="3"/>
    <s v="Merino"/>
    <x v="0"/>
  </r>
  <r>
    <s v="MBOBFTR"/>
    <s v="84338015104"/>
    <n v="843380151043"/>
    <s v="MBOBFTR4233"/>
    <s v="M's Obsidian Foundry Pant - Terra - 4233"/>
    <x v="53"/>
    <x v="0"/>
    <x v="3"/>
    <s v="4233"/>
    <s v=""/>
    <n v="110.00000000000001"/>
    <x v="3"/>
    <s v="Merino"/>
    <x v="0"/>
  </r>
  <r>
    <s v="MBOBFTR"/>
    <s v="84338015105"/>
    <n v="843380151050"/>
    <s v="MBOBFTR4433"/>
    <s v="M's Obsidian Foundry Pant - Terra - 4433"/>
    <x v="53"/>
    <x v="0"/>
    <x v="3"/>
    <s v="4433"/>
    <s v=""/>
    <n v="110.00000000000001"/>
    <x v="3"/>
    <s v="Merino"/>
    <x v="0"/>
  </r>
  <r>
    <s v="MBOBFFU"/>
    <s v="84338012050"/>
    <n v="843380120506"/>
    <s v="MBOBFFU3030"/>
    <s v="M's Obsidian Foundry Pant - Fusion - 3030"/>
    <x v="53"/>
    <x v="0"/>
    <x v="0"/>
    <s v="3030"/>
    <s v=""/>
    <n v="110.00000000000001"/>
    <x v="3"/>
    <s v="Merino"/>
    <x v="0"/>
  </r>
  <r>
    <s v="MBOBFFU"/>
    <s v="84338012051"/>
    <n v="843380120513"/>
    <s v="MBOBFFU3232"/>
    <s v="M's Obsidian Foundry Pant - Fusion - 3232"/>
    <x v="53"/>
    <x v="0"/>
    <x v="0"/>
    <s v="3232"/>
    <s v=""/>
    <n v="110.00000000000001"/>
    <x v="3"/>
    <s v="Merino"/>
    <x v="0"/>
  </r>
  <r>
    <s v="MBOBFFU"/>
    <s v="84338012052"/>
    <n v="843380120520"/>
    <s v="MBOBFFU3235"/>
    <s v="M's Obsidian Foundry Pant - Fusion - 3235"/>
    <x v="53"/>
    <x v="0"/>
    <x v="0"/>
    <s v="3235"/>
    <s v=""/>
    <n v="110.00000000000001"/>
    <x v="3"/>
    <s v="Merino"/>
    <x v="0"/>
  </r>
  <r>
    <s v="MBOBFFU"/>
    <s v="84338012053"/>
    <n v="843380120537"/>
    <s v="MBOBFFU3432"/>
    <s v="M's Obsidian Foundry Pant - Fusion - 3432"/>
    <x v="53"/>
    <x v="0"/>
    <x v="0"/>
    <s v="3432"/>
    <s v=""/>
    <n v="110.00000000000001"/>
    <x v="3"/>
    <s v="Merino"/>
    <x v="0"/>
  </r>
  <r>
    <s v="MBOBFFU"/>
    <s v="84338012054"/>
    <n v="843380120544"/>
    <s v="MBOBFFU3435"/>
    <s v="M's Obsidian Foundry Pant - Fusion - 3435"/>
    <x v="53"/>
    <x v="0"/>
    <x v="0"/>
    <s v="3435"/>
    <s v=""/>
    <n v="110.00000000000001"/>
    <x v="3"/>
    <s v="Merino"/>
    <x v="0"/>
  </r>
  <r>
    <s v="MBOBFFU"/>
    <s v="84338012055"/>
    <n v="843380120551"/>
    <s v="MBOBFFU3632"/>
    <s v="M's Obsidian Foundry Pant - Fusion - 3632"/>
    <x v="53"/>
    <x v="0"/>
    <x v="0"/>
    <s v="3632"/>
    <s v=""/>
    <n v="110.00000000000001"/>
    <x v="3"/>
    <s v="Merino"/>
    <x v="0"/>
  </r>
  <r>
    <s v="MBOBFFU"/>
    <s v="84338012056"/>
    <n v="843380120568"/>
    <s v="MBOBFFU3635"/>
    <s v="M's Obsidian Foundry Pant - Fusion - 3635"/>
    <x v="53"/>
    <x v="0"/>
    <x v="0"/>
    <s v="3635"/>
    <s v=""/>
    <n v="110.00000000000001"/>
    <x v="3"/>
    <s v="Merino"/>
    <x v="0"/>
  </r>
  <r>
    <s v="MBOBFFU"/>
    <s v="84338012057"/>
    <n v="843380120575"/>
    <s v="MBOBFFU3833"/>
    <s v="M's Obsidian Foundry Pant - Fusion - 3833"/>
    <x v="53"/>
    <x v="0"/>
    <x v="0"/>
    <s v="3833"/>
    <s v=""/>
    <n v="110.00000000000001"/>
    <x v="3"/>
    <s v="Merino"/>
    <x v="0"/>
  </r>
  <r>
    <s v="MBOBFFU"/>
    <s v="84338012058"/>
    <n v="843380120582"/>
    <s v="MBOBFFU3835"/>
    <s v="M's Obsidian Foundry Pant - Fusion - 3835"/>
    <x v="53"/>
    <x v="0"/>
    <x v="0"/>
    <s v="3835"/>
    <s v=""/>
    <n v="110.00000000000001"/>
    <x v="3"/>
    <s v="Merino"/>
    <x v="0"/>
  </r>
  <r>
    <s v="MBOBFFU"/>
    <s v="84338012059"/>
    <n v="843380120599"/>
    <s v="MBOBFFU4033"/>
    <s v="M's Obsidian Foundry Pant - Fusion - 4033"/>
    <x v="53"/>
    <x v="0"/>
    <x v="0"/>
    <s v="4033"/>
    <s v=""/>
    <n v="110.00000000000001"/>
    <x v="3"/>
    <s v="Merino"/>
    <x v="0"/>
  </r>
  <r>
    <s v="MBOBFFU"/>
    <s v="84338012060"/>
    <n v="843380120605"/>
    <s v="MBOBFFU4233"/>
    <s v="M's Obsidian Foundry Pant - Fusion - 4233"/>
    <x v="53"/>
    <x v="0"/>
    <x v="0"/>
    <s v="4233"/>
    <s v=""/>
    <n v="110.00000000000001"/>
    <x v="3"/>
    <s v="Merino"/>
    <x v="0"/>
  </r>
  <r>
    <s v="MBOBFFU"/>
    <s v="84338012061"/>
    <n v="843380120612"/>
    <s v="MBOBFFU4433"/>
    <s v="M's Obsidian Foundry Pant - Fusion - 4433"/>
    <x v="53"/>
    <x v="0"/>
    <x v="0"/>
    <s v="4433"/>
    <s v=""/>
    <n v="110.00000000000001"/>
    <x v="3"/>
    <s v="Merino"/>
    <x v="0"/>
  </r>
  <r>
    <s v="MBOBFSP"/>
    <s v="84338012226"/>
    <n v="843380122265"/>
    <s v="MBOBFSP3030"/>
    <s v="M's Obsidian Foundry Pant - Specter - 3030"/>
    <x v="53"/>
    <x v="0"/>
    <x v="4"/>
    <s v="3030"/>
    <s v=""/>
    <n v="110.00000000000001"/>
    <x v="3"/>
    <s v="Merino"/>
    <x v="2"/>
  </r>
  <r>
    <s v="MBOBFSP"/>
    <s v="84338012227"/>
    <n v="843380122272"/>
    <s v="MBOBFSP3232"/>
    <s v="M's Obsidian Foundry Pant - Specter - 3232"/>
    <x v="53"/>
    <x v="0"/>
    <x v="4"/>
    <s v="3232"/>
    <s v=""/>
    <n v="110.00000000000001"/>
    <x v="3"/>
    <s v="Merino"/>
    <x v="2"/>
  </r>
  <r>
    <s v="MBOBFSP"/>
    <s v="84338012228"/>
    <n v="843380122289"/>
    <s v="MBOBFSP3235"/>
    <s v="M's Obsidian Foundry Pant - Specter - 3235"/>
    <x v="53"/>
    <x v="0"/>
    <x v="4"/>
    <s v="3235"/>
    <s v=""/>
    <n v="110.00000000000001"/>
    <x v="3"/>
    <s v="Merino"/>
    <x v="2"/>
  </r>
  <r>
    <s v="MBOBFSP"/>
    <s v="84338012229"/>
    <n v="843380122296"/>
    <s v="MBOBFSP3432"/>
    <s v="M's Obsidian Foundry Pant - Specter - 3432"/>
    <x v="53"/>
    <x v="0"/>
    <x v="4"/>
    <s v="3432"/>
    <s v=""/>
    <n v="110.00000000000001"/>
    <x v="3"/>
    <s v="Merino"/>
    <x v="2"/>
  </r>
  <r>
    <s v="MBOBFSP"/>
    <s v="84338012230"/>
    <n v="843380122302"/>
    <s v="MBOBFSP3435"/>
    <s v="M's Obsidian Foundry Pant - Specter - 3435"/>
    <x v="53"/>
    <x v="0"/>
    <x v="4"/>
    <s v="3435"/>
    <s v=""/>
    <n v="110.00000000000001"/>
    <x v="3"/>
    <s v="Merino"/>
    <x v="2"/>
  </r>
  <r>
    <s v="MBOBFSP"/>
    <s v="84338012231"/>
    <n v="843380122319"/>
    <s v="MBOBFSP3632"/>
    <s v="M's Obsidian Foundry Pant - Specter - 3632"/>
    <x v="53"/>
    <x v="0"/>
    <x v="4"/>
    <s v="3632"/>
    <s v=""/>
    <n v="110.00000000000001"/>
    <x v="3"/>
    <s v="Merino"/>
    <x v="2"/>
  </r>
  <r>
    <s v="MBOBFSP"/>
    <s v="84338012232"/>
    <n v="843380122326"/>
    <s v="MBOBFSP3635"/>
    <s v="M's Obsidian Foundry Pant - Specter - 3635"/>
    <x v="53"/>
    <x v="0"/>
    <x v="4"/>
    <s v="3635"/>
    <s v=""/>
    <n v="110.00000000000001"/>
    <x v="3"/>
    <s v="Merino"/>
    <x v="2"/>
  </r>
  <r>
    <s v="MBOBFSP"/>
    <s v="84338012233"/>
    <n v="843380122333"/>
    <s v="MBOBFSP3833"/>
    <s v="M's Obsidian Foundry Pant - Specter - 3833"/>
    <x v="53"/>
    <x v="0"/>
    <x v="4"/>
    <s v="3833"/>
    <s v=""/>
    <n v="110.00000000000001"/>
    <x v="3"/>
    <s v="Merino"/>
    <x v="2"/>
  </r>
  <r>
    <s v="MBOBFSP"/>
    <s v="84338012234"/>
    <n v="843380122340"/>
    <s v="MBOBFSP3835"/>
    <s v="M's Obsidian Foundry Pant - Specter - 3835"/>
    <x v="53"/>
    <x v="0"/>
    <x v="4"/>
    <s v="3835"/>
    <s v=""/>
    <n v="110.00000000000001"/>
    <x v="3"/>
    <s v="Merino"/>
    <x v="2"/>
  </r>
  <r>
    <s v="MBOBFSP"/>
    <s v="84338012235"/>
    <n v="843380122357"/>
    <s v="MBOBFSP4033"/>
    <s v="M's Obsidian Foundry Pant - Specter - 4033"/>
    <x v="53"/>
    <x v="0"/>
    <x v="4"/>
    <s v="4033"/>
    <s v=""/>
    <n v="110.00000000000001"/>
    <x v="3"/>
    <s v="Merino"/>
    <x v="2"/>
  </r>
  <r>
    <s v="MBOBFSP"/>
    <s v="84338012236"/>
    <n v="843380122364"/>
    <s v="MBOBFSP4233"/>
    <s v="M's Obsidian Foundry Pant - Specter - 4233"/>
    <x v="53"/>
    <x v="0"/>
    <x v="4"/>
    <s v="4233"/>
    <s v=""/>
    <n v="110.00000000000001"/>
    <x v="3"/>
    <s v="Merino"/>
    <x v="2"/>
  </r>
  <r>
    <s v="MBOBFSP"/>
    <s v="84338012237"/>
    <n v="843380122371"/>
    <s v="MBOBFSP4433"/>
    <s v="M's Obsidian Foundry Pant - Specter - 4433"/>
    <x v="53"/>
    <x v="0"/>
    <x v="4"/>
    <s v="4433"/>
    <s v=""/>
    <n v="110.00000000000001"/>
    <x v="3"/>
    <s v="Merino"/>
    <x v="2"/>
  </r>
  <r>
    <s v="MBOBFDE"/>
    <s v="84338012074"/>
    <n v="843380120742"/>
    <s v="MBOBFDE3030"/>
    <s v="M's Obsidian Foundry Pant - Dry Earth - 3030"/>
    <x v="53"/>
    <x v="0"/>
    <x v="2"/>
    <s v="3030"/>
    <s v=""/>
    <n v="110.00000000000001"/>
    <x v="3"/>
    <s v="Merino"/>
    <x v="1"/>
  </r>
  <r>
    <s v="MBOBFDE"/>
    <s v="84338012075"/>
    <n v="843380120759"/>
    <s v="MBOBFDE3232"/>
    <s v="M's Obsidian Foundry Pant - Dry Earth - 3232"/>
    <x v="53"/>
    <x v="0"/>
    <x v="2"/>
    <s v="3232"/>
    <s v=""/>
    <n v="110.00000000000001"/>
    <x v="3"/>
    <s v="Merino"/>
    <x v="1"/>
  </r>
  <r>
    <s v="MBOBFDE"/>
    <s v="84338012076"/>
    <n v="843380120766"/>
    <s v="MBOBFDE3235"/>
    <s v="M's Obsidian Foundry Pant - Dry Earth - 3235"/>
    <x v="53"/>
    <x v="0"/>
    <x v="2"/>
    <s v="3235"/>
    <s v=""/>
    <n v="110.00000000000001"/>
    <x v="3"/>
    <s v="Merino"/>
    <x v="1"/>
  </r>
  <r>
    <s v="MBOBFDE"/>
    <s v="84338012077"/>
    <n v="843380120773"/>
    <s v="MBOBFDE3432"/>
    <s v="M's Obsidian Foundry Pant - Dry Earth - 3432"/>
    <x v="53"/>
    <x v="0"/>
    <x v="2"/>
    <s v="3432"/>
    <s v=""/>
    <n v="110.00000000000001"/>
    <x v="3"/>
    <s v="Merino"/>
    <x v="1"/>
  </r>
  <r>
    <s v="MBOBFDE"/>
    <s v="84338012078"/>
    <n v="843380120780"/>
    <s v="MBOBFDE3435"/>
    <s v="M's Obsidian Foundry Pant - Dry Earth - 3435"/>
    <x v="53"/>
    <x v="0"/>
    <x v="2"/>
    <s v="3435"/>
    <s v=""/>
    <n v="110.00000000000001"/>
    <x v="3"/>
    <s v="Merino"/>
    <x v="1"/>
  </r>
  <r>
    <s v="MBOBFDE"/>
    <s v="84338012079"/>
    <n v="843380120797"/>
    <s v="MBOBFDE3632"/>
    <s v="M's Obsidian Foundry Pant - Dry Earth - 3632"/>
    <x v="53"/>
    <x v="0"/>
    <x v="2"/>
    <s v="3632"/>
    <s v=""/>
    <n v="110.00000000000001"/>
    <x v="3"/>
    <s v="Merino"/>
    <x v="1"/>
  </r>
  <r>
    <s v="MBOBFDE"/>
    <s v="84338012080"/>
    <n v="843380120803"/>
    <s v="MBOBFDE3635"/>
    <s v="M's Obsidian Foundry Pant - Dry Earth - 3635"/>
    <x v="53"/>
    <x v="0"/>
    <x v="2"/>
    <s v="3635"/>
    <s v=""/>
    <n v="110.00000000000001"/>
    <x v="3"/>
    <s v="Merino"/>
    <x v="1"/>
  </r>
  <r>
    <s v="MBOBFDE"/>
    <s v="84338012081"/>
    <n v="843380120810"/>
    <s v="MBOBFDE3833"/>
    <s v="M's Obsidian Foundry Pant - Dry Earth - 3833"/>
    <x v="53"/>
    <x v="0"/>
    <x v="2"/>
    <s v="3833"/>
    <s v=""/>
    <n v="110.00000000000001"/>
    <x v="3"/>
    <s v="Merino"/>
    <x v="1"/>
  </r>
  <r>
    <s v="MBOBFDE"/>
    <s v="84338012082"/>
    <n v="843380120827"/>
    <s v="MBOBFDE3835"/>
    <s v="M's Obsidian Foundry Pant - Dry Earth - 3835"/>
    <x v="53"/>
    <x v="0"/>
    <x v="2"/>
    <s v="3835"/>
    <s v=""/>
    <n v="110.00000000000001"/>
    <x v="3"/>
    <s v="Merino"/>
    <x v="1"/>
  </r>
  <r>
    <s v="MBOBFDE"/>
    <s v="84338012083"/>
    <n v="843380120834"/>
    <s v="MBOBFDE4033"/>
    <s v="M's Obsidian Foundry Pant - Dry Earth - 4033"/>
    <x v="53"/>
    <x v="0"/>
    <x v="2"/>
    <s v="4033"/>
    <s v=""/>
    <n v="110.00000000000001"/>
    <x v="3"/>
    <s v="Merino"/>
    <x v="1"/>
  </r>
  <r>
    <s v="MBOBFDE"/>
    <s v="84338012084"/>
    <n v="843380120841"/>
    <s v="MBOBFDE4233"/>
    <s v="M's Obsidian Foundry Pant - Dry Earth - 4233"/>
    <x v="53"/>
    <x v="0"/>
    <x v="2"/>
    <s v="4233"/>
    <s v=""/>
    <n v="110.00000000000001"/>
    <x v="3"/>
    <s v="Merino"/>
    <x v="1"/>
  </r>
  <r>
    <s v="MBOBFDE"/>
    <s v="84338012085"/>
    <n v="843380120858"/>
    <s v="MBOBFDE4433"/>
    <s v="M's Obsidian Foundry Pant - Dry Earth - 4433"/>
    <x v="53"/>
    <x v="0"/>
    <x v="2"/>
    <s v="4433"/>
    <s v=""/>
    <n v="110.00000000000001"/>
    <x v="3"/>
    <s v="Merino"/>
    <x v="1"/>
  </r>
  <r>
    <s v="MBOBFCN"/>
    <s v="84338012086"/>
    <n v="843380120865"/>
    <s v="MBOBFCN3030"/>
    <s v="M's Obsidian Foundry Pant - Conifer - 3030"/>
    <x v="53"/>
    <x v="0"/>
    <x v="1"/>
    <s v="3030"/>
    <s v=""/>
    <n v="110.00000000000001"/>
    <x v="3"/>
    <s v="Merino"/>
    <x v="1"/>
  </r>
  <r>
    <s v="MBOBFCN"/>
    <s v="84338012087"/>
    <n v="843380120872"/>
    <s v="MBOBFCN3232"/>
    <s v="M's Obsidian Foundry Pant - Conifer - 3232"/>
    <x v="53"/>
    <x v="0"/>
    <x v="1"/>
    <s v="3232"/>
    <s v=""/>
    <n v="110.00000000000001"/>
    <x v="3"/>
    <s v="Merino"/>
    <x v="1"/>
  </r>
  <r>
    <s v="MBOBFCN"/>
    <s v="84338012088"/>
    <n v="843380120889"/>
    <s v="MBOBFCN3235"/>
    <s v="M's Obsidian Foundry Pant - Conifer - 3235"/>
    <x v="53"/>
    <x v="0"/>
    <x v="1"/>
    <s v="3235"/>
    <s v=""/>
    <n v="110.00000000000001"/>
    <x v="3"/>
    <s v="Merino"/>
    <x v="1"/>
  </r>
  <r>
    <s v="MBOBFCN"/>
    <s v="84338012089"/>
    <n v="843380120896"/>
    <s v="MBOBFCN3432"/>
    <s v="M's Obsidian Foundry Pant - Conifer - 3432"/>
    <x v="53"/>
    <x v="0"/>
    <x v="1"/>
    <s v="3432"/>
    <s v=""/>
    <n v="110.00000000000001"/>
    <x v="3"/>
    <s v="Merino"/>
    <x v="1"/>
  </r>
  <r>
    <s v="MBOBFCN"/>
    <s v="84338012090"/>
    <n v="843380120902"/>
    <s v="MBOBFCN3435"/>
    <s v="M's Obsidian Foundry Pant - Conifer - 3435"/>
    <x v="53"/>
    <x v="0"/>
    <x v="1"/>
    <s v="3435"/>
    <s v=""/>
    <n v="110.00000000000001"/>
    <x v="3"/>
    <s v="Merino"/>
    <x v="1"/>
  </r>
  <r>
    <s v="MBOBFCN"/>
    <s v="84338012091"/>
    <n v="843380120919"/>
    <s v="MBOBFCN3632"/>
    <s v="M's Obsidian Foundry Pant - Conifer - 3632"/>
    <x v="53"/>
    <x v="0"/>
    <x v="1"/>
    <s v="3632"/>
    <s v=""/>
    <n v="110.00000000000001"/>
    <x v="3"/>
    <s v="Merino"/>
    <x v="1"/>
  </r>
  <r>
    <s v="MBOBFCN"/>
    <s v="84338012092"/>
    <n v="843380120926"/>
    <s v="MBOBFCN3635"/>
    <s v="M's Obsidian Foundry Pant - Conifer - 3635"/>
    <x v="53"/>
    <x v="0"/>
    <x v="1"/>
    <s v="3635"/>
    <s v=""/>
    <n v="110.00000000000001"/>
    <x v="3"/>
    <s v="Merino"/>
    <x v="1"/>
  </r>
  <r>
    <s v="MBOBFCN"/>
    <s v="84338012093"/>
    <n v="843380120933"/>
    <s v="MBOBFCN3833"/>
    <s v="M's Obsidian Foundry Pant - Conifer - 3833"/>
    <x v="53"/>
    <x v="0"/>
    <x v="1"/>
    <s v="3833"/>
    <s v=""/>
    <n v="110.00000000000001"/>
    <x v="3"/>
    <s v="Merino"/>
    <x v="1"/>
  </r>
  <r>
    <s v="MBOBFCN"/>
    <s v="84338012094"/>
    <n v="843380120940"/>
    <s v="MBOBFCN3835"/>
    <s v="M's Obsidian Foundry Pant - Conifer - 3835"/>
    <x v="53"/>
    <x v="0"/>
    <x v="1"/>
    <s v="3835"/>
    <s v=""/>
    <n v="110.00000000000001"/>
    <x v="3"/>
    <s v="Merino"/>
    <x v="1"/>
  </r>
  <r>
    <s v="MBOBFCN"/>
    <s v="84338012095"/>
    <n v="843380120957"/>
    <s v="MBOBFCN4033"/>
    <s v="M's Obsidian Foundry Pant - Conifer - 4033"/>
    <x v="53"/>
    <x v="0"/>
    <x v="1"/>
    <s v="4033"/>
    <s v=""/>
    <n v="110.00000000000001"/>
    <x v="3"/>
    <s v="Merino"/>
    <x v="1"/>
  </r>
  <r>
    <s v="MBOBFCN"/>
    <s v="84338012096"/>
    <n v="843380120964"/>
    <s v="MBOBFCN4233"/>
    <s v="M's Obsidian Foundry Pant - Conifer - 4233"/>
    <x v="53"/>
    <x v="0"/>
    <x v="1"/>
    <s v="4233"/>
    <s v=""/>
    <n v="110.00000000000001"/>
    <x v="3"/>
    <s v="Merino"/>
    <x v="1"/>
  </r>
  <r>
    <s v="MBOBFCN"/>
    <s v="84338012097"/>
    <n v="843380120971"/>
    <s v="MBOBFCN4433"/>
    <s v="M's Obsidian Foundry Pant - Conifer - 4433"/>
    <x v="53"/>
    <x v="0"/>
    <x v="1"/>
    <s v="4433"/>
    <s v=""/>
    <n v="110.00000000000001"/>
    <x v="3"/>
    <s v="Merino"/>
    <x v="1"/>
  </r>
  <r>
    <s v="MBTCSDE"/>
    <s v="84338014655"/>
    <n v="843380146551"/>
    <s v="MBTCSDE30"/>
    <s v="M's Trace Short - Dry Earth - 30"/>
    <x v="54"/>
    <x v="1"/>
    <x v="2"/>
    <s v="30"/>
    <s v="Early"/>
    <n v="54"/>
    <x v="3"/>
    <s v="Shorts"/>
    <x v="0"/>
  </r>
  <r>
    <s v="MBTCSDE"/>
    <s v="84338014656"/>
    <n v="843380146568"/>
    <s v="MBTCSDE32"/>
    <s v="M's Trace Short - Dry Earth - 32"/>
    <x v="54"/>
    <x v="1"/>
    <x v="2"/>
    <s v="32"/>
    <s v="Early"/>
    <n v="54"/>
    <x v="3"/>
    <s v="Shorts"/>
    <x v="0"/>
  </r>
  <r>
    <s v="MBTCSDE"/>
    <s v="84338014657"/>
    <n v="843380146575"/>
    <s v="MBTCSDE34"/>
    <s v="M's Trace Short - Dry Earth - 34"/>
    <x v="54"/>
    <x v="1"/>
    <x v="2"/>
    <s v="34"/>
    <s v="Early"/>
    <n v="54"/>
    <x v="3"/>
    <s v="Shorts"/>
    <x v="0"/>
  </r>
  <r>
    <s v="MBTCSDE"/>
    <s v="84338014658"/>
    <n v="843380146582"/>
    <s v="MBTCSDE36"/>
    <s v="M's Trace Short - Dry Earth - 36"/>
    <x v="54"/>
    <x v="1"/>
    <x v="2"/>
    <s v="36"/>
    <s v="Early"/>
    <n v="54"/>
    <x v="3"/>
    <s v="Shorts"/>
    <x v="0"/>
  </r>
  <r>
    <s v="MBTCSDE"/>
    <s v="84338014659"/>
    <n v="843380146599"/>
    <s v="MBTCSDE38"/>
    <s v="M's Trace Short - Dry Earth - 38"/>
    <x v="54"/>
    <x v="1"/>
    <x v="2"/>
    <s v="38"/>
    <s v="Early"/>
    <n v="54"/>
    <x v="3"/>
    <s v="Shorts"/>
    <x v="0"/>
  </r>
  <r>
    <s v="MBTCSDE"/>
    <s v="84338014660"/>
    <n v="843380146605"/>
    <s v="MBTCSDE40"/>
    <s v="M's Trace Short - Dry Earth - 40"/>
    <x v="54"/>
    <x v="1"/>
    <x v="2"/>
    <s v="40"/>
    <s v="Early"/>
    <n v="54"/>
    <x v="3"/>
    <s v="Shorts"/>
    <x v="0"/>
  </r>
  <r>
    <s v="MBTCSDE"/>
    <s v="84338014661"/>
    <n v="843380146612"/>
    <s v="MBTCSDE42"/>
    <s v="M's Trace Short - Dry Earth - 42"/>
    <x v="54"/>
    <x v="1"/>
    <x v="2"/>
    <s v="42"/>
    <s v="Early"/>
    <n v="54"/>
    <x v="3"/>
    <s v="Shorts"/>
    <x v="0"/>
  </r>
  <r>
    <s v="MBTCSDE"/>
    <s v="84338014662"/>
    <n v="843380146629"/>
    <s v="MBTCSDE44"/>
    <s v="M's Trace Short - Dry Earth - 44"/>
    <x v="54"/>
    <x v="1"/>
    <x v="2"/>
    <s v="44"/>
    <s v="Early"/>
    <n v="54"/>
    <x v="3"/>
    <s v="Shorts"/>
    <x v="0"/>
  </r>
  <r>
    <s v="MBTCSCN"/>
    <s v="84338014663"/>
    <n v="843380146636"/>
    <s v="MBTCSCN30"/>
    <s v="M's Trace Short - Conifer - 30"/>
    <x v="54"/>
    <x v="0"/>
    <x v="1"/>
    <s v="30"/>
    <s v="Early"/>
    <n v="54"/>
    <x v="3"/>
    <s v="Shorts"/>
    <x v="0"/>
  </r>
  <r>
    <s v="MBTCSCN"/>
    <s v="84338014664"/>
    <n v="843380146643"/>
    <s v="MBTCSCN32"/>
    <s v="M's Trace Short - Conifer - 32"/>
    <x v="54"/>
    <x v="0"/>
    <x v="1"/>
    <s v="32"/>
    <s v="Early"/>
    <n v="54"/>
    <x v="3"/>
    <s v="Shorts"/>
    <x v="0"/>
  </r>
  <r>
    <s v="MBTCSCN"/>
    <s v="84338014665"/>
    <n v="843380146650"/>
    <s v="MBTCSCN34"/>
    <s v="M's Trace Short - Conifer - 34"/>
    <x v="54"/>
    <x v="0"/>
    <x v="1"/>
    <s v="34"/>
    <s v="Early"/>
    <n v="54"/>
    <x v="3"/>
    <s v="Shorts"/>
    <x v="0"/>
  </r>
  <r>
    <s v="MBTCSCN"/>
    <s v="84338014666"/>
    <n v="843380146667"/>
    <s v="MBTCSCN36"/>
    <s v="M's Trace Short - Conifer - 36"/>
    <x v="54"/>
    <x v="0"/>
    <x v="1"/>
    <s v="36"/>
    <s v="Early"/>
    <n v="54"/>
    <x v="3"/>
    <s v="Shorts"/>
    <x v="0"/>
  </r>
  <r>
    <s v="MBTCSCN"/>
    <s v="84338014667"/>
    <n v="843380146674"/>
    <s v="MBTCSCN38"/>
    <s v="M's Trace Short - Conifer - 38"/>
    <x v="54"/>
    <x v="0"/>
    <x v="1"/>
    <s v="38"/>
    <s v="Early"/>
    <n v="54"/>
    <x v="3"/>
    <s v="Shorts"/>
    <x v="0"/>
  </r>
  <r>
    <s v="MBTCSCN"/>
    <s v="84338014668"/>
    <n v="843380146681"/>
    <s v="MBTCSCN40"/>
    <s v="M's Trace Short - Conifer - 40"/>
    <x v="54"/>
    <x v="0"/>
    <x v="1"/>
    <s v="40"/>
    <s v="Early"/>
    <n v="54"/>
    <x v="3"/>
    <s v="Shorts"/>
    <x v="0"/>
  </r>
  <r>
    <s v="MBTCSCN"/>
    <s v="84338014669"/>
    <n v="843380146698"/>
    <s v="MBTCSCN42"/>
    <s v="M's Trace Short - Conifer - 42"/>
    <x v="54"/>
    <x v="0"/>
    <x v="1"/>
    <s v="42"/>
    <s v="Early"/>
    <n v="54"/>
    <x v="3"/>
    <s v="Shorts"/>
    <x v="0"/>
  </r>
  <r>
    <s v="MBTCSCN"/>
    <s v="84338014670"/>
    <n v="843380146704"/>
    <s v="MBTCSCN44"/>
    <s v="M's Trace Short - Conifer - 44"/>
    <x v="54"/>
    <x v="0"/>
    <x v="1"/>
    <s v="44"/>
    <s v="Early"/>
    <n v="54"/>
    <x v="3"/>
    <s v="Shorts"/>
    <x v="0"/>
  </r>
  <r>
    <s v="MBWCBCN"/>
    <s v="84338017231"/>
    <n v="843380172314"/>
    <s v="MBWCBCNSM"/>
    <s v="M's Whitecloud Down Bib - Conifer - SM"/>
    <x v="55"/>
    <x v="0"/>
    <x v="1"/>
    <s v="SM"/>
    <s v=""/>
    <n v="176"/>
    <x v="3"/>
    <s v="Bibs"/>
    <x v="0"/>
  </r>
  <r>
    <s v="MBWCBCN"/>
    <s v="84338017232"/>
    <n v="843380172321"/>
    <s v="MBWCBCNMD"/>
    <s v="M's Whitecloud Down Bib - Conifer - MD"/>
    <x v="55"/>
    <x v="0"/>
    <x v="1"/>
    <s v="MD"/>
    <s v=""/>
    <n v="176"/>
    <x v="3"/>
    <s v="Bibs"/>
    <x v="0"/>
  </r>
  <r>
    <s v="MBWCBCN"/>
    <s v="84338017233"/>
    <n v="843380172338"/>
    <s v="MBWCBCNLG"/>
    <s v="M's Whitecloud Down Bib - Conifer - LG"/>
    <x v="55"/>
    <x v="0"/>
    <x v="1"/>
    <s v="LG"/>
    <s v=""/>
    <n v="176"/>
    <x v="3"/>
    <s v="Bibs"/>
    <x v="0"/>
  </r>
  <r>
    <s v="MBWCBCN"/>
    <s v="84338017234"/>
    <n v="843380172345"/>
    <s v="MBWCBCNXL"/>
    <s v="M's Whitecloud Down Bib - Conifer - XL"/>
    <x v="55"/>
    <x v="0"/>
    <x v="1"/>
    <s v="XL"/>
    <s v=""/>
    <n v="176"/>
    <x v="3"/>
    <s v="Bibs"/>
    <x v="0"/>
  </r>
  <r>
    <s v="MBWCBCN"/>
    <s v="84338017235"/>
    <n v="843380172352"/>
    <s v="MBWCBCN2X"/>
    <s v="M's Whitecloud Down Bib - Conifer - 2X"/>
    <x v="55"/>
    <x v="0"/>
    <x v="1"/>
    <s v="2X"/>
    <s v=""/>
    <n v="176"/>
    <x v="3"/>
    <s v="Bibs"/>
    <x v="0"/>
  </r>
  <r>
    <s v="MBWCBDE"/>
    <s v="84338017236"/>
    <n v="843380172369"/>
    <s v="MBWCBDESM"/>
    <s v="M's Whitecloud Down Bib - Dry Earth - SM"/>
    <x v="55"/>
    <x v="0"/>
    <x v="2"/>
    <s v="SM"/>
    <s v=""/>
    <n v="176"/>
    <x v="3"/>
    <s v="Bibs"/>
    <x v="0"/>
  </r>
  <r>
    <s v="MBWCBDE"/>
    <s v="84338017237"/>
    <n v="843380172376"/>
    <s v="MBWCBDEMD"/>
    <s v="M's Whitecloud Down Bib - Dry Earth - MD"/>
    <x v="55"/>
    <x v="0"/>
    <x v="2"/>
    <s v="MD"/>
    <s v=""/>
    <n v="176"/>
    <x v="3"/>
    <s v="Bibs"/>
    <x v="0"/>
  </r>
  <r>
    <s v="MBWCBDE"/>
    <s v="84338017238"/>
    <n v="843380172383"/>
    <s v="MBWCBDELG"/>
    <s v="M's Whitecloud Down Bib - Dry Earth - LG"/>
    <x v="55"/>
    <x v="0"/>
    <x v="2"/>
    <s v="LG"/>
    <s v=""/>
    <n v="176"/>
    <x v="3"/>
    <s v="Bibs"/>
    <x v="0"/>
  </r>
  <r>
    <s v="MBWCBDE"/>
    <s v="84338017239"/>
    <n v="843380172390"/>
    <s v="MBWCBDEXL"/>
    <s v="M's Whitecloud Down Bib - Dry Earth - XL"/>
    <x v="55"/>
    <x v="0"/>
    <x v="2"/>
    <s v="XL"/>
    <s v=""/>
    <n v="176"/>
    <x v="3"/>
    <s v="Bibs"/>
    <x v="0"/>
  </r>
  <r>
    <s v="MBWCBDE"/>
    <s v="84338017240"/>
    <n v="843380172406"/>
    <s v="MBWCBDE2X"/>
    <s v="M's Whitecloud Down Bib - Dry Earth - 2X"/>
    <x v="55"/>
    <x v="0"/>
    <x v="2"/>
    <s v="2X"/>
    <s v=""/>
    <n v="176"/>
    <x v="3"/>
    <s v="Bibs"/>
    <x v="0"/>
  </r>
  <r>
    <s v="MBWCBWN"/>
    <s v="84338017241"/>
    <n v="843380172413"/>
    <s v="MBWCBWNSM"/>
    <s v="M's Whitecloud Down Bib - Walnut - SM"/>
    <x v="55"/>
    <x v="0"/>
    <x v="5"/>
    <s v="SM"/>
    <s v=""/>
    <n v="176"/>
    <x v="3"/>
    <s v="Bibs"/>
    <x v="0"/>
  </r>
  <r>
    <s v="MBWCBWN"/>
    <s v="84338017242"/>
    <n v="843380172420"/>
    <s v="MBWCBWNMD"/>
    <s v="M's Whitecloud Down Bib - Walnut - MD"/>
    <x v="55"/>
    <x v="0"/>
    <x v="5"/>
    <s v="MD"/>
    <s v=""/>
    <n v="176"/>
    <x v="3"/>
    <s v="Bibs"/>
    <x v="0"/>
  </r>
  <r>
    <s v="MBWCBWN"/>
    <s v="84338017243"/>
    <n v="843380172437"/>
    <s v="MBWCBWNLG"/>
    <s v="M's Whitecloud Down Bib - Walnut - LG"/>
    <x v="55"/>
    <x v="0"/>
    <x v="5"/>
    <s v="LG"/>
    <s v=""/>
    <n v="176"/>
    <x v="3"/>
    <s v="Bibs"/>
    <x v="0"/>
  </r>
  <r>
    <s v="MBWCBWN"/>
    <s v="84338017244"/>
    <n v="843380172444"/>
    <s v="MBWCBWNXL"/>
    <s v="M's Whitecloud Down Bib - Walnut - XL"/>
    <x v="55"/>
    <x v="0"/>
    <x v="5"/>
    <s v="XL"/>
    <s v=""/>
    <n v="176"/>
    <x v="3"/>
    <s v="Bibs"/>
    <x v="0"/>
  </r>
  <r>
    <s v="MBWCBWN"/>
    <s v="84338017245"/>
    <n v="843380172451"/>
    <s v="MBWCBWN2X"/>
    <s v="M's Whitecloud Down Bib - Walnut - 2X"/>
    <x v="55"/>
    <x v="0"/>
    <x v="5"/>
    <s v="2X"/>
    <s v=""/>
    <n v="176"/>
    <x v="3"/>
    <s v="Bibs"/>
    <x v="0"/>
  </r>
  <r>
    <s v="MOOSPFU"/>
    <s v="84338013347"/>
    <n v="843380133476"/>
    <s v="MOOSPFUSM"/>
    <s v="M's Omen Stormshelter Pant - Fusion - SM"/>
    <x v="56"/>
    <x v="0"/>
    <x v="0"/>
    <s v="SM"/>
    <s v=""/>
    <n v="240"/>
    <x v="3"/>
    <s v="Rainwear"/>
    <x v="0"/>
  </r>
  <r>
    <s v="MOOSPFU"/>
    <s v="84338013345"/>
    <n v="843380133452"/>
    <s v="MOOSPFUMD"/>
    <s v="M's Omen Stormshelter Pant - Fusion - MD"/>
    <x v="56"/>
    <x v="0"/>
    <x v="0"/>
    <s v="MD"/>
    <s v=""/>
    <n v="240"/>
    <x v="3"/>
    <s v="Rainwear"/>
    <x v="0"/>
  </r>
  <r>
    <s v="MOOSPFU"/>
    <s v="84338013346"/>
    <n v="843380133469"/>
    <s v="MOOSPFUMT"/>
    <s v="M's Omen Stormshelter Pant - Fusion - MT"/>
    <x v="56"/>
    <x v="0"/>
    <x v="0"/>
    <s v="MT"/>
    <s v=""/>
    <n v="240"/>
    <x v="3"/>
    <s v="Rainwear"/>
    <x v="0"/>
  </r>
  <r>
    <s v="MOOSPFU"/>
    <s v="84338013343"/>
    <n v="843380133438"/>
    <s v="MOOSPFULG"/>
    <s v="M's Omen Stormshelter Pant - Fusion - LG"/>
    <x v="56"/>
    <x v="0"/>
    <x v="0"/>
    <s v="LG"/>
    <s v=""/>
    <n v="240"/>
    <x v="3"/>
    <s v="Rainwear"/>
    <x v="0"/>
  </r>
  <r>
    <s v="MOOSPFU"/>
    <s v="84338013344"/>
    <n v="843380133445"/>
    <s v="MOOSPFULT"/>
    <s v="M's Omen Stormshelter Pant - Fusion - LT"/>
    <x v="56"/>
    <x v="0"/>
    <x v="0"/>
    <s v="LT"/>
    <s v=""/>
    <n v="240"/>
    <x v="3"/>
    <s v="Rainwear"/>
    <x v="0"/>
  </r>
  <r>
    <s v="MOOSPFU"/>
    <s v="84338013348"/>
    <n v="843380133483"/>
    <s v="MOOSPFUXL"/>
    <s v="M's Omen Stormshelter Pant - Fusion - XL"/>
    <x v="56"/>
    <x v="0"/>
    <x v="0"/>
    <s v="XL"/>
    <s v=""/>
    <n v="240"/>
    <x v="3"/>
    <s v="Rainwear"/>
    <x v="0"/>
  </r>
  <r>
    <s v="MOOSPFU"/>
    <s v="84338013349"/>
    <n v="843380133490"/>
    <s v="MOOSPFUXT"/>
    <s v="M's Omen Stormshelter Pant - Fusion - XT"/>
    <x v="56"/>
    <x v="0"/>
    <x v="0"/>
    <s v="XT"/>
    <s v=""/>
    <n v="240"/>
    <x v="3"/>
    <s v="Rainwear"/>
    <x v="0"/>
  </r>
  <r>
    <s v="MOOSPFU"/>
    <s v="84338013342"/>
    <n v="843380133421"/>
    <s v="MOOSPFU2X"/>
    <s v="M's Omen Stormshelter Pant - Fusion - 2X"/>
    <x v="56"/>
    <x v="0"/>
    <x v="0"/>
    <s v="2X"/>
    <s v=""/>
    <n v="240"/>
    <x v="3"/>
    <s v="Rainwear"/>
    <x v="0"/>
  </r>
  <r>
    <s v="MOOSPDE"/>
    <s v="84338013339"/>
    <n v="843380133391"/>
    <s v="MOOSPDESM"/>
    <s v="M's Omen Stormshelter Pant - Dry Earth - SM"/>
    <x v="56"/>
    <x v="0"/>
    <x v="2"/>
    <s v="SM"/>
    <s v=""/>
    <n v="240"/>
    <x v="3"/>
    <s v="Rainwear"/>
    <x v="0"/>
  </r>
  <r>
    <s v="MOOSPDE"/>
    <s v="84338013337"/>
    <n v="843380133377"/>
    <s v="MOOSPDEMD"/>
    <s v="M's Omen Stormshelter Pant - Dry Earth - MD"/>
    <x v="56"/>
    <x v="0"/>
    <x v="2"/>
    <s v="MD"/>
    <s v=""/>
    <n v="240"/>
    <x v="3"/>
    <s v="Rainwear"/>
    <x v="0"/>
  </r>
  <r>
    <s v="MOOSPDE"/>
    <s v="84338013338"/>
    <n v="843380133384"/>
    <s v="MOOSPDEMT"/>
    <s v="M's Omen Stormshelter Pant - Dry Earth - MT"/>
    <x v="56"/>
    <x v="0"/>
    <x v="2"/>
    <s v="MT"/>
    <s v=""/>
    <n v="240"/>
    <x v="3"/>
    <s v="Rainwear"/>
    <x v="0"/>
  </r>
  <r>
    <s v="MOOSPDE"/>
    <s v="84338013335"/>
    <n v="843380133353"/>
    <s v="MOOSPDELG"/>
    <s v="M's Omen Stormshelter Pant - Dry Earth - LG"/>
    <x v="56"/>
    <x v="0"/>
    <x v="2"/>
    <s v="LG"/>
    <s v=""/>
    <n v="240"/>
    <x v="3"/>
    <s v="Rainwear"/>
    <x v="0"/>
  </r>
  <r>
    <s v="MOOSPDE"/>
    <s v="84338013336"/>
    <n v="843380133360"/>
    <s v="MOOSPDELT"/>
    <s v="M's Omen Stormshelter Pant - Dry Earth - LT"/>
    <x v="56"/>
    <x v="0"/>
    <x v="2"/>
    <s v="LT"/>
    <s v=""/>
    <n v="240"/>
    <x v="3"/>
    <s v="Rainwear"/>
    <x v="0"/>
  </r>
  <r>
    <s v="MOOSPDE"/>
    <s v="84338013340"/>
    <n v="843380133407"/>
    <s v="MOOSPDEXL"/>
    <s v="M's Omen Stormshelter Pant - Dry Earth - XL"/>
    <x v="56"/>
    <x v="0"/>
    <x v="2"/>
    <s v="XL"/>
    <s v=""/>
    <n v="240"/>
    <x v="3"/>
    <s v="Rainwear"/>
    <x v="0"/>
  </r>
  <r>
    <s v="MOOSPDE"/>
    <s v="84338013341"/>
    <n v="843380133414"/>
    <s v="MOOSPDEXT"/>
    <s v="M's Omen Stormshelter Pant - Dry Earth - XT"/>
    <x v="56"/>
    <x v="0"/>
    <x v="2"/>
    <s v="XT"/>
    <s v=""/>
    <n v="240"/>
    <x v="3"/>
    <s v="Rainwear"/>
    <x v="0"/>
  </r>
  <r>
    <s v="MOOSPDE"/>
    <s v="84338013334"/>
    <n v="843380133346"/>
    <s v="MOOSPDE2X"/>
    <s v="M's Omen Stormshelter Pant - Dry Earth - 2X"/>
    <x v="56"/>
    <x v="0"/>
    <x v="2"/>
    <s v="2X"/>
    <s v=""/>
    <n v="240"/>
    <x v="3"/>
    <s v="Rainwear"/>
    <x v="0"/>
  </r>
  <r>
    <s v="MOLZBTY"/>
    <s v="84338016908"/>
    <n v="843380169086"/>
    <s v="MOLZBTYSM"/>
    <s v="M's LZ Bib - Typha - SM"/>
    <x v="57"/>
    <x v="1"/>
    <x v="7"/>
    <s v="SM"/>
    <s v="Mid"/>
    <n v="300"/>
    <x v="3"/>
    <s v="Bibs"/>
    <x v="3"/>
  </r>
  <r>
    <s v="MOLZBTY"/>
    <s v="84338016909"/>
    <n v="843380169093"/>
    <s v="MOLZBTYMD"/>
    <s v="M's LZ Bib - Typha - MD"/>
    <x v="57"/>
    <x v="1"/>
    <x v="7"/>
    <s v="MD"/>
    <s v="Mid"/>
    <n v="300"/>
    <x v="3"/>
    <s v="Bibs"/>
    <x v="3"/>
  </r>
  <r>
    <s v="MOLZBTY"/>
    <s v="84338016910"/>
    <n v="843380169109"/>
    <s v="MOLZBTYLG"/>
    <s v="M's LZ Bib - Typha - LG"/>
    <x v="57"/>
    <x v="1"/>
    <x v="7"/>
    <s v="LG"/>
    <s v="Mid"/>
    <n v="300"/>
    <x v="3"/>
    <s v="Bibs"/>
    <x v="3"/>
  </r>
  <r>
    <s v="MOLZBTY"/>
    <s v="84338016911"/>
    <n v="843380169116"/>
    <s v="MOLZBTYXL"/>
    <s v="M's LZ Bib - Typha - XL"/>
    <x v="57"/>
    <x v="1"/>
    <x v="7"/>
    <s v="XL"/>
    <s v="Mid"/>
    <n v="300"/>
    <x v="3"/>
    <s v="Bibs"/>
    <x v="3"/>
  </r>
  <r>
    <s v="MOLZBTY"/>
    <s v="84338016912"/>
    <n v="843380169123"/>
    <s v="MOLZBTY2X"/>
    <s v="M's LZ Bib - Typha - 2X"/>
    <x v="57"/>
    <x v="1"/>
    <x v="7"/>
    <s v="2X"/>
    <s v="Mid"/>
    <n v="300"/>
    <x v="3"/>
    <s v="Bibs"/>
    <x v="3"/>
  </r>
  <r>
    <s v="MOLZBTY"/>
    <s v="84338016913"/>
    <n v="843380169130"/>
    <s v="MOLZBTY3X"/>
    <s v="M's LZ Bib - Typha - 3X"/>
    <x v="57"/>
    <x v="1"/>
    <x v="7"/>
    <s v="3X"/>
    <s v="Mid"/>
    <n v="300"/>
    <x v="3"/>
    <s v="Bibs"/>
    <x v="3"/>
  </r>
  <r>
    <s v="MOPHBSP"/>
    <s v="84338016991"/>
    <n v="843380169918"/>
    <s v="MOPHBSPSM"/>
    <s v="M's Phase Bib - Specter - SM"/>
    <x v="58"/>
    <x v="1"/>
    <x v="4"/>
    <s v="SM"/>
    <s v="Late"/>
    <n v="184.25000000000003"/>
    <x v="3"/>
    <s v="Bibs"/>
    <x v="2"/>
  </r>
  <r>
    <s v="MOPHBSP"/>
    <s v="84338016992"/>
    <n v="843380169925"/>
    <s v="MOPHBSPMD"/>
    <s v="M's Phase Bib - Specter - MD"/>
    <x v="58"/>
    <x v="1"/>
    <x v="4"/>
    <s v="MD"/>
    <s v="Late"/>
    <n v="184.25000000000003"/>
    <x v="3"/>
    <s v="Bibs"/>
    <x v="2"/>
  </r>
  <r>
    <s v="MOPHBSP"/>
    <s v="84338016993"/>
    <n v="843380169932"/>
    <s v="MOPHBSPLG"/>
    <s v="M's Phase Bib - Specter - LG"/>
    <x v="58"/>
    <x v="1"/>
    <x v="4"/>
    <s v="LG"/>
    <s v="Late"/>
    <n v="184.25000000000003"/>
    <x v="3"/>
    <s v="Bibs"/>
    <x v="2"/>
  </r>
  <r>
    <s v="MOPHBSP"/>
    <s v="84338016994"/>
    <n v="843380169949"/>
    <s v="MOPHBSPXL"/>
    <s v="M's Phase Bib - Specter - XL"/>
    <x v="58"/>
    <x v="1"/>
    <x v="4"/>
    <s v="XL"/>
    <s v="Late"/>
    <n v="184.25000000000003"/>
    <x v="3"/>
    <s v="Bibs"/>
    <x v="2"/>
  </r>
  <r>
    <s v="MOPHBSP"/>
    <s v="84338016995"/>
    <n v="843380169956"/>
    <s v="MOPHBSP2X"/>
    <s v="M's Phase Bib - Specter - 2X"/>
    <x v="58"/>
    <x v="1"/>
    <x v="4"/>
    <s v="2X"/>
    <s v="Late"/>
    <n v="184.25000000000003"/>
    <x v="3"/>
    <s v="Bibs"/>
    <x v="2"/>
  </r>
  <r>
    <s v="MOPHBSP"/>
    <s v="84338016996"/>
    <n v="843380169963"/>
    <s v="MOPHBSP3X"/>
    <s v="M's Phase Bib - Specter - 3X"/>
    <x v="58"/>
    <x v="1"/>
    <x v="4"/>
    <s v="3X"/>
    <s v="Late"/>
    <n v="184.25000000000003"/>
    <x v="3"/>
    <s v="Bibs"/>
    <x v="2"/>
  </r>
  <r>
    <s v="MOCOBSP"/>
    <s v="84338016815"/>
    <n v="843380168157"/>
    <s v="MOCOBSPSM"/>
    <s v="M's Core Insulated Bib Pant - Specter - SM"/>
    <x v="59"/>
    <x v="1"/>
    <x v="4"/>
    <s v="SM"/>
    <s v="Late"/>
    <n v="247.50000000000003"/>
    <x v="3"/>
    <s v="Bibs"/>
    <x v="2"/>
  </r>
  <r>
    <s v="MOCOBSP"/>
    <s v="84338016816"/>
    <n v="843380168164"/>
    <s v="MOCOBSPMD"/>
    <s v="M's Core Insulated Bib Pant - Specter - MD"/>
    <x v="59"/>
    <x v="1"/>
    <x v="4"/>
    <s v="MD"/>
    <s v="Late"/>
    <n v="247.50000000000003"/>
    <x v="3"/>
    <s v="Bibs"/>
    <x v="2"/>
  </r>
  <r>
    <s v="MOCOBSP"/>
    <s v="84338016817"/>
    <n v="843380168171"/>
    <s v="MOCOBSPLG"/>
    <s v="M's Core Insulated Bib Pant - Specter - LG"/>
    <x v="59"/>
    <x v="1"/>
    <x v="4"/>
    <s v="LG"/>
    <s v="Late"/>
    <n v="247.50000000000003"/>
    <x v="3"/>
    <s v="Bibs"/>
    <x v="2"/>
  </r>
  <r>
    <s v="MOCOBSP"/>
    <s v="84338016818"/>
    <n v="843380168188"/>
    <s v="MOCOBSPXL"/>
    <s v="M's Core Insulated Bib Pant - Specter - XL"/>
    <x v="59"/>
    <x v="1"/>
    <x v="4"/>
    <s v="XL"/>
    <s v="Late"/>
    <n v="247.50000000000003"/>
    <x v="3"/>
    <s v="Bibs"/>
    <x v="2"/>
  </r>
  <r>
    <s v="MOCOBSP"/>
    <s v="84338016819"/>
    <n v="843380168195"/>
    <s v="MOCOBSP2X"/>
    <s v="M's Core Insulated Bib Pant - Specter - 2X"/>
    <x v="59"/>
    <x v="1"/>
    <x v="4"/>
    <s v="2X"/>
    <s v="Late"/>
    <n v="247.50000000000003"/>
    <x v="3"/>
    <s v="Bibs"/>
    <x v="2"/>
  </r>
  <r>
    <s v="MOCOBSP"/>
    <s v="84338016820"/>
    <n v="843380168201"/>
    <s v="MOCOBSP3X"/>
    <s v="M's Core Insulated Bib Pant - Specter - 3X"/>
    <x v="59"/>
    <x v="1"/>
    <x v="4"/>
    <s v="3X"/>
    <s v="Late"/>
    <n v="247.50000000000003"/>
    <x v="3"/>
    <s v="Bibs"/>
    <x v="2"/>
  </r>
  <r>
    <s v="MOTHBSP"/>
    <s v="84338017121"/>
    <n v="843380171218"/>
    <s v="MOTHBSPSM"/>
    <s v="M's Thermic Insulated Bib Pant - Specter - SM"/>
    <x v="60"/>
    <x v="1"/>
    <x v="4"/>
    <s v="SM"/>
    <s v="Late"/>
    <n v="275"/>
    <x v="3"/>
    <s v="Bibs"/>
    <x v="2"/>
  </r>
  <r>
    <s v="MOTHBSP"/>
    <s v="84338017122"/>
    <n v="843380171225"/>
    <s v="MOTHBSPMD"/>
    <s v="M's Thermic Insulated Bib Pant - Specter - MD"/>
    <x v="60"/>
    <x v="1"/>
    <x v="4"/>
    <s v="MD"/>
    <s v="Late"/>
    <n v="275"/>
    <x v="3"/>
    <s v="Bibs"/>
    <x v="2"/>
  </r>
  <r>
    <s v="MOTHBSP"/>
    <s v="84338017123"/>
    <n v="843380171232"/>
    <s v="MOTHBSPLG"/>
    <s v="M's Thermic Insulated Bib Pant - Specter - LG"/>
    <x v="60"/>
    <x v="1"/>
    <x v="4"/>
    <s v="LG"/>
    <s v="Late"/>
    <n v="275"/>
    <x v="3"/>
    <s v="Bibs"/>
    <x v="2"/>
  </r>
  <r>
    <s v="MOTHBSP"/>
    <s v="84338017124"/>
    <n v="843380171249"/>
    <s v="MOTHBSPXL"/>
    <s v="M's Thermic Insulated Bib Pant - Specter - XL"/>
    <x v="60"/>
    <x v="1"/>
    <x v="4"/>
    <s v="XL"/>
    <s v="Late"/>
    <n v="275"/>
    <x v="3"/>
    <s v="Bibs"/>
    <x v="2"/>
  </r>
  <r>
    <s v="MOTHBSP"/>
    <s v="84338017125"/>
    <n v="843380171256"/>
    <s v="MOTHBSP2X"/>
    <s v="M's Thermic Insulated Bib Pant - Specter - 2X"/>
    <x v="60"/>
    <x v="1"/>
    <x v="4"/>
    <s v="2X"/>
    <s v="Late"/>
    <n v="275"/>
    <x v="3"/>
    <s v="Bibs"/>
    <x v="2"/>
  </r>
  <r>
    <s v="MOTHBSP"/>
    <s v="84338017126"/>
    <n v="843380171263"/>
    <s v="MOTHBSP3X"/>
    <s v="M's Thermic Insulated Bib Pant - Specter - 3X"/>
    <x v="60"/>
    <x v="1"/>
    <x v="4"/>
    <s v="3X"/>
    <s v="Late"/>
    <n v="275"/>
    <x v="3"/>
    <s v="Bibs"/>
    <x v="2"/>
  </r>
  <r>
    <s v="MATRASP"/>
    <s v="84338014951"/>
    <n v="843380149514"/>
    <s v="MATRASPSM"/>
    <s v="Trace Glove - Specter - SM"/>
    <x v="61"/>
    <x v="1"/>
    <x v="4"/>
    <s v="SM"/>
    <s v="Early"/>
    <n v="22"/>
    <x v="5"/>
    <s v="Gloves"/>
    <x v="2"/>
  </r>
  <r>
    <s v="MATRASP"/>
    <s v="84338014950"/>
    <n v="843380149507"/>
    <s v="MATRASPMD"/>
    <s v="Trace Glove - Specter - MD"/>
    <x v="61"/>
    <x v="1"/>
    <x v="4"/>
    <s v="MD"/>
    <s v="Early"/>
    <n v="22"/>
    <x v="5"/>
    <s v="Gloves"/>
    <x v="2"/>
  </r>
  <r>
    <s v="MATRASP"/>
    <s v="84338014949"/>
    <n v="843380149491"/>
    <s v="MATRASPLG"/>
    <s v="Trace Glove - Specter - LG"/>
    <x v="61"/>
    <x v="1"/>
    <x v="4"/>
    <s v="LG"/>
    <s v="Early"/>
    <n v="22"/>
    <x v="5"/>
    <s v="Gloves"/>
    <x v="2"/>
  </r>
  <r>
    <s v="MATRASP"/>
    <s v="84338014952"/>
    <n v="843380149521"/>
    <s v="MATRASPXL"/>
    <s v="Trace Glove - Specter - XL"/>
    <x v="61"/>
    <x v="1"/>
    <x v="4"/>
    <s v="XL"/>
    <s v="Early"/>
    <n v="22"/>
    <x v="5"/>
    <s v="Gloves"/>
    <x v="2"/>
  </r>
  <r>
    <s v="MATRAFU"/>
    <s v="84338014947"/>
    <n v="843380149477"/>
    <s v="MATRAFUSM"/>
    <s v="Trace Glove - Fusion - SM"/>
    <x v="61"/>
    <x v="0"/>
    <x v="0"/>
    <s v="SM"/>
    <s v="Early"/>
    <n v="22"/>
    <x v="5"/>
    <s v="Gloves"/>
    <x v="1"/>
  </r>
  <r>
    <s v="MATRAFU"/>
    <s v="84338014946"/>
    <n v="843380149460"/>
    <s v="MATRAFUMD"/>
    <s v="Trace Glove - Fusion - MD"/>
    <x v="61"/>
    <x v="0"/>
    <x v="0"/>
    <s v="MD"/>
    <s v="Early"/>
    <n v="22"/>
    <x v="5"/>
    <s v="Gloves"/>
    <x v="1"/>
  </r>
  <r>
    <s v="MATRAFU"/>
    <s v="84338014945"/>
    <n v="843380149453"/>
    <s v="MATRAFULG"/>
    <s v="Trace Glove - Fusion - LG"/>
    <x v="61"/>
    <x v="0"/>
    <x v="0"/>
    <s v="LG"/>
    <s v="Early"/>
    <n v="22"/>
    <x v="5"/>
    <s v="Gloves"/>
    <x v="1"/>
  </r>
  <r>
    <s v="MATRAFU"/>
    <s v="84338014948"/>
    <n v="843380149484"/>
    <s v="MATRAFUXL"/>
    <s v="Trace Glove - Fusion - XL"/>
    <x v="61"/>
    <x v="0"/>
    <x v="0"/>
    <s v="XL"/>
    <s v="Early"/>
    <n v="22"/>
    <x v="5"/>
    <s v="Gloves"/>
    <x v="1"/>
  </r>
  <r>
    <s v="MATRGSP"/>
    <s v="84338013173"/>
    <n v="843380131731"/>
    <s v="MATRGSPSM"/>
    <s v="Trigger Glove - Specter - SM"/>
    <x v="62"/>
    <x v="1"/>
    <x v="4"/>
    <s v="SM"/>
    <s v="Early"/>
    <n v="33"/>
    <x v="5"/>
    <s v="Gloves"/>
    <x v="2"/>
  </r>
  <r>
    <s v="MATRGSP"/>
    <s v="84338013172"/>
    <n v="843380131724"/>
    <s v="MATRGSPMD"/>
    <s v="Trigger Glove - Specter - MD"/>
    <x v="62"/>
    <x v="1"/>
    <x v="4"/>
    <s v="MD"/>
    <s v="Early"/>
    <n v="33"/>
    <x v="5"/>
    <s v="Gloves"/>
    <x v="2"/>
  </r>
  <r>
    <s v="MATRGSP"/>
    <s v="84338013171"/>
    <n v="843380131717"/>
    <s v="MATRGSPLG"/>
    <s v="Trigger Glove - Specter - LG"/>
    <x v="62"/>
    <x v="1"/>
    <x v="4"/>
    <s v="LG"/>
    <s v="Early"/>
    <n v="33"/>
    <x v="5"/>
    <s v="Gloves"/>
    <x v="2"/>
  </r>
  <r>
    <s v="MATRGSP"/>
    <s v="84338013174"/>
    <n v="843380131748"/>
    <s v="MATRGSPXL"/>
    <s v="Trigger Glove - Specter - XL"/>
    <x v="62"/>
    <x v="1"/>
    <x v="4"/>
    <s v="XL"/>
    <s v="Early"/>
    <n v="33"/>
    <x v="5"/>
    <s v="Gloves"/>
    <x v="2"/>
  </r>
  <r>
    <s v="MATRGDE"/>
    <s v="84338013165"/>
    <n v="843380131656"/>
    <s v="MATRGDESM"/>
    <s v="Trigger Glove - Dry Earth - SM"/>
    <x v="62"/>
    <x v="0"/>
    <x v="2"/>
    <s v="SM"/>
    <s v="Early"/>
    <n v="33"/>
    <x v="5"/>
    <s v="Gloves"/>
    <x v="1"/>
  </r>
  <r>
    <s v="MATRGDE"/>
    <s v="84338013164"/>
    <n v="843380131649"/>
    <s v="MATRGDEMD"/>
    <s v="Trigger Glove - Dry Earth - MD"/>
    <x v="62"/>
    <x v="0"/>
    <x v="2"/>
    <s v="MD"/>
    <s v="Early"/>
    <n v="33"/>
    <x v="5"/>
    <s v="Gloves"/>
    <x v="1"/>
  </r>
  <r>
    <s v="MATRGDE"/>
    <s v="84338013163"/>
    <n v="843380131632"/>
    <s v="MATRGDELG"/>
    <s v="Trigger Glove - Dry Earth - LG"/>
    <x v="62"/>
    <x v="0"/>
    <x v="2"/>
    <s v="LG"/>
    <s v="Early"/>
    <n v="33"/>
    <x v="5"/>
    <s v="Gloves"/>
    <x v="1"/>
  </r>
  <r>
    <s v="MATRGDE"/>
    <s v="84338013166"/>
    <n v="843380131663"/>
    <s v="MATRGDEXL"/>
    <s v="Trigger Glove - Dry Earth - XL"/>
    <x v="62"/>
    <x v="0"/>
    <x v="2"/>
    <s v="XL"/>
    <s v="Early"/>
    <n v="33"/>
    <x v="5"/>
    <s v="Gloves"/>
    <x v="1"/>
  </r>
  <r>
    <s v="MATRMSP"/>
    <s v="84338014501"/>
    <n v="843380145011"/>
    <s v="MATRMSPSM"/>
    <s v="Trigger Mitt - Specter - SM"/>
    <x v="63"/>
    <x v="1"/>
    <x v="4"/>
    <s v="SM"/>
    <s v="Early"/>
    <n v="38.5"/>
    <x v="5"/>
    <s v="Gloves"/>
    <x v="2"/>
  </r>
  <r>
    <s v="MATRMSP"/>
    <s v="84338014500"/>
    <n v="843380145004"/>
    <s v="MATRMSPMD"/>
    <s v="Trigger Mitt - Specter - MD"/>
    <x v="63"/>
    <x v="1"/>
    <x v="4"/>
    <s v="MD"/>
    <s v="Early"/>
    <n v="38.5"/>
    <x v="5"/>
    <s v="Gloves"/>
    <x v="2"/>
  </r>
  <r>
    <s v="MATRMSP"/>
    <s v="84338014499"/>
    <n v="843380144991"/>
    <s v="MATRMSPLG"/>
    <s v="Trigger Mitt - Specter - LG"/>
    <x v="63"/>
    <x v="1"/>
    <x v="4"/>
    <s v="LG"/>
    <s v="Early"/>
    <n v="38.5"/>
    <x v="5"/>
    <s v="Gloves"/>
    <x v="2"/>
  </r>
  <r>
    <s v="MATRMSP"/>
    <s v="84338014502"/>
    <n v="843380145028"/>
    <s v="MATRMSPXL"/>
    <s v="Trigger Mitt - Specter - XL"/>
    <x v="63"/>
    <x v="1"/>
    <x v="4"/>
    <s v="XL"/>
    <s v="Early"/>
    <n v="38.5"/>
    <x v="5"/>
    <s v="Gloves"/>
    <x v="2"/>
  </r>
  <r>
    <s v="MATRMTY"/>
    <s v="84338014505"/>
    <n v="843380145059"/>
    <s v="MATRMTYSM"/>
    <s v="Trigger Mitt - Typha - SM"/>
    <x v="63"/>
    <x v="0"/>
    <x v="7"/>
    <s v="SM"/>
    <s v="Early"/>
    <n v="38.5"/>
    <x v="5"/>
    <s v="Gloves"/>
    <x v="3"/>
  </r>
  <r>
    <s v="MATRMTY"/>
    <s v="84338014504"/>
    <n v="843380145042"/>
    <s v="MATRMTYMD"/>
    <s v="Trigger Mitt - Typha - MD"/>
    <x v="63"/>
    <x v="0"/>
    <x v="7"/>
    <s v="MD"/>
    <s v="Early"/>
    <n v="38.5"/>
    <x v="5"/>
    <s v="Gloves"/>
    <x v="3"/>
  </r>
  <r>
    <s v="MATRMTY"/>
    <s v="84338014503"/>
    <n v="843380145035"/>
    <s v="MATRMTYLG"/>
    <s v="Trigger Mitt - Typha - LG"/>
    <x v="63"/>
    <x v="0"/>
    <x v="7"/>
    <s v="LG"/>
    <s v="Early"/>
    <n v="38.5"/>
    <x v="5"/>
    <s v="Gloves"/>
    <x v="3"/>
  </r>
  <r>
    <s v="MATRMTY"/>
    <s v="84338014506"/>
    <n v="843380145066"/>
    <s v="MATRMTYXL"/>
    <s v="Trigger Mitt - Typha - XL"/>
    <x v="63"/>
    <x v="0"/>
    <x v="7"/>
    <s v="XL"/>
    <s v="Early"/>
    <n v="38.5"/>
    <x v="5"/>
    <s v="Gloves"/>
    <x v="3"/>
  </r>
  <r>
    <s v="MATRMCA"/>
    <s v="84338014497"/>
    <n v="843380144977"/>
    <s v="MATRMCASM"/>
    <s v="Trigger Mitt - Cache - SM"/>
    <x v="63"/>
    <x v="0"/>
    <x v="8"/>
    <s v="SM"/>
    <s v="Early"/>
    <n v="38.5"/>
    <x v="5"/>
    <s v="Gloves"/>
    <x v="3"/>
  </r>
  <r>
    <s v="MATRMCA"/>
    <s v="84338014496"/>
    <n v="843380144960"/>
    <s v="MATRMCAMD"/>
    <s v="Trigger Mitt - Cache - MD"/>
    <x v="63"/>
    <x v="0"/>
    <x v="8"/>
    <s v="MD"/>
    <s v="Early"/>
    <n v="38.5"/>
    <x v="5"/>
    <s v="Gloves"/>
    <x v="3"/>
  </r>
  <r>
    <s v="MATRMCA"/>
    <s v="84338014495"/>
    <n v="843380144953"/>
    <s v="MATRMCALG"/>
    <s v="Trigger Mitt - Cache - LG"/>
    <x v="63"/>
    <x v="0"/>
    <x v="8"/>
    <s v="LG"/>
    <s v="Early"/>
    <n v="38.5"/>
    <x v="5"/>
    <s v="Gloves"/>
    <x v="3"/>
  </r>
  <r>
    <s v="MATRMCA"/>
    <s v="84338014498"/>
    <n v="843380144984"/>
    <s v="MATRMCAXL"/>
    <s v="Trigger Mitt - Cache - XL"/>
    <x v="63"/>
    <x v="0"/>
    <x v="8"/>
    <s v="XL"/>
    <s v="Early"/>
    <n v="38.5"/>
    <x v="5"/>
    <s v="Gloves"/>
    <x v="3"/>
  </r>
  <r>
    <s v="MACDYTR"/>
    <s v="84338016723"/>
    <n v="843380167235"/>
    <s v="MACDYTRSM"/>
    <s v="Cody Leather Glove - Terra - SM"/>
    <x v="64"/>
    <x v="0"/>
    <x v="3"/>
    <s v="SM"/>
    <s v="Late"/>
    <n v="42"/>
    <x v="5"/>
    <s v="Gloves"/>
    <x v="0"/>
  </r>
  <r>
    <s v="MACDYTR"/>
    <s v="84338016724"/>
    <n v="843380167242"/>
    <s v="MACDYTRMD"/>
    <s v="Cody Leather Glove - Terra - MD"/>
    <x v="64"/>
    <x v="0"/>
    <x v="3"/>
    <s v="MD"/>
    <s v="Late"/>
    <n v="42"/>
    <x v="5"/>
    <s v="Gloves"/>
    <x v="0"/>
  </r>
  <r>
    <s v="MACDYTR"/>
    <s v="84338016725"/>
    <n v="843380167259"/>
    <s v="MACDYTRLG"/>
    <s v="Cody Leather Glove - Terra - LG"/>
    <x v="64"/>
    <x v="0"/>
    <x v="3"/>
    <s v="LG"/>
    <s v="Late"/>
    <n v="42"/>
    <x v="5"/>
    <s v="Gloves"/>
    <x v="0"/>
  </r>
  <r>
    <s v="MACDYTR"/>
    <s v="84338016726"/>
    <n v="843380167266"/>
    <s v="MACDYTRXL"/>
    <s v="Cody Leather Glove - Terra - XL"/>
    <x v="64"/>
    <x v="0"/>
    <x v="3"/>
    <s v="XL"/>
    <s v="Late"/>
    <n v="42"/>
    <x v="5"/>
    <s v="Gloves"/>
    <x v="0"/>
  </r>
  <r>
    <s v="MACDYTN"/>
    <s v="84338016727"/>
    <n v="843380167273"/>
    <s v="MACDYTNSM"/>
    <s v="Cody Leather Glove - TAN - SM"/>
    <x v="64"/>
    <x v="1"/>
    <x v="10"/>
    <s v="SM"/>
    <s v="Late"/>
    <n v="42"/>
    <x v="5"/>
    <s v="Gloves"/>
    <x v="0"/>
  </r>
  <r>
    <s v="MACDYTN"/>
    <s v="84338016728"/>
    <n v="843380167280"/>
    <s v="MACDYTNMD"/>
    <s v="Cody Leather Glove - TAN - MD"/>
    <x v="64"/>
    <x v="1"/>
    <x v="10"/>
    <s v="MD"/>
    <s v="Late"/>
    <n v="42"/>
    <x v="5"/>
    <s v="Gloves"/>
    <x v="0"/>
  </r>
  <r>
    <s v="MACDYTN"/>
    <s v="84338016729"/>
    <n v="843380167297"/>
    <s v="MACDYTNLG"/>
    <s v="Cody Leather Glove - TAN - LG"/>
    <x v="64"/>
    <x v="1"/>
    <x v="10"/>
    <s v="LG"/>
    <s v="Late"/>
    <n v="42"/>
    <x v="5"/>
    <s v="Gloves"/>
    <x v="0"/>
  </r>
  <r>
    <s v="MACDYTN"/>
    <s v="84338016730"/>
    <n v="843380167303"/>
    <s v="MACDYTNXL"/>
    <s v="Cody Leather Glove - TAN - XL"/>
    <x v="64"/>
    <x v="1"/>
    <x v="10"/>
    <s v="XL"/>
    <s v="Late"/>
    <n v="42"/>
    <x v="5"/>
    <s v="Gloves"/>
    <x v="0"/>
  </r>
  <r>
    <s v="MAACWDE"/>
    <s v="84338010747"/>
    <n v="843380107477"/>
    <s v="MAACWDESM"/>
    <s v="Alpine Cold Weather Glove - Dry Earth - SM"/>
    <x v="65"/>
    <x v="1"/>
    <x v="2"/>
    <s v="SM"/>
    <s v="Late"/>
    <n v="66"/>
    <x v="5"/>
    <s v="Gloves"/>
    <x v="1"/>
  </r>
  <r>
    <s v="MAACWDE"/>
    <s v="84338010748"/>
    <n v="843380107484"/>
    <s v="MAACWDEMD"/>
    <s v="Alpine Cold Weather Glove - Dry Earth - MD"/>
    <x v="65"/>
    <x v="1"/>
    <x v="2"/>
    <s v="MD"/>
    <s v="Late"/>
    <n v="66"/>
    <x v="5"/>
    <s v="Gloves"/>
    <x v="1"/>
  </r>
  <r>
    <s v="MAACWDE"/>
    <s v="84338010749"/>
    <n v="843380107491"/>
    <s v="MAACWDELG"/>
    <s v="Alpine Cold Weather Glove - Dry Earth - LG"/>
    <x v="65"/>
    <x v="1"/>
    <x v="2"/>
    <s v="LG"/>
    <s v="Late"/>
    <n v="66"/>
    <x v="5"/>
    <s v="Gloves"/>
    <x v="1"/>
  </r>
  <r>
    <s v="MAACWDE"/>
    <s v="84338010750"/>
    <n v="843380107507"/>
    <s v="MAACWDEXL"/>
    <s v="Alpine Cold Weather Glove - Dry Earth - XL"/>
    <x v="65"/>
    <x v="1"/>
    <x v="2"/>
    <s v="XL"/>
    <s v="Late"/>
    <n v="66"/>
    <x v="5"/>
    <s v="Gloves"/>
    <x v="1"/>
  </r>
  <r>
    <s v="MOTHMSP"/>
    <s v="84338017567"/>
    <n v="843380175674"/>
    <s v="MOTHMSPOS"/>
    <s v="Thermic Insulated Muff - Specter - OS"/>
    <x v="66"/>
    <x v="1"/>
    <x v="4"/>
    <s v="OS"/>
    <s v="Late"/>
    <n v="35.75"/>
    <x v="5"/>
    <s v="Misc Accessories"/>
    <x v="2"/>
  </r>
  <r>
    <s v="MASMUTY"/>
    <s v="84338013175"/>
    <n v="843380131755"/>
    <s v="MASMUTYOS"/>
    <s v="Refuge Muff - Typha - OS"/>
    <x v="67"/>
    <x v="1"/>
    <x v="7"/>
    <s v="OS"/>
    <s v="Late"/>
    <n v="49.500000000000007"/>
    <x v="5"/>
    <s v="Misc Accessories"/>
    <x v="3"/>
  </r>
  <r>
    <s v="MASMUCA"/>
    <s v="84338014507"/>
    <n v="843380145073"/>
    <s v="MASMUCAOS"/>
    <s v="Refuge Muff - Cache - OS"/>
    <x v="67"/>
    <x v="0"/>
    <x v="8"/>
    <s v="OS"/>
    <s v="Late"/>
    <n v="49.500000000000007"/>
    <x v="5"/>
    <s v="Misc Accessories"/>
    <x v="3"/>
  </r>
  <r>
    <s v="MABGMFU"/>
    <s v="84338010755"/>
    <n v="843380107552"/>
    <s v="MABGMFUSM"/>
    <s v="Brooks Down Glassing Mitt - Fusion - SM"/>
    <x v="68"/>
    <x v="0"/>
    <x v="0"/>
    <s v="SM"/>
    <s v=""/>
    <n v="44"/>
    <x v="5"/>
    <s v="Gloves"/>
    <x v="0"/>
  </r>
  <r>
    <s v="MABGMFU"/>
    <s v="84338010756"/>
    <n v="843380107569"/>
    <s v="MABGMFUMD"/>
    <s v="Brooks Down Glassing Mitt - Fusion - MD"/>
    <x v="68"/>
    <x v="0"/>
    <x v="0"/>
    <s v="MD"/>
    <s v=""/>
    <n v="44"/>
    <x v="5"/>
    <s v="Gloves"/>
    <x v="0"/>
  </r>
  <r>
    <s v="MABGMFU"/>
    <s v="84338010757"/>
    <n v="843380107576"/>
    <s v="MABGMFULG"/>
    <s v="Brooks Down Glassing Mitt - Fusion - LG"/>
    <x v="68"/>
    <x v="0"/>
    <x v="0"/>
    <s v="LG"/>
    <s v=""/>
    <n v="44"/>
    <x v="5"/>
    <s v="Gloves"/>
    <x v="0"/>
  </r>
  <r>
    <s v="MABGMFU"/>
    <s v="84338010758"/>
    <n v="843380107583"/>
    <s v="MABGMFUXL"/>
    <s v="Brooks Down Glassing Mitt - Fusion - XL"/>
    <x v="68"/>
    <x v="0"/>
    <x v="0"/>
    <s v="XL"/>
    <s v=""/>
    <n v="44"/>
    <x v="5"/>
    <s v="Gloves"/>
    <x v="0"/>
  </r>
  <r>
    <s v="MABGMDE"/>
    <s v="84338010759"/>
    <n v="843380107590"/>
    <s v="MABGMDESM"/>
    <s v="Brooks Down Glassing Mitt - Dry Earth - SM"/>
    <x v="68"/>
    <x v="0"/>
    <x v="2"/>
    <s v="SM"/>
    <s v=""/>
    <n v="44"/>
    <x v="5"/>
    <s v="Gloves"/>
    <x v="0"/>
  </r>
  <r>
    <s v="MABGMDE"/>
    <s v="84338010760"/>
    <n v="843380107606"/>
    <s v="MABGMDEMD"/>
    <s v="Brooks Down Glassing Mitt - Dry Earth - MD"/>
    <x v="68"/>
    <x v="0"/>
    <x v="2"/>
    <s v="MD"/>
    <s v=""/>
    <n v="44"/>
    <x v="5"/>
    <s v="Gloves"/>
    <x v="0"/>
  </r>
  <r>
    <s v="MABGMDE"/>
    <s v="84338010761"/>
    <n v="843380107613"/>
    <s v="MABGMDELG"/>
    <s v="Brooks Down Glassing Mitt - Dry Earth - LG"/>
    <x v="68"/>
    <x v="0"/>
    <x v="2"/>
    <s v="LG"/>
    <s v=""/>
    <n v="44"/>
    <x v="5"/>
    <s v="Gloves"/>
    <x v="0"/>
  </r>
  <r>
    <s v="MABGMDE"/>
    <s v="84338010762"/>
    <n v="843380107620"/>
    <s v="MABGMDEXL"/>
    <s v="Brooks Down Glassing Mitt - Dry Earth - XL"/>
    <x v="68"/>
    <x v="0"/>
    <x v="2"/>
    <s v="XL"/>
    <s v=""/>
    <n v="44"/>
    <x v="5"/>
    <s v="Gloves"/>
    <x v="0"/>
  </r>
  <r>
    <s v="MATLRFU"/>
    <s v="84338010807"/>
    <n v="843380108078"/>
    <s v="MATLRFUSM"/>
    <s v="Aerowool Touch Liner Glove - Fusion - SM"/>
    <x v="69"/>
    <x v="0"/>
    <x v="0"/>
    <s v="SM"/>
    <s v="Early"/>
    <n v="16.5"/>
    <x v="5"/>
    <s v="Gloves"/>
    <x v="0"/>
  </r>
  <r>
    <s v="MATLRFU"/>
    <s v="84338010808"/>
    <n v="843380108085"/>
    <s v="MATLRFUMD"/>
    <s v="Aerowool Touch Liner Glove - Fusion - MD"/>
    <x v="69"/>
    <x v="0"/>
    <x v="0"/>
    <s v="MD"/>
    <s v="Early"/>
    <n v="16.5"/>
    <x v="5"/>
    <s v="Gloves"/>
    <x v="0"/>
  </r>
  <r>
    <s v="MATLRFU"/>
    <s v="84338010809"/>
    <n v="843380108092"/>
    <s v="MATLRFULG"/>
    <s v="Aerowool Touch Liner Glove - Fusion - LG"/>
    <x v="69"/>
    <x v="0"/>
    <x v="0"/>
    <s v="LG"/>
    <s v="Early"/>
    <n v="16.5"/>
    <x v="5"/>
    <s v="Gloves"/>
    <x v="0"/>
  </r>
  <r>
    <s v="MATLRFU"/>
    <s v="84338010810"/>
    <n v="843380108108"/>
    <s v="MATLRFUXL"/>
    <s v="Aerowool Touch Liner Glove - Fusion - XL"/>
    <x v="69"/>
    <x v="0"/>
    <x v="0"/>
    <s v="XL"/>
    <s v="Early"/>
    <n v="16.5"/>
    <x v="5"/>
    <s v="Gloves"/>
    <x v="0"/>
  </r>
  <r>
    <s v="MATLRSP"/>
    <s v="84338012335"/>
    <n v="843380123354"/>
    <s v="MATLRSPSM"/>
    <s v="Aerowool Touch Liner Glove - Specter - SM"/>
    <x v="69"/>
    <x v="1"/>
    <x v="4"/>
    <s v="SM"/>
    <s v="Early"/>
    <n v="16.5"/>
    <x v="5"/>
    <s v="Gloves"/>
    <x v="2"/>
  </r>
  <r>
    <s v="MATLRSP"/>
    <s v="84338012336"/>
    <n v="843380123361"/>
    <s v="MATLRSPMD"/>
    <s v="Aerowool Touch Liner Glove - Specter - MD"/>
    <x v="69"/>
    <x v="1"/>
    <x v="4"/>
    <s v="MD"/>
    <s v="Early"/>
    <n v="16.5"/>
    <x v="5"/>
    <s v="Gloves"/>
    <x v="2"/>
  </r>
  <r>
    <s v="MATLRSP"/>
    <s v="84338012337"/>
    <n v="843380123378"/>
    <s v="MATLRSPLG"/>
    <s v="Aerowool Touch Liner Glove - Specter - LG"/>
    <x v="69"/>
    <x v="1"/>
    <x v="4"/>
    <s v="LG"/>
    <s v="Early"/>
    <n v="16.5"/>
    <x v="5"/>
    <s v="Gloves"/>
    <x v="2"/>
  </r>
  <r>
    <s v="MATLRSP"/>
    <s v="84338012338"/>
    <n v="843380123385"/>
    <s v="MATLRSPXL"/>
    <s v="Aerowool Touch Liner Glove - Specter - XL"/>
    <x v="69"/>
    <x v="1"/>
    <x v="4"/>
    <s v="XL"/>
    <s v="Early"/>
    <n v="16.5"/>
    <x v="5"/>
    <s v="Gloves"/>
    <x v="2"/>
  </r>
  <r>
    <s v="MATLRDE"/>
    <s v="84338010811"/>
    <n v="843380108115"/>
    <s v="MATLRDESM"/>
    <s v="Aerowool Touch Liner Glove - Dry Earth - SM"/>
    <x v="69"/>
    <x v="0"/>
    <x v="2"/>
    <s v="SM"/>
    <s v="Early"/>
    <n v="16.5"/>
    <x v="5"/>
    <s v="Gloves"/>
    <x v="1"/>
  </r>
  <r>
    <s v="MATLRDE"/>
    <s v="84338010812"/>
    <n v="843380108122"/>
    <s v="MATLRDEMD"/>
    <s v="Aerowool Touch Liner Glove - Dry Earth - MD"/>
    <x v="69"/>
    <x v="0"/>
    <x v="2"/>
    <s v="MD"/>
    <s v="Early"/>
    <n v="16.5"/>
    <x v="5"/>
    <s v="Gloves"/>
    <x v="1"/>
  </r>
  <r>
    <s v="MATLRDE"/>
    <s v="84338010813"/>
    <n v="843380108139"/>
    <s v="MATLRDELG"/>
    <s v="Aerowool Touch Liner Glove - Dry Earth - LG"/>
    <x v="69"/>
    <x v="0"/>
    <x v="2"/>
    <s v="LG"/>
    <s v="Early"/>
    <n v="16.5"/>
    <x v="5"/>
    <s v="Gloves"/>
    <x v="1"/>
  </r>
  <r>
    <s v="MATLRDE"/>
    <s v="84338010814"/>
    <n v="843380108146"/>
    <s v="MATLRDEXL"/>
    <s v="Aerowool Touch Liner Glove - Dry Earth - XL"/>
    <x v="69"/>
    <x v="0"/>
    <x v="2"/>
    <s v="XL"/>
    <s v="Early"/>
    <n v="16.5"/>
    <x v="5"/>
    <s v="Gloves"/>
    <x v="1"/>
  </r>
  <r>
    <s v="MATLRCN"/>
    <s v="84338010815"/>
    <n v="843380108153"/>
    <s v="MATLRCNSM"/>
    <s v="Aerowool Touch Liner Glove - Conifer - SM"/>
    <x v="69"/>
    <x v="0"/>
    <x v="1"/>
    <s v="SM"/>
    <s v="Early"/>
    <n v="16.5"/>
    <x v="5"/>
    <s v="Gloves"/>
    <x v="1"/>
  </r>
  <r>
    <s v="MATLRCN"/>
    <s v="84338010816"/>
    <n v="843380108160"/>
    <s v="MATLRCNMD"/>
    <s v="Aerowool Touch Liner Glove - Conifer - MD"/>
    <x v="69"/>
    <x v="0"/>
    <x v="1"/>
    <s v="MD"/>
    <s v="Early"/>
    <n v="16.5"/>
    <x v="5"/>
    <s v="Gloves"/>
    <x v="1"/>
  </r>
  <r>
    <s v="MATLRCN"/>
    <s v="84338010817"/>
    <n v="843380108177"/>
    <s v="MATLRCNLG"/>
    <s v="Aerowool Touch Liner Glove - Conifer - LG"/>
    <x v="69"/>
    <x v="0"/>
    <x v="1"/>
    <s v="LG"/>
    <s v="Early"/>
    <n v="16.5"/>
    <x v="5"/>
    <s v="Gloves"/>
    <x v="1"/>
  </r>
  <r>
    <s v="MATLRCN"/>
    <s v="84338010818"/>
    <n v="843380108184"/>
    <s v="MATLRCNXL"/>
    <s v="Aerowool Touch Liner Glove - Conifer - XL"/>
    <x v="69"/>
    <x v="0"/>
    <x v="1"/>
    <s v="XL"/>
    <s v="Early"/>
    <n v="16.5"/>
    <x v="5"/>
    <s v="Gloves"/>
    <x v="1"/>
  </r>
  <r>
    <s v="MATUNTY"/>
    <s v="84338013177"/>
    <n v="843380131779"/>
    <s v="MATUNTYOS"/>
    <s v="Tundra Cold Weather Balaclava - Typha - OS"/>
    <x v="70"/>
    <x v="0"/>
    <x v="7"/>
    <s v="OS"/>
    <s v="Late"/>
    <n v="30"/>
    <x v="6"/>
    <s v="Balaclavas"/>
    <x v="3"/>
  </r>
  <r>
    <s v="MATUNSP"/>
    <s v="84338012399"/>
    <n v="843380123996"/>
    <s v="MATUNSPOS"/>
    <s v="Tundra Cold Weather Balaclava - Specter - OS"/>
    <x v="70"/>
    <x v="1"/>
    <x v="4"/>
    <s v="OS"/>
    <s v="Late"/>
    <n v="30"/>
    <x v="6"/>
    <s v="Balaclavas"/>
    <x v="2"/>
  </r>
  <r>
    <s v="MATUNFU"/>
    <s v="81311602331"/>
    <n v="813116023319"/>
    <s v="MATUNFUOS"/>
    <s v="Tundra Cold Weather Balaclava - Fusion - OS"/>
    <x v="70"/>
    <x v="0"/>
    <x v="0"/>
    <s v="OS"/>
    <s v="Late"/>
    <n v="30"/>
    <x v="6"/>
    <s v="Balaclavas"/>
    <x v="0"/>
  </r>
  <r>
    <s v="MATNGSP"/>
    <s v="84338013233"/>
    <n v="843380132332"/>
    <s v="MATNGSPOS"/>
    <s v="Tundra Neck Gaiter - Specter - OS"/>
    <x v="71"/>
    <x v="1"/>
    <x v="4"/>
    <s v="OS"/>
    <s v="Late"/>
    <n v="22"/>
    <x v="6"/>
    <s v="Neck Gaiters"/>
    <x v="2"/>
  </r>
  <r>
    <s v="MATNGTY"/>
    <s v="84338013232"/>
    <n v="843380132325"/>
    <s v="MATNGTYOS"/>
    <s v="Tundra Neck Gaiter - Typha - OS"/>
    <x v="71"/>
    <x v="1"/>
    <x v="7"/>
    <s v="OS"/>
    <s v="Late"/>
    <n v="22"/>
    <x v="6"/>
    <s v="Neck Gaiters"/>
    <x v="3"/>
  </r>
  <r>
    <s v="MATNGCA"/>
    <s v="84338015093"/>
    <n v="843380150930"/>
    <s v="MATNGCAOS"/>
    <s v="Tundra Neck Gaiter - Cache - OS"/>
    <x v="71"/>
    <x v="0"/>
    <x v="8"/>
    <s v="OS"/>
    <s v="Late"/>
    <n v="22"/>
    <x v="6"/>
    <s v="Neck Gaiters"/>
    <x v="3"/>
  </r>
  <r>
    <s v="MATNGFU"/>
    <s v="84338013231"/>
    <n v="843380132318"/>
    <s v="MATNGFUOS"/>
    <s v="Tundra Neck Gaiter - Fusion - OS"/>
    <x v="71"/>
    <x v="0"/>
    <x v="0"/>
    <s v="OS"/>
    <s v="Late"/>
    <n v="22"/>
    <x v="6"/>
    <s v="Neck Gaiters"/>
    <x v="0"/>
  </r>
  <r>
    <s v="MABALFU"/>
    <s v="81216601924"/>
    <n v="812166019242"/>
    <s v="MABALFUOS"/>
    <s v="Wind River Balaclava - Fusion - OS"/>
    <x v="72"/>
    <x v="0"/>
    <x v="0"/>
    <s v="OS"/>
    <s v=""/>
    <n v="24"/>
    <x v="6"/>
    <s v="Balaclavas"/>
    <x v="0"/>
  </r>
  <r>
    <s v="MABALSP"/>
    <s v="84338012339"/>
    <n v="843380123392"/>
    <s v="MABALSPOS"/>
    <s v="Wind River Balaclava - Specter - OS"/>
    <x v="72"/>
    <x v="0"/>
    <x v="4"/>
    <s v="OS"/>
    <s v=""/>
    <n v="24"/>
    <x v="6"/>
    <s v="Balaclavas"/>
    <x v="2"/>
  </r>
  <r>
    <s v="MABALDE"/>
    <s v="81216601229"/>
    <n v="812166012298"/>
    <s v="MABALDEOS"/>
    <s v="Wind River Balaclava - Dry Earth - OS"/>
    <x v="72"/>
    <x v="0"/>
    <x v="2"/>
    <s v="OS"/>
    <s v=""/>
    <n v="24"/>
    <x v="6"/>
    <s v="Balaclavas"/>
    <x v="1"/>
  </r>
  <r>
    <s v="MABALCN"/>
    <s v="81750902115"/>
    <n v="817509021159"/>
    <s v="MABALCNOS"/>
    <s v="Wind River Balaclava - Conifer - OS"/>
    <x v="72"/>
    <x v="0"/>
    <x v="1"/>
    <s v="OS"/>
    <s v=""/>
    <n v="24"/>
    <x v="6"/>
    <s v="Balaclavas"/>
    <x v="1"/>
  </r>
  <r>
    <s v="MA3DBSP"/>
    <s v="84338012340"/>
    <n v="843380123408"/>
    <s v="MA3DBSPOS"/>
    <s v="Phantom 3D Balaclava - Specter - OS"/>
    <x v="73"/>
    <x v="0"/>
    <x v="4"/>
    <s v="OS"/>
    <s v=""/>
    <n v="16.5"/>
    <x v="6"/>
    <s v="Balaclavas"/>
    <x v="2"/>
  </r>
  <r>
    <s v="MA3DBTY"/>
    <s v="84338013176"/>
    <n v="843380131762"/>
    <s v="MA3DBTYOS"/>
    <s v="Phantom 3D Balaclava - Typha - OS"/>
    <x v="73"/>
    <x v="0"/>
    <x v="7"/>
    <s v="OS"/>
    <s v=""/>
    <n v="16.5"/>
    <x v="6"/>
    <s v="Balaclavas"/>
    <x v="3"/>
  </r>
  <r>
    <s v="MA3DBFU"/>
    <s v="81311602820"/>
    <n v="813116028208"/>
    <s v="MA3DBFUOS"/>
    <s v="Phantom 3D Balaclava - Fusion - OS"/>
    <x v="73"/>
    <x v="0"/>
    <x v="0"/>
    <s v="OS"/>
    <s v=""/>
    <n v="16.5"/>
    <x v="6"/>
    <s v="Balaclavas"/>
    <x v="0"/>
  </r>
  <r>
    <s v="MAANGFU"/>
    <s v="81311602821"/>
    <n v="813116028215"/>
    <s v="MAANGFUOS"/>
    <s v="Aerowool Neck Gaiter - Fusion - OS"/>
    <x v="74"/>
    <x v="1"/>
    <x v="0"/>
    <s v="OS"/>
    <s v="Early"/>
    <n v="16.5"/>
    <x v="6"/>
    <s v="Neck Gaiters"/>
    <x v="0"/>
  </r>
  <r>
    <s v="MAANGSP"/>
    <s v="84338012341"/>
    <n v="843380123415"/>
    <s v="MAANGSPOS"/>
    <s v="Aerowool Neck Gaiter - Specter - OS"/>
    <x v="74"/>
    <x v="1"/>
    <x v="4"/>
    <s v="OS"/>
    <s v="Early"/>
    <n v="16.5"/>
    <x v="6"/>
    <s v="Neck Gaiters"/>
    <x v="2"/>
  </r>
  <r>
    <s v="MAANGWN"/>
    <s v="84338016718"/>
    <n v="843380167181"/>
    <s v="MAANGWNOS"/>
    <s v="Aerowool Neck Gaiter - Walnut - OS"/>
    <x v="74"/>
    <x v="0"/>
    <x v="5"/>
    <s v="OS"/>
    <s v="Early"/>
    <n v="16.5"/>
    <x v="6"/>
    <s v="Neck Gaiters"/>
    <x v="1"/>
  </r>
  <r>
    <s v="MAANGCN"/>
    <s v="81750902114"/>
    <n v="817509021142"/>
    <s v="MAANGCNOS"/>
    <s v="Aerowool Neck Gaiter - Conifer - OS"/>
    <x v="74"/>
    <x v="0"/>
    <x v="1"/>
    <s v="OS"/>
    <s v="Early"/>
    <n v="16.5"/>
    <x v="6"/>
    <s v="Neck Gaiters"/>
    <x v="1"/>
  </r>
  <r>
    <s v="MANKGFU"/>
    <s v="81311602826"/>
    <n v="813116028260"/>
    <s v="MANKGFUOS"/>
    <s v="Midweight Neck Gaiter - Fusion - OS"/>
    <x v="75"/>
    <x v="0"/>
    <x v="0"/>
    <s v="OS"/>
    <s v="Mid"/>
    <n v="21"/>
    <x v="6"/>
    <s v="Neck Gaiters"/>
    <x v="0"/>
  </r>
  <r>
    <s v="MANKGSP"/>
    <s v="84338012342"/>
    <n v="843380123422"/>
    <s v="MANKGSPOS"/>
    <s v="Midweight Neck Gaiter - Specter - OS"/>
    <x v="75"/>
    <x v="1"/>
    <x v="4"/>
    <s v="OS"/>
    <s v="Mid"/>
    <n v="21"/>
    <x v="6"/>
    <s v="Neck Gaiters"/>
    <x v="2"/>
  </r>
  <r>
    <s v="MANKGTY"/>
    <s v="84338013229"/>
    <n v="843380132295"/>
    <s v="MANKGTYOS"/>
    <s v="Midweight Neck Gaiter - Typha - OS"/>
    <x v="75"/>
    <x v="0"/>
    <x v="7"/>
    <s v="OS"/>
    <s v="Mid"/>
    <n v="21"/>
    <x v="6"/>
    <s v="Neck Gaiters"/>
    <x v="3"/>
  </r>
  <r>
    <s v="MANKGCR"/>
    <s v="84338016743"/>
    <n v="843380167433"/>
    <s v="MANKGCROS"/>
    <s v="Midweight Neck Gaiter - Cerca - OS"/>
    <x v="75"/>
    <x v="0"/>
    <x v="6"/>
    <s v="OS"/>
    <s v="Mid"/>
    <n v="21"/>
    <x v="6"/>
    <s v="Neck Gaiters"/>
    <x v="0"/>
  </r>
  <r>
    <s v="MANKGWN"/>
    <s v="84338016744"/>
    <n v="843380167440"/>
    <s v="MANKGWNOS"/>
    <s v="Midweight Neck Gaiter - Walnut - OS"/>
    <x v="75"/>
    <x v="0"/>
    <x v="5"/>
    <s v="OS"/>
    <s v="Mid"/>
    <n v="21"/>
    <x v="6"/>
    <s v="Neck Gaiters"/>
    <x v="1"/>
  </r>
  <r>
    <s v="MANKGCA"/>
    <s v="84338015092"/>
    <n v="843380150923"/>
    <s v="MANKGCAOS"/>
    <s v="Midweight Neck Gaiter - Cache - OS"/>
    <x v="75"/>
    <x v="1"/>
    <x v="8"/>
    <s v="OS"/>
    <s v="Mid"/>
    <n v="21"/>
    <x v="6"/>
    <s v="Neck Gaiters"/>
    <x v="3"/>
  </r>
  <r>
    <s v="MANKGDE"/>
    <s v="81311602829"/>
    <n v="813116028291"/>
    <s v="MANKGDEOS"/>
    <s v="Midweight Neck Gaiter - Dry Earth - OS"/>
    <x v="75"/>
    <x v="0"/>
    <x v="2"/>
    <s v="OS"/>
    <s v="Mid"/>
    <n v="21"/>
    <x v="6"/>
    <s v="Neck Gaiters"/>
    <x v="1"/>
  </r>
  <r>
    <s v="MANKGCN"/>
    <s v="81750902130"/>
    <n v="817509021302"/>
    <s v="MANKGCNOS"/>
    <s v="Midweight Neck Gaiter - Conifer - OS"/>
    <x v="75"/>
    <x v="0"/>
    <x v="1"/>
    <s v="OS"/>
    <s v="Mid"/>
    <n v="21"/>
    <x v="6"/>
    <s v="Neck Gaiters"/>
    <x v="1"/>
  </r>
  <r>
    <s v="MANKGHO"/>
    <s v="81750902131"/>
    <n v="817509021319"/>
    <s v="MANKGHOOS"/>
    <s v="Midweight Neck Gaiter - Hunters Orange - OS"/>
    <x v="75"/>
    <x v="0"/>
    <x v="9"/>
    <s v="OS"/>
    <s v="Mid"/>
    <n v="21"/>
    <x v="6"/>
    <s v="Neck Gaiters"/>
    <x v="1"/>
  </r>
  <r>
    <s v="WAHDBFU"/>
    <s v="81750902424"/>
    <n v="817509024242"/>
    <s v="WAHDBFUOS"/>
    <s v="W's Headband - Fusion - OS"/>
    <x v="76"/>
    <x v="0"/>
    <x v="0"/>
    <s v="OS"/>
    <s v=""/>
    <n v="11"/>
    <x v="6"/>
    <s v="Headbands"/>
    <x v="0"/>
  </r>
  <r>
    <s v="WAHDBCN"/>
    <s v="81750902422"/>
    <n v="817509024228"/>
    <s v="WAHDBCNOS"/>
    <s v="W's Headband - Conifer - OS"/>
    <x v="76"/>
    <x v="0"/>
    <x v="1"/>
    <s v="OS"/>
    <s v=""/>
    <n v="11"/>
    <x v="6"/>
    <s v="Headbands"/>
    <x v="1"/>
  </r>
  <r>
    <s v="MATRHFU"/>
    <s v="84338015088"/>
    <n v="843380150886"/>
    <s v="MATRHFUOS"/>
    <s v="Trace Tech Cap - Fusion - OS"/>
    <x v="77"/>
    <x v="0"/>
    <x v="0"/>
    <s v="OS"/>
    <s v=""/>
    <n v="19.25"/>
    <x v="6"/>
    <s v="Hats"/>
    <x v="1"/>
  </r>
  <r>
    <s v="MATRHSP"/>
    <s v="84338015089"/>
    <n v="843380150893"/>
    <s v="MATRHSPOS"/>
    <s v="Trace Tech Cap - Specter - OS"/>
    <x v="77"/>
    <x v="0"/>
    <x v="4"/>
    <s v="OS"/>
    <s v=""/>
    <n v="19.25"/>
    <x v="6"/>
    <s v="Hats"/>
    <x v="1"/>
  </r>
  <r>
    <s v="MATRHDE"/>
    <s v="84338015090"/>
    <n v="843380150909"/>
    <s v="MATRHDEOS"/>
    <s v="Trace Tech Cap - Dry Earth - OS"/>
    <x v="77"/>
    <x v="0"/>
    <x v="2"/>
    <s v="OS"/>
    <s v=""/>
    <n v="19.25"/>
    <x v="6"/>
    <s v="Hats"/>
    <x v="1"/>
  </r>
  <r>
    <s v="MATRHCN"/>
    <s v="84338015091"/>
    <n v="843380150916"/>
    <s v="MATRHCNOS"/>
    <s v="Trace Tech Cap - Conifer - OS"/>
    <x v="77"/>
    <x v="0"/>
    <x v="1"/>
    <s v="OS"/>
    <s v=""/>
    <n v="19.25"/>
    <x v="6"/>
    <s v="Hats"/>
    <x v="1"/>
  </r>
  <r>
    <s v="MATBHDE"/>
    <s v="84338017323"/>
    <n v="843380173236"/>
    <s v="MATBHDEMD"/>
    <s v="Trace Boonie Hat - Dry Earth - MD"/>
    <x v="78"/>
    <x v="0"/>
    <x v="2"/>
    <s v="MD"/>
    <s v=""/>
    <n v="27.500000000000004"/>
    <x v="6"/>
    <s v="Hats"/>
    <x v="0"/>
  </r>
  <r>
    <s v="MATBHDE"/>
    <s v="84338017324"/>
    <n v="843380173243"/>
    <s v="MATBHDELG"/>
    <s v="Trace Boonie Hat - Dry Earth - LG"/>
    <x v="78"/>
    <x v="0"/>
    <x v="2"/>
    <s v="LG"/>
    <s v=""/>
    <n v="27.500000000000004"/>
    <x v="6"/>
    <s v="Hats"/>
    <x v="0"/>
  </r>
  <r>
    <s v="MATBHCN"/>
    <s v="84338017325"/>
    <n v="843380173250"/>
    <s v="MATBHCNMD"/>
    <s v="Trace Boonie Hat - Conifer - MD"/>
    <x v="78"/>
    <x v="0"/>
    <x v="1"/>
    <s v="MD"/>
    <s v=""/>
    <n v="27.500000000000004"/>
    <x v="6"/>
    <s v="Hats"/>
    <x v="0"/>
  </r>
  <r>
    <s v="MATBHCN"/>
    <s v="84338017326"/>
    <n v="843380173267"/>
    <s v="MATBHCNLG"/>
    <s v="Trace Boonie Hat - Conifer - LG"/>
    <x v="78"/>
    <x v="0"/>
    <x v="1"/>
    <s v="LG"/>
    <s v=""/>
    <n v="27.500000000000004"/>
    <x v="6"/>
    <s v="Hats"/>
    <x v="0"/>
  </r>
  <r>
    <s v="MATAGFU"/>
    <s v="81311602831"/>
    <n v="813116028314"/>
    <s v="MATAGFUOS"/>
    <s v="Tag Cuff Merino Beanie - Fusion - OS"/>
    <x v="79"/>
    <x v="0"/>
    <x v="0"/>
    <s v="OS"/>
    <s v="Late"/>
    <n v="19.25"/>
    <x v="6"/>
    <s v="Beanies"/>
    <x v="0"/>
  </r>
  <r>
    <s v="MATAGSP"/>
    <s v="84338012400"/>
    <n v="843380124009"/>
    <s v="MATAGSPOS"/>
    <s v="Tag Cuff Merino Beanie - Specter - OS"/>
    <x v="79"/>
    <x v="1"/>
    <x v="4"/>
    <s v="OS"/>
    <s v="Late"/>
    <n v="19.25"/>
    <x v="6"/>
    <s v="Beanies"/>
    <x v="2"/>
  </r>
  <r>
    <s v="MATAGTY"/>
    <s v="84338013214"/>
    <n v="843380132141"/>
    <s v="MATAGTYOS"/>
    <s v="Tag Cuff Merino Beanie - Typha - OS"/>
    <x v="79"/>
    <x v="0"/>
    <x v="7"/>
    <s v="OS"/>
    <s v="Late"/>
    <n v="19.25"/>
    <x v="6"/>
    <s v="Beanies"/>
    <x v="3"/>
  </r>
  <r>
    <s v="MATAGCA"/>
    <s v="84338015081"/>
    <n v="843380150817"/>
    <s v="MATAGCAOS"/>
    <s v="Tag Cuff Merino Beanie - Cache - OS"/>
    <x v="79"/>
    <x v="0"/>
    <x v="8"/>
    <s v="OS"/>
    <s v="Late"/>
    <n v="19.25"/>
    <x v="6"/>
    <s v="Beanies"/>
    <x v="3"/>
  </r>
  <r>
    <s v="MATAGBL"/>
    <s v="81311602833"/>
    <n v="813116028338"/>
    <s v="MATAGBLOS"/>
    <s v="Tag Cuff Merino Beanie - Black - OS"/>
    <x v="79"/>
    <x v="0"/>
    <x v="11"/>
    <s v="OS"/>
    <s v="Late"/>
    <n v="16.5"/>
    <x v="6"/>
    <s v="Beanies"/>
    <x v="1"/>
  </r>
  <r>
    <s v="MATAGDE"/>
    <s v="81311602834"/>
    <n v="813116028345"/>
    <s v="MATAGDEOS"/>
    <s v="Tag Cuff Merino Beanie - Dry Earth - OS"/>
    <x v="79"/>
    <x v="1"/>
    <x v="2"/>
    <s v="OS"/>
    <s v="Late"/>
    <n v="19.25"/>
    <x v="6"/>
    <s v="Beanies"/>
    <x v="1"/>
  </r>
  <r>
    <s v="MATAGCN"/>
    <s v="81750902144"/>
    <n v="817509021449"/>
    <s v="MATAGCNOS"/>
    <s v="Tag Cuff Merino Beanie - Conifer - OS"/>
    <x v="79"/>
    <x v="0"/>
    <x v="1"/>
    <s v="OS"/>
    <s v="Late"/>
    <n v="19.25"/>
    <x v="6"/>
    <s v="Beanies"/>
    <x v="1"/>
  </r>
  <r>
    <s v="MATAGHO"/>
    <s v="81750902145"/>
    <n v="817509021456"/>
    <s v="MATAGHOOS"/>
    <s v="Tag Cuff Merino Beanie - Hunters Orange - OS"/>
    <x v="79"/>
    <x v="0"/>
    <x v="9"/>
    <s v="OS"/>
    <s v="Late"/>
    <n v="19.25"/>
    <x v="6"/>
    <s v="Beanies"/>
    <x v="1"/>
  </r>
  <r>
    <s v="MAKBNFU"/>
    <s v="84338012350"/>
    <n v="843380123507"/>
    <s v="MAKBNFUOS"/>
    <s v="Kiln 250 Beanie - Fusion - OS"/>
    <x v="80"/>
    <x v="0"/>
    <x v="0"/>
    <s v="OS"/>
    <s v="Mid"/>
    <n v="22"/>
    <x v="6"/>
    <s v="Beanies"/>
    <x v="0"/>
  </r>
  <r>
    <s v="MAKBNSP"/>
    <s v="84338012352"/>
    <n v="843380123521"/>
    <s v="MAKBNSPOS"/>
    <s v="Kiln 250 Beanie - Specter - OS"/>
    <x v="80"/>
    <x v="1"/>
    <x v="4"/>
    <s v="OS"/>
    <s v="Mid"/>
    <n v="22"/>
    <x v="6"/>
    <s v="Beanies"/>
    <x v="2"/>
  </r>
  <r>
    <s v="MAKBNTY"/>
    <s v="84338013197"/>
    <n v="843380131977"/>
    <s v="MAKBNTYOS"/>
    <s v="Kiln 250 Beanie - Typha - OS"/>
    <x v="80"/>
    <x v="0"/>
    <x v="7"/>
    <s v="OS"/>
    <s v="Mid"/>
    <n v="22"/>
    <x v="6"/>
    <s v="Beanies"/>
    <x v="3"/>
  </r>
  <r>
    <s v="MAKBNCA"/>
    <s v="84338015080"/>
    <n v="843380150800"/>
    <s v="MAKBNCAOS"/>
    <s v="Kiln 250 Beanie - Cache - OS"/>
    <x v="80"/>
    <x v="0"/>
    <x v="8"/>
    <s v="OS"/>
    <s v="Mid"/>
    <n v="22"/>
    <x v="6"/>
    <s v="Beanies"/>
    <x v="3"/>
  </r>
  <r>
    <s v="MAKBNDE"/>
    <s v="84338012353"/>
    <n v="843380123538"/>
    <s v="MAKBNDEOS"/>
    <s v="Kiln 250 Beanie - Dry Earth - OS"/>
    <x v="80"/>
    <x v="0"/>
    <x v="2"/>
    <s v="OS"/>
    <s v="Mid"/>
    <n v="22"/>
    <x v="6"/>
    <s v="Beanies"/>
    <x v="1"/>
  </r>
  <r>
    <s v="MAKBNCN"/>
    <s v="84338012354"/>
    <n v="843380123545"/>
    <s v="MAKBNCNOS"/>
    <s v="Kiln 250 Beanie - Conifer - OS"/>
    <x v="80"/>
    <x v="1"/>
    <x v="1"/>
    <s v="OS"/>
    <s v="Mid"/>
    <n v="22"/>
    <x v="6"/>
    <s v="Beanies"/>
    <x v="1"/>
  </r>
  <r>
    <s v="MAFBNFU"/>
    <s v="84338012356"/>
    <n v="843380123569"/>
    <s v="MAFBNFUOS"/>
    <s v="Furnace 350 Beanie - Fusion - OS"/>
    <x v="81"/>
    <x v="0"/>
    <x v="0"/>
    <s v="OS"/>
    <s v="Late"/>
    <n v="21"/>
    <x v="6"/>
    <s v="Beanies"/>
    <x v="0"/>
  </r>
  <r>
    <s v="MAFBNCR"/>
    <s v="84338016731"/>
    <n v="843380167310"/>
    <s v="MAFBNCROS"/>
    <s v="Furnace 350 Beanie - Cerca - OS"/>
    <x v="81"/>
    <x v="0"/>
    <x v="6"/>
    <s v="OS"/>
    <s v="Late"/>
    <n v="21"/>
    <x v="6"/>
    <s v="Beanies"/>
    <x v="0"/>
  </r>
  <r>
    <s v="MAFBNWN"/>
    <s v="84338016732"/>
    <n v="843380167327"/>
    <s v="MAFBNWNOS"/>
    <s v="Furnace 350 Beanie - Walnut - OS"/>
    <x v="81"/>
    <x v="0"/>
    <x v="5"/>
    <s v="OS"/>
    <s v="Late"/>
    <n v="21"/>
    <x v="6"/>
    <s v="Beanies"/>
    <x v="1"/>
  </r>
  <r>
    <s v="MAFBNSP"/>
    <s v="84338012358"/>
    <n v="843380123583"/>
    <s v="MAFBNSPOS"/>
    <s v="Furnace 350 Beanie - Specter - OS"/>
    <x v="81"/>
    <x v="1"/>
    <x v="4"/>
    <s v="OS"/>
    <s v="Late"/>
    <n v="21"/>
    <x v="6"/>
    <s v="Beanies"/>
    <x v="2"/>
  </r>
  <r>
    <s v="MAFBNTY"/>
    <s v="84338013196"/>
    <n v="843380131960"/>
    <s v="MAFBNTYOS"/>
    <s v="Furnace 350 Beanie - Typha - OS"/>
    <x v="81"/>
    <x v="1"/>
    <x v="7"/>
    <s v="OS"/>
    <s v="Late"/>
    <n v="21"/>
    <x v="6"/>
    <s v="Beanies"/>
    <x v="3"/>
  </r>
  <r>
    <s v="MAFBNCA"/>
    <s v="84338015079"/>
    <n v="843380150794"/>
    <s v="MAFBNCAOS"/>
    <s v="Furnace 350 Beanie - Cache - OS"/>
    <x v="81"/>
    <x v="0"/>
    <x v="8"/>
    <s v="OS"/>
    <s v="Late"/>
    <n v="21"/>
    <x v="6"/>
    <s v="Beanies"/>
    <x v="3"/>
  </r>
  <r>
    <s v="MAFBNDE"/>
    <s v="84338012359"/>
    <n v="843380123590"/>
    <s v="MAFBNDEOS"/>
    <s v="Furnace 350 Beanie - Dry Earth - OS"/>
    <x v="81"/>
    <x v="0"/>
    <x v="2"/>
    <s v="OS"/>
    <s v="Late"/>
    <n v="21"/>
    <x v="6"/>
    <s v="Beanies"/>
    <x v="1"/>
  </r>
  <r>
    <s v="MAFBNCN"/>
    <s v="84338012360"/>
    <n v="843380123606"/>
    <s v="MAFBNCNOS"/>
    <s v="Furnace 350 Beanie - Conifer - OS"/>
    <x v="81"/>
    <x v="1"/>
    <x v="1"/>
    <s v="OS"/>
    <s v="Late"/>
    <n v="21"/>
    <x v="6"/>
    <s v="Beanies"/>
    <x v="1"/>
  </r>
  <r>
    <s v="MAFBNHO"/>
    <s v="84338012362"/>
    <n v="843380123620"/>
    <s v="MAFBNHOOS"/>
    <s v="Furnace 350 Beanie - Hunters Orange - OS"/>
    <x v="81"/>
    <x v="0"/>
    <x v="9"/>
    <s v="OS"/>
    <s v="Late"/>
    <n v="21"/>
    <x v="6"/>
    <s v="Beanies"/>
    <x v="1"/>
  </r>
  <r>
    <s v="MATBBFU"/>
    <s v="84338013220"/>
    <n v="843380132202"/>
    <s v="MATBBFUMD"/>
    <s v="Tundra Brim Beanie - Fusion - MD"/>
    <x v="82"/>
    <x v="0"/>
    <x v="0"/>
    <s v="MD"/>
    <s v=""/>
    <n v="27.500000000000004"/>
    <x v="6"/>
    <s v="Beanies"/>
    <x v="0"/>
  </r>
  <r>
    <s v="MATBBFU"/>
    <s v="84338013219"/>
    <n v="843380132196"/>
    <s v="MATBBFULG"/>
    <s v="Tundra Brim Beanie - Fusion - LG"/>
    <x v="82"/>
    <x v="0"/>
    <x v="0"/>
    <s v="LG"/>
    <s v=""/>
    <n v="27.500000000000004"/>
    <x v="6"/>
    <s v="Beanies"/>
    <x v="0"/>
  </r>
  <r>
    <s v="MATBBSP"/>
    <s v="84338013224"/>
    <n v="843380132240"/>
    <s v="MATBBSPMD"/>
    <s v="Tundra Brim Beanie - Specter - MD"/>
    <x v="82"/>
    <x v="0"/>
    <x v="4"/>
    <s v="MD"/>
    <s v=""/>
    <n v="27.500000000000004"/>
    <x v="6"/>
    <s v="Beanies"/>
    <x v="2"/>
  </r>
  <r>
    <s v="MATBBSP"/>
    <s v="84338013223"/>
    <n v="843380132233"/>
    <s v="MATBBSPLG"/>
    <s v="Tundra Brim Beanie - Specter - LG"/>
    <x v="82"/>
    <x v="0"/>
    <x v="4"/>
    <s v="LG"/>
    <s v=""/>
    <n v="27.500000000000004"/>
    <x v="6"/>
    <s v="Beanies"/>
    <x v="2"/>
  </r>
  <r>
    <s v="MATBBTY"/>
    <s v="84338013226"/>
    <n v="843380132264"/>
    <s v="MATBBTYMD"/>
    <s v="Tundra Brim Beanie - Typha - MD"/>
    <x v="82"/>
    <x v="0"/>
    <x v="7"/>
    <s v="MD"/>
    <s v=""/>
    <n v="27.500000000000004"/>
    <x v="6"/>
    <s v="Beanies"/>
    <x v="3"/>
  </r>
  <r>
    <s v="MATBBTY"/>
    <s v="84338013225"/>
    <n v="843380132257"/>
    <s v="MATBBTYLG"/>
    <s v="Tundra Brim Beanie - Typha - LG"/>
    <x v="82"/>
    <x v="0"/>
    <x v="7"/>
    <s v="LG"/>
    <s v=""/>
    <n v="27.500000000000004"/>
    <x v="6"/>
    <s v="Beanies"/>
    <x v="3"/>
  </r>
  <r>
    <s v="MATBBCA"/>
    <s v="84338015087"/>
    <n v="843380150879"/>
    <s v="MATBBCAMD"/>
    <s v="Tundra Brim Beanie - Cache - MD"/>
    <x v="82"/>
    <x v="0"/>
    <x v="8"/>
    <s v="MD"/>
    <s v=""/>
    <n v="27.500000000000004"/>
    <x v="6"/>
    <s v="Beanies"/>
    <x v="3"/>
  </r>
  <r>
    <s v="MATBBCA"/>
    <s v="84338015086"/>
    <n v="843380150862"/>
    <s v="MATBBCALG"/>
    <s v="Tundra Brim Beanie - Cache - LG"/>
    <x v="82"/>
    <x v="0"/>
    <x v="8"/>
    <s v="LG"/>
    <s v=""/>
    <n v="27.500000000000004"/>
    <x v="6"/>
    <s v="Beanies"/>
    <x v="3"/>
  </r>
  <r>
    <s v="MATBBDE"/>
    <s v="84338013218"/>
    <n v="843380132189"/>
    <s v="MATBBDEMD"/>
    <s v="Tundra Brim Beanie - Dry Earth - MD"/>
    <x v="82"/>
    <x v="0"/>
    <x v="2"/>
    <s v="MD"/>
    <s v=""/>
    <n v="27.500000000000004"/>
    <x v="6"/>
    <s v="Beanies"/>
    <x v="1"/>
  </r>
  <r>
    <s v="MATBBDE"/>
    <s v="84338013217"/>
    <n v="843380132172"/>
    <s v="MATBBDELG"/>
    <s v="Tundra Brim Beanie - Dry Earth - LG"/>
    <x v="82"/>
    <x v="0"/>
    <x v="2"/>
    <s v="LG"/>
    <s v=""/>
    <n v="27.500000000000004"/>
    <x v="6"/>
    <s v="Beanies"/>
    <x v="1"/>
  </r>
  <r>
    <s v="MATBBHO"/>
    <s v="84338013222"/>
    <n v="843380132226"/>
    <s v="MATBBHOMD"/>
    <s v="Tundra Brim Beanie - Hunters Orange - MD"/>
    <x v="82"/>
    <x v="0"/>
    <x v="9"/>
    <s v="MD"/>
    <s v=""/>
    <n v="27.500000000000004"/>
    <x v="6"/>
    <s v="Beanies"/>
    <x v="1"/>
  </r>
  <r>
    <s v="MATBBHO"/>
    <s v="84338013221"/>
    <n v="843380132219"/>
    <s v="MATBBHOLG"/>
    <s v="Tundra Brim Beanie - Hunters Orange - LG"/>
    <x v="82"/>
    <x v="0"/>
    <x v="9"/>
    <s v="LG"/>
    <s v=""/>
    <n v="27.500000000000004"/>
    <x v="6"/>
    <s v="Beanies"/>
    <x v="1"/>
  </r>
  <r>
    <s v="MAMOCDE"/>
    <s v="84338014861"/>
    <n v="843380148616"/>
    <s v="MAMOCDEMD"/>
    <s v="Camp Moc Packable Bootie - Dry Earth - MD"/>
    <x v="83"/>
    <x v="0"/>
    <x v="2"/>
    <s v="MD"/>
    <s v=""/>
    <n v="54"/>
    <x v="7"/>
    <s v="Camp Shoes"/>
    <x v="0"/>
  </r>
  <r>
    <s v="MAMOCDE"/>
    <s v="84338014860"/>
    <n v="843380148609"/>
    <s v="MAMOCDELG"/>
    <s v="Camp Moc Packable Bootie - Dry Earth - LG"/>
    <x v="83"/>
    <x v="0"/>
    <x v="2"/>
    <s v="LG"/>
    <s v=""/>
    <n v="54"/>
    <x v="7"/>
    <s v="Camp Shoes"/>
    <x v="0"/>
  </r>
  <r>
    <s v="MAMOCDE"/>
    <s v="84338014863"/>
    <n v="843380148630"/>
    <s v="MAMOCDEXL"/>
    <s v="Camp Moc Packable Bootie - Dry Earth - XL"/>
    <x v="83"/>
    <x v="0"/>
    <x v="2"/>
    <s v="XL"/>
    <s v=""/>
    <n v="54"/>
    <x v="7"/>
    <s v="Camp Shoes"/>
    <x v="0"/>
  </r>
  <r>
    <s v="MANBTDE"/>
    <s v="84338010954"/>
    <n v="843380109549"/>
    <s v="MANBTDESM"/>
    <s v="Flex Nylon Belt - Dry Earth - SM"/>
    <x v="84"/>
    <x v="0"/>
    <x v="2"/>
    <s v="SM"/>
    <s v="Mid"/>
    <n v="13.750000000000002"/>
    <x v="5"/>
    <s v="Belts/Suspenders"/>
    <x v="1"/>
  </r>
  <r>
    <s v="MANBTDE"/>
    <s v="84338010404"/>
    <n v="843380104049"/>
    <s v="MANBTDEMD"/>
    <s v="Flex Nylon Belt - Dry Earth - MD"/>
    <x v="84"/>
    <x v="0"/>
    <x v="2"/>
    <s v="MD"/>
    <s v="Mid"/>
    <n v="13.750000000000002"/>
    <x v="5"/>
    <s v="Belts/Suspenders"/>
    <x v="1"/>
  </r>
  <r>
    <s v="MANBTDE"/>
    <s v="84338010405"/>
    <n v="843380104056"/>
    <s v="MANBTDELG"/>
    <s v="Flex Nylon Belt - Dry Earth - LG"/>
    <x v="84"/>
    <x v="0"/>
    <x v="2"/>
    <s v="LG"/>
    <s v="Mid"/>
    <n v="13.750000000000002"/>
    <x v="5"/>
    <s v="Belts/Suspenders"/>
    <x v="1"/>
  </r>
  <r>
    <s v="MANBTCN"/>
    <s v="84338010955"/>
    <n v="843380109556"/>
    <s v="MANBTCNSM"/>
    <s v="Flex Nylon Belt - Conifer - SM"/>
    <x v="84"/>
    <x v="1"/>
    <x v="1"/>
    <s v="SM"/>
    <s v="Mid"/>
    <n v="13.750000000000002"/>
    <x v="5"/>
    <s v="Belts/Suspenders"/>
    <x v="1"/>
  </r>
  <r>
    <s v="MANBTCN"/>
    <s v="84338010406"/>
    <n v="843380104063"/>
    <s v="MANBTCNMD"/>
    <s v="Flex Nylon Belt - Conifer - MD"/>
    <x v="84"/>
    <x v="1"/>
    <x v="1"/>
    <s v="MD"/>
    <s v="Mid"/>
    <n v="13.750000000000002"/>
    <x v="5"/>
    <s v="Belts/Suspenders"/>
    <x v="1"/>
  </r>
  <r>
    <s v="MANBTCN"/>
    <s v="84338010407"/>
    <n v="843380104070"/>
    <s v="MANBTCNLG"/>
    <s v="Flex Nylon Belt - Conifer - LG"/>
    <x v="84"/>
    <x v="1"/>
    <x v="1"/>
    <s v="LG"/>
    <s v="Mid"/>
    <n v="13.750000000000002"/>
    <x v="5"/>
    <s v="Belts/Suspenders"/>
    <x v="1"/>
  </r>
  <r>
    <s v="FTACSBK"/>
    <s v="84338011677"/>
    <n v="843380116776"/>
    <s v="FTACSBK20"/>
    <s v="Accessory Straps - Black - 20"/>
    <x v="85"/>
    <x v="0"/>
    <x v="11"/>
    <s v="20"/>
    <s v=""/>
    <n v="4.8"/>
    <x v="5"/>
    <s v="Misc Accessories"/>
    <x v="1"/>
  </r>
  <r>
    <s v="FTACSDE"/>
    <s v="84338011678"/>
    <n v="843380116783"/>
    <s v="FTACSDE30"/>
    <s v="Accessory Straps - Dry Earth - 30"/>
    <x v="85"/>
    <x v="0"/>
    <x v="2"/>
    <s v="30"/>
    <s v=""/>
    <n v="5.3999999999999995"/>
    <x v="5"/>
    <s v="Misc Accessories"/>
    <x v="1"/>
  </r>
  <r>
    <s v="FTRTSDE"/>
    <s v="84338013646"/>
    <n v="843380136460"/>
    <s v="FTRTSDEXS"/>
    <s v="Roll Top Stuff Sack - Dry Earth - XS"/>
    <x v="86"/>
    <x v="0"/>
    <x v="2"/>
    <s v="XS"/>
    <s v=""/>
    <n v="11"/>
    <x v="4"/>
    <s v="Hunting Field Gear - Hunting Packs &amp; Bags"/>
    <x v="1"/>
  </r>
  <r>
    <s v="FTRTSDE"/>
    <s v="84338011683"/>
    <n v="843380116837"/>
    <s v="FTRTSDESM"/>
    <s v="Roll Top Stuff Sack - Dry Earth - SM"/>
    <x v="86"/>
    <x v="0"/>
    <x v="2"/>
    <s v="SM"/>
    <s v=""/>
    <n v="12"/>
    <x v="4"/>
    <s v="Hunting Field Gear - Hunting Packs &amp; Bags"/>
    <x v="1"/>
  </r>
  <r>
    <s v="FTRTSDE"/>
    <s v="84338011684"/>
    <n v="843380116844"/>
    <s v="FTRTSDEMD"/>
    <s v="Roll Top Stuff Sack - Dry Earth - MD"/>
    <x v="86"/>
    <x v="0"/>
    <x v="2"/>
    <s v="MD"/>
    <s v=""/>
    <n v="15"/>
    <x v="4"/>
    <s v="Hunting Field Gear - Hunting Packs &amp; Bags"/>
    <x v="1"/>
  </r>
  <r>
    <s v="FTRTSDE"/>
    <s v="84338011685"/>
    <n v="843380116851"/>
    <s v="FTRTSDELG"/>
    <s v="Roll Top Stuff Sack - Dry Earth - LG"/>
    <x v="86"/>
    <x v="0"/>
    <x v="2"/>
    <s v="LG"/>
    <s v=""/>
    <n v="21"/>
    <x v="4"/>
    <s v="Hunting Field Gear - Hunting Packs &amp; Bags"/>
    <x v="1"/>
  </r>
  <r>
    <s v="FTGCPTY"/>
    <s v="84338013145"/>
    <n v="843380131458"/>
    <s v="FTGCPTYOS"/>
    <s v="Ground Control Pack - Typha - OS"/>
    <x v="87"/>
    <x v="0"/>
    <x v="7"/>
    <s v="OS"/>
    <s v=""/>
    <n v="150"/>
    <x v="4"/>
    <s v="Hunting Field Gear - Hunting Packs &amp; Bags"/>
    <x v="3"/>
  </r>
  <r>
    <s v="FTGCPCA"/>
    <s v="84338015148"/>
    <n v="843380151487"/>
    <s v="FTGCPCAOS"/>
    <s v="Ground Control Pack - Cache - OS"/>
    <x v="87"/>
    <x v="0"/>
    <x v="8"/>
    <s v="OS"/>
    <s v=""/>
    <n v="150"/>
    <x v="4"/>
    <s v="Hunting Packs &amp; Bags"/>
    <x v="3"/>
  </r>
  <r>
    <s v="FTRWBDE"/>
    <s v="84338017317"/>
    <n v="843380173175"/>
    <s v="FTRWBDEOS"/>
    <s v="Ruddy Duck Wader Bag - Dry Earth - OS"/>
    <x v="88"/>
    <x v="0"/>
    <x v="2"/>
    <s v="OS"/>
    <s v=""/>
    <n v="105"/>
    <x v="4"/>
    <s v="Hunting Field Gear - Hunting Packs &amp; Bags"/>
    <x v="3"/>
  </r>
  <r>
    <s v="FTDBDDE"/>
    <s v="84338011687"/>
    <n v="843380116875"/>
    <s v="FTDBDDESM"/>
    <s v="Dirtbag Duffle - Dry Earth - SM"/>
    <x v="89"/>
    <x v="1"/>
    <x v="2"/>
    <s v="SM"/>
    <s v="Mid"/>
    <n v="90"/>
    <x v="4"/>
    <s v="Hunting Field Gear - Hunting Packs &amp; Bags"/>
    <x v="1"/>
  </r>
  <r>
    <s v="FTDBDDE"/>
    <s v="84338011688"/>
    <n v="843380116882"/>
    <s v="FTDBDDEMD"/>
    <s v="Dirtbag Duffle - Dry Earth - MD"/>
    <x v="89"/>
    <x v="1"/>
    <x v="2"/>
    <s v="MD"/>
    <s v="Mid"/>
    <n v="111"/>
    <x v="4"/>
    <s v="Hunting Field Gear - Hunting Packs &amp; Bags"/>
    <x v="1"/>
  </r>
  <r>
    <s v="FTDBDDE"/>
    <s v="84338011689"/>
    <n v="843380116899"/>
    <s v="FTDBDDELG"/>
    <s v="Dirtbag Duffle - Dry Earth - LG"/>
    <x v="89"/>
    <x v="1"/>
    <x v="2"/>
    <s v="LG"/>
    <s v="Mid"/>
    <n v="132"/>
    <x v="4"/>
    <s v="Hunting Field Gear - Hunting Packs &amp; Bags"/>
    <x v="1"/>
  </r>
  <r>
    <s v="MOU3PFU"/>
    <s v="84338018672"/>
    <s v="843380186724"/>
    <s v="MOU3PFUSM"/>
    <s v="M's North Range Puffy Jacket - Fusion - SM"/>
    <x v="90"/>
    <x v="1"/>
    <x v="0"/>
    <s v="SM"/>
    <s v="Late"/>
    <n v="150"/>
    <x v="2"/>
    <s v="Insulation"/>
    <x v="0"/>
  </r>
  <r>
    <s v="MOU3PFU"/>
    <s v="84338018673"/>
    <s v="843380186731"/>
    <s v="MOU3PFUMD"/>
    <s v="M's North Range Puffy Jacket - Fusion - MD"/>
    <x v="90"/>
    <x v="1"/>
    <x v="0"/>
    <s v="MD"/>
    <s v="Late"/>
    <n v="150"/>
    <x v="2"/>
    <s v="Insulation"/>
    <x v="0"/>
  </r>
  <r>
    <s v="MOU3PFU"/>
    <s v="84338018674"/>
    <s v="843380186748"/>
    <s v="MOU3PFULG"/>
    <s v="M's North Range Puffy Jacket - Fusion - LG"/>
    <x v="90"/>
    <x v="1"/>
    <x v="0"/>
    <s v="LG"/>
    <s v="Late"/>
    <n v="150"/>
    <x v="2"/>
    <s v="Insulation"/>
    <x v="0"/>
  </r>
  <r>
    <s v="MOU3PFU"/>
    <s v="84338018675"/>
    <s v="843380186755"/>
    <s v="MOU3PFUXL"/>
    <s v="M's North Range Puffy Jacket - Fusion - XL"/>
    <x v="90"/>
    <x v="1"/>
    <x v="0"/>
    <s v="XL"/>
    <s v="Late"/>
    <n v="150"/>
    <x v="2"/>
    <s v="Insulation"/>
    <x v="0"/>
  </r>
  <r>
    <s v="MOU3PFU"/>
    <s v="84338018676"/>
    <s v="843380186762"/>
    <s v="MOU3PFU2X"/>
    <s v="M's North Range Puffy Jacket - Fusion - 2X"/>
    <x v="90"/>
    <x v="1"/>
    <x v="0"/>
    <s v="2X"/>
    <s v="Late"/>
    <n v="150"/>
    <x v="2"/>
    <s v="Insulation"/>
    <x v="0"/>
  </r>
  <r>
    <s v="MOU3PCR"/>
    <s v="84338018677"/>
    <s v="843380186779"/>
    <s v="MOU3PCRSM"/>
    <s v="M's North Range Puffy Jacket - Cerca - SM"/>
    <x v="90"/>
    <x v="0"/>
    <x v="6"/>
    <s v="SM"/>
    <s v="Late"/>
    <n v="150"/>
    <x v="2"/>
    <s v="Insulation"/>
    <x v="0"/>
  </r>
  <r>
    <s v="MOU3PCR"/>
    <s v="84338018678"/>
    <s v="843380186786"/>
    <s v="MOU3PCRMD"/>
    <s v="M's North Range Puffy Jacket - Cerca - MD"/>
    <x v="90"/>
    <x v="0"/>
    <x v="6"/>
    <s v="MD"/>
    <s v="Late"/>
    <n v="150"/>
    <x v="2"/>
    <s v="Insulation"/>
    <x v="0"/>
  </r>
  <r>
    <s v="MOU3PCR"/>
    <s v="84338018679"/>
    <s v="843380186793"/>
    <s v="MOU3PCRLG"/>
    <s v="M's North Range Puffy Jacket - Cerca - LG"/>
    <x v="90"/>
    <x v="0"/>
    <x v="6"/>
    <s v="LG"/>
    <s v="Late"/>
    <n v="150"/>
    <x v="2"/>
    <s v="Insulation"/>
    <x v="0"/>
  </r>
  <r>
    <s v="MOU3PCR"/>
    <s v="84338018680"/>
    <s v="843380186809"/>
    <s v="MOU3PCRXL"/>
    <s v="M's North Range Puffy Jacket - Cerca - XL"/>
    <x v="90"/>
    <x v="0"/>
    <x v="6"/>
    <s v="XL"/>
    <s v="Late"/>
    <n v="150"/>
    <x v="2"/>
    <s v="Insulation"/>
    <x v="0"/>
  </r>
  <r>
    <s v="MOU3PCR"/>
    <s v="84338018681"/>
    <s v="843380186816"/>
    <s v="MOU3PCR2X"/>
    <s v="M's North Range Puffy Jacket - Cerca - 2X"/>
    <x v="90"/>
    <x v="0"/>
    <x v="6"/>
    <s v="2X"/>
    <s v="Late"/>
    <n v="150"/>
    <x v="2"/>
    <s v="Insulation"/>
    <x v="0"/>
  </r>
  <r>
    <s v="MOU3PWN"/>
    <s v="84338018682"/>
    <s v="843380186823"/>
    <s v="MOU3PWNSM"/>
    <s v="M's North Range Puffy Jacket - Walnut - SM"/>
    <x v="90"/>
    <x v="1"/>
    <x v="5"/>
    <s v="SM"/>
    <s v="Late"/>
    <n v="150"/>
    <x v="2"/>
    <s v="Insulation"/>
    <x v="0"/>
  </r>
  <r>
    <s v="MOU3PWN"/>
    <s v="84338018683"/>
    <s v="843380186830"/>
    <s v="MOU3PWNMD"/>
    <s v="M's North Range Puffy Jacket - Walnut - MD"/>
    <x v="90"/>
    <x v="1"/>
    <x v="5"/>
    <s v="MD"/>
    <s v="Late"/>
    <n v="150"/>
    <x v="2"/>
    <s v="Insulation"/>
    <x v="0"/>
  </r>
  <r>
    <s v="MOU3PWN"/>
    <s v="84338018684"/>
    <s v="843380186847"/>
    <s v="MOU3PWNLG"/>
    <s v="M's North Range Puffy Jacket - Walnut - LG"/>
    <x v="90"/>
    <x v="1"/>
    <x v="5"/>
    <s v="LG"/>
    <s v="Late"/>
    <n v="150"/>
    <x v="2"/>
    <s v="Insulation"/>
    <x v="0"/>
  </r>
  <r>
    <s v="MOU3PWN"/>
    <s v="84338018685"/>
    <s v="843380186854"/>
    <s v="MOU3PWNXL"/>
    <s v="M's North Range Puffy Jacket - Walnut - XL"/>
    <x v="90"/>
    <x v="1"/>
    <x v="5"/>
    <s v="XL"/>
    <s v="Late"/>
    <n v="150"/>
    <x v="2"/>
    <s v="Insulation"/>
    <x v="0"/>
  </r>
  <r>
    <s v="MOU3PWN"/>
    <s v="84338018686"/>
    <s v="843380186861"/>
    <s v="MOU3PWN2X"/>
    <s v="M's North Range Puffy Jacket - Walnut - 2X"/>
    <x v="90"/>
    <x v="1"/>
    <x v="5"/>
    <s v="2X"/>
    <s v="Late"/>
    <n v="150"/>
    <x v="2"/>
    <s v="Insulation"/>
    <x v="0"/>
  </r>
  <r>
    <s v="MOU3PCN"/>
    <s v="84338018687"/>
    <s v="843380186878"/>
    <s v="MOU3PCNSM"/>
    <s v="M's North Range Puffy Jacket - Conifer - SM"/>
    <x v="90"/>
    <x v="0"/>
    <x v="1"/>
    <s v="SM"/>
    <s v="Late"/>
    <n v="150"/>
    <x v="2"/>
    <s v="Insulation"/>
    <x v="0"/>
  </r>
  <r>
    <s v="MOU3PCN"/>
    <s v="84338018688"/>
    <s v="843380186885"/>
    <s v="MOU3PCNMD"/>
    <s v="M's North Range Puffy Jacket - Conifer - MD"/>
    <x v="90"/>
    <x v="0"/>
    <x v="1"/>
    <s v="MD"/>
    <s v="Late"/>
    <n v="150"/>
    <x v="2"/>
    <s v="Insulation"/>
    <x v="0"/>
  </r>
  <r>
    <s v="MOU3PCN"/>
    <s v="84338018689"/>
    <s v="843380186892"/>
    <s v="MOU3PCNLG"/>
    <s v="M's North Range Puffy Jacket - Conifer - LG"/>
    <x v="90"/>
    <x v="0"/>
    <x v="1"/>
    <s v="LG"/>
    <s v="Late"/>
    <n v="150"/>
    <x v="2"/>
    <s v="Insulation"/>
    <x v="0"/>
  </r>
  <r>
    <s v="MOU3PCN"/>
    <s v="84338018690"/>
    <s v="843380186908"/>
    <s v="MOU3PCNXL"/>
    <s v="M's North Range Puffy Jacket - Conifer - XL"/>
    <x v="90"/>
    <x v="0"/>
    <x v="1"/>
    <s v="XL"/>
    <s v="Late"/>
    <n v="150"/>
    <x v="2"/>
    <s v="Insulation"/>
    <x v="0"/>
  </r>
  <r>
    <s v="MOU3PCN"/>
    <s v="84338018691"/>
    <s v="843380186915"/>
    <s v="MOU3PCN2X"/>
    <s v="M's North Range Puffy Jacket - Conifer - 2X"/>
    <x v="90"/>
    <x v="0"/>
    <x v="1"/>
    <s v="2X"/>
    <s v="Late"/>
    <n v="150"/>
    <x v="2"/>
    <s v="Insulation"/>
    <x v="0"/>
  </r>
  <r>
    <s v="MOU3PDE"/>
    <s v="84338018692"/>
    <s v="843380186922"/>
    <s v="MOU3PDESM"/>
    <s v="M's North Range Puffy Jacket - Dry Earth - SM"/>
    <x v="90"/>
    <x v="0"/>
    <x v="2"/>
    <s v="SM"/>
    <s v="Late"/>
    <n v="150"/>
    <x v="2"/>
    <s v="Insulation"/>
    <x v="0"/>
  </r>
  <r>
    <s v="MOU3PDE"/>
    <s v="84338018693"/>
    <s v="843380186939"/>
    <s v="MOU3PDEMD"/>
    <s v="M's North Range Puffy Jacket - Dry Earth - MD"/>
    <x v="90"/>
    <x v="0"/>
    <x v="2"/>
    <s v="MD"/>
    <s v="Late"/>
    <n v="150"/>
    <x v="2"/>
    <s v="Insulation"/>
    <x v="0"/>
  </r>
  <r>
    <s v="MOU3PDE"/>
    <s v="84338018694"/>
    <s v="843380186946"/>
    <s v="MOU3PDELG"/>
    <s v="M's North Range Puffy Jacket - Dry Earth - LG"/>
    <x v="90"/>
    <x v="0"/>
    <x v="2"/>
    <s v="LG"/>
    <s v="Late"/>
    <n v="150"/>
    <x v="2"/>
    <s v="Insulation"/>
    <x v="0"/>
  </r>
  <r>
    <s v="MOU3PDE"/>
    <s v="84338018695"/>
    <s v="843380186953"/>
    <s v="MOU3PDEXL"/>
    <s v="M's North Range Puffy Jacket - Dry Earth - XL"/>
    <x v="90"/>
    <x v="0"/>
    <x v="2"/>
    <s v="XL"/>
    <s v="Late"/>
    <n v="150"/>
    <x v="2"/>
    <s v="Insulation"/>
    <x v="0"/>
  </r>
  <r>
    <s v="MOU3PDE"/>
    <s v="84338018696"/>
    <s v="843380186960"/>
    <s v="MOU3PDE2X"/>
    <s v="M's North Range Puffy Jacket - Dry Earth - 2X"/>
    <x v="90"/>
    <x v="0"/>
    <x v="2"/>
    <s v="2X"/>
    <s v="Late"/>
    <n v="150"/>
    <x v="2"/>
    <s v="Insulation"/>
    <x v="0"/>
  </r>
  <r>
    <s v="MOWCVFU"/>
    <s v="84338018697"/>
    <s v="843380186977"/>
    <s v="MOWCVFUSM"/>
    <s v="M's Suppressor Soft Shell Vest - Fusion - SM"/>
    <x v="91"/>
    <x v="1"/>
    <x v="0"/>
    <s v="SM"/>
    <s v="Early"/>
    <n v="82.5"/>
    <x v="2"/>
    <s v="Vests"/>
    <x v="0"/>
  </r>
  <r>
    <s v="MOWCVFU"/>
    <s v="84338018698"/>
    <s v="843380186984"/>
    <s v="MOWCVFUMD"/>
    <s v="M's Suppressor Soft Shell Vest - Fusion - MD"/>
    <x v="91"/>
    <x v="1"/>
    <x v="0"/>
    <s v="MD"/>
    <s v="Early"/>
    <n v="82.5"/>
    <x v="2"/>
    <s v="Vests"/>
    <x v="0"/>
  </r>
  <r>
    <s v="MOWCVFU"/>
    <s v="84338018699"/>
    <s v="843380186991"/>
    <s v="MOWCVFULG"/>
    <s v="M's Suppressor Soft Shell Vest - Fusion - LG"/>
    <x v="91"/>
    <x v="1"/>
    <x v="0"/>
    <s v="LG"/>
    <s v="Early"/>
    <n v="82.5"/>
    <x v="2"/>
    <s v="Vests"/>
    <x v="0"/>
  </r>
  <r>
    <s v="MOWCVFU"/>
    <s v="84338018700"/>
    <s v="843380187004"/>
    <s v="MOWCVFUXL"/>
    <s v="M's Suppressor Soft Shell Vest - Fusion - XL"/>
    <x v="91"/>
    <x v="1"/>
    <x v="0"/>
    <s v="XL"/>
    <s v="Early"/>
    <n v="82.5"/>
    <x v="2"/>
    <s v="Vests"/>
    <x v="0"/>
  </r>
  <r>
    <s v="MOWCVFU"/>
    <s v="84338018701"/>
    <s v="843380187011"/>
    <s v="MOWCVFU2X"/>
    <s v="M's Suppressor Soft Shell Vest - Fusion - 2X"/>
    <x v="91"/>
    <x v="1"/>
    <x v="0"/>
    <s v="2X"/>
    <s v="Early"/>
    <n v="82.5"/>
    <x v="2"/>
    <s v="Vests"/>
    <x v="0"/>
  </r>
  <r>
    <s v="MOWCVCR"/>
    <s v="84338018702"/>
    <s v="843380187028"/>
    <s v="MOWCVCRSM"/>
    <s v="M's Suppressor Soft Shell Vest - Cerca - SM"/>
    <x v="91"/>
    <x v="0"/>
    <x v="6"/>
    <s v="SM"/>
    <s v="Early"/>
    <n v="82.5"/>
    <x v="2"/>
    <s v="Vests"/>
    <x v="0"/>
  </r>
  <r>
    <s v="MOWCVCR"/>
    <s v="84338018703"/>
    <s v="843380187035"/>
    <s v="MOWCVCRMD"/>
    <s v="M's Suppressor Soft Shell Vest - Cerca - MD"/>
    <x v="91"/>
    <x v="0"/>
    <x v="6"/>
    <s v="MD"/>
    <s v="Early"/>
    <n v="82.5"/>
    <x v="2"/>
    <s v="Vests"/>
    <x v="0"/>
  </r>
  <r>
    <s v="MOWCVCR"/>
    <s v="84338018704"/>
    <s v="843380187042"/>
    <s v="MOWCVCRLG"/>
    <s v="M's Suppressor Soft Shell Vest - Cerca - LG"/>
    <x v="91"/>
    <x v="0"/>
    <x v="6"/>
    <s v="LG"/>
    <s v="Early"/>
    <n v="82.5"/>
    <x v="2"/>
    <s v="Vests"/>
    <x v="0"/>
  </r>
  <r>
    <s v="MOWCVCR"/>
    <s v="84338018705"/>
    <s v="843380187059"/>
    <s v="MOWCVCRXL"/>
    <s v="M's Suppressor Soft Shell Vest - Cerca - XL"/>
    <x v="91"/>
    <x v="0"/>
    <x v="6"/>
    <s v="XL"/>
    <s v="Early"/>
    <n v="82.5"/>
    <x v="2"/>
    <s v="Vests"/>
    <x v="0"/>
  </r>
  <r>
    <s v="MOWCVCR"/>
    <s v="84338018706"/>
    <s v="843380187066"/>
    <s v="MOWCVCR2X"/>
    <s v="M's Suppressor Soft Shell Vest - Cerca - 2X"/>
    <x v="91"/>
    <x v="0"/>
    <x v="6"/>
    <s v="2X"/>
    <s v="Early"/>
    <n v="82.5"/>
    <x v="2"/>
    <s v="Vests"/>
    <x v="0"/>
  </r>
  <r>
    <s v="MOWCVWN"/>
    <s v="84338018707"/>
    <s v="843380187073"/>
    <s v="MOWCVWNSM"/>
    <s v="M's Suppressor Soft Shell Vest - Walnut - SM"/>
    <x v="91"/>
    <x v="1"/>
    <x v="5"/>
    <s v="SM"/>
    <s v="Early"/>
    <n v="82.5"/>
    <x v="2"/>
    <s v="Vests"/>
    <x v="1"/>
  </r>
  <r>
    <s v="MOWCVWN"/>
    <s v="84338018708"/>
    <s v="843380187080"/>
    <s v="MOWCVWNMD"/>
    <s v="M's Suppressor Soft Shell Vest - Walnut - MD"/>
    <x v="91"/>
    <x v="1"/>
    <x v="5"/>
    <s v="MD"/>
    <s v="Early"/>
    <n v="82.5"/>
    <x v="2"/>
    <s v="Vests"/>
    <x v="1"/>
  </r>
  <r>
    <s v="MOWCVWN"/>
    <s v="84338018709"/>
    <s v="843380187097"/>
    <s v="MOWCVWNLG"/>
    <s v="M's Suppressor Soft Shell Vest - Walnut - LG"/>
    <x v="91"/>
    <x v="1"/>
    <x v="5"/>
    <s v="LG"/>
    <s v="Early"/>
    <n v="82.5"/>
    <x v="2"/>
    <s v="Vests"/>
    <x v="1"/>
  </r>
  <r>
    <s v="MOWCVWN"/>
    <s v="84338018710"/>
    <s v="843380187103"/>
    <s v="MOWCVWNXL"/>
    <s v="M's Suppressor Soft Shell Vest - Walnut - XL"/>
    <x v="91"/>
    <x v="1"/>
    <x v="5"/>
    <s v="XL"/>
    <s v="Early"/>
    <n v="82.5"/>
    <x v="2"/>
    <s v="Vests"/>
    <x v="1"/>
  </r>
  <r>
    <s v="MOWCVWN"/>
    <s v="84338018711"/>
    <s v="843380187110"/>
    <s v="MOWCVWN2X"/>
    <s v="M's Suppressor Soft Shell Vest - Walnut - 2X"/>
    <x v="91"/>
    <x v="1"/>
    <x v="5"/>
    <s v="2X"/>
    <s v="Early"/>
    <n v="82.5"/>
    <x v="2"/>
    <s v="Vests"/>
    <x v="1"/>
  </r>
  <r>
    <s v="MOWCVCN"/>
    <s v="84338018712"/>
    <s v="843380187127"/>
    <s v="MOWCVCNSM"/>
    <s v="M's Suppressor Soft Shell Vest - Conifer - SM"/>
    <x v="91"/>
    <x v="0"/>
    <x v="1"/>
    <s v="SM"/>
    <s v="Early"/>
    <n v="82.5"/>
    <x v="2"/>
    <s v="Vests"/>
    <x v="1"/>
  </r>
  <r>
    <s v="MOWCVCN"/>
    <s v="84338018713"/>
    <s v="843380187134"/>
    <s v="MOWCVCNMD"/>
    <s v="M's Suppressor Soft Shell Vest - Conifer - MD"/>
    <x v="91"/>
    <x v="0"/>
    <x v="1"/>
    <s v="MD"/>
    <s v="Early"/>
    <n v="82.5"/>
    <x v="2"/>
    <s v="Vests"/>
    <x v="1"/>
  </r>
  <r>
    <s v="MOWCVCN"/>
    <s v="84338018714"/>
    <s v="843380187141"/>
    <s v="MOWCVCNLG"/>
    <s v="M's Suppressor Soft Shell Vest - Conifer - LG"/>
    <x v="91"/>
    <x v="0"/>
    <x v="1"/>
    <s v="LG"/>
    <s v="Early"/>
    <n v="82.5"/>
    <x v="2"/>
    <s v="Vests"/>
    <x v="1"/>
  </r>
  <r>
    <s v="MOWCVCN"/>
    <s v="84338018715"/>
    <s v="843380187158"/>
    <s v="MOWCVCNXL"/>
    <s v="M's Suppressor Soft Shell Vest - Conifer - XL"/>
    <x v="91"/>
    <x v="0"/>
    <x v="1"/>
    <s v="XL"/>
    <s v="Early"/>
    <n v="82.5"/>
    <x v="2"/>
    <s v="Vests"/>
    <x v="1"/>
  </r>
  <r>
    <s v="MOWCVCN"/>
    <s v="84338018716"/>
    <s v="843380187165"/>
    <s v="MOWCVCN2X"/>
    <s v="M's Suppressor Soft Shell Vest - Conifer - 2X"/>
    <x v="91"/>
    <x v="0"/>
    <x v="1"/>
    <s v="2X"/>
    <s v="Early"/>
    <n v="82.5"/>
    <x v="2"/>
    <s v="Vests"/>
    <x v="1"/>
  </r>
  <r>
    <s v="MOWCVDE"/>
    <s v="84338018717"/>
    <s v="843380187172"/>
    <s v="MOWCVDESM"/>
    <s v="M's Suppressor Soft Shell Vest - Dry Earth - SM"/>
    <x v="91"/>
    <x v="0"/>
    <x v="2"/>
    <s v="SM"/>
    <s v="Early"/>
    <n v="82.5"/>
    <x v="2"/>
    <s v="Vests"/>
    <x v="1"/>
  </r>
  <r>
    <s v="MOWCVDE"/>
    <s v="84338018718"/>
    <s v="843380187189"/>
    <s v="MOWCVDEMD"/>
    <s v="M's Suppressor Soft Shell Vest - Dry Earth - MD"/>
    <x v="91"/>
    <x v="0"/>
    <x v="2"/>
    <s v="MD"/>
    <s v="Early"/>
    <n v="82.5"/>
    <x v="2"/>
    <s v="Vests"/>
    <x v="1"/>
  </r>
  <r>
    <s v="MOWCVDE"/>
    <s v="84338018719"/>
    <s v="843380187196"/>
    <s v="MOWCVDELG"/>
    <s v="M's Suppressor Soft Shell Vest - Dry Earth - LG"/>
    <x v="91"/>
    <x v="0"/>
    <x v="2"/>
    <s v="LG"/>
    <s v="Early"/>
    <n v="82.5"/>
    <x v="2"/>
    <s v="Vests"/>
    <x v="1"/>
  </r>
  <r>
    <s v="MOWCVDE"/>
    <s v="84338018720"/>
    <s v="843380187202"/>
    <s v="MOWCVDEXL"/>
    <s v="M's Suppressor Soft Shell Vest - Dry Earth - XL"/>
    <x v="91"/>
    <x v="0"/>
    <x v="2"/>
    <s v="XL"/>
    <s v="Early"/>
    <n v="82.5"/>
    <x v="2"/>
    <s v="Vests"/>
    <x v="1"/>
  </r>
  <r>
    <s v="MOWCVDE"/>
    <s v="84338018721"/>
    <s v="843380187219"/>
    <s v="MOWCVDE2X"/>
    <s v="M's Suppressor Soft Shell Vest - Dry Earth - 2X"/>
    <x v="91"/>
    <x v="0"/>
    <x v="2"/>
    <s v="2X"/>
    <s v="Early"/>
    <n v="82.5"/>
    <x v="2"/>
    <s v="Vests"/>
    <x v="1"/>
  </r>
  <r>
    <s v="MOWCVCA"/>
    <s v="84338018722"/>
    <s v="843380187226"/>
    <s v="MOWCVCASM"/>
    <s v="M's Suppressor Soft Shell Vest - Cache - SM"/>
    <x v="91"/>
    <x v="0"/>
    <x v="8"/>
    <s v="SM"/>
    <s v="Early"/>
    <n v="82.5"/>
    <x v="2"/>
    <s v="Vests"/>
    <x v="3"/>
  </r>
  <r>
    <s v="MOWCVCA"/>
    <s v="84338018723"/>
    <s v="843380187233"/>
    <s v="MOWCVCAMD"/>
    <s v="M's Suppressor Soft Shell Vest - Cache - MD"/>
    <x v="91"/>
    <x v="0"/>
    <x v="8"/>
    <s v="MD"/>
    <s v="Early"/>
    <n v="82.5"/>
    <x v="2"/>
    <s v="Vests"/>
    <x v="3"/>
  </r>
  <r>
    <s v="MOWCVCA"/>
    <s v="84338018724"/>
    <s v="843380187240"/>
    <s v="MOWCVCALG"/>
    <s v="M's Suppressor Soft Shell Vest - Cache - LG"/>
    <x v="91"/>
    <x v="0"/>
    <x v="8"/>
    <s v="LG"/>
    <s v="Early"/>
    <n v="82.5"/>
    <x v="2"/>
    <s v="Vests"/>
    <x v="3"/>
  </r>
  <r>
    <s v="MOWCVCA"/>
    <s v="84338018725"/>
    <s v="843380187257"/>
    <s v="MOWCVCAXL"/>
    <s v="M's Suppressor Soft Shell Vest - Cache - XL"/>
    <x v="91"/>
    <x v="0"/>
    <x v="8"/>
    <s v="XL"/>
    <s v="Early"/>
    <n v="82.5"/>
    <x v="2"/>
    <s v="Vests"/>
    <x v="3"/>
  </r>
  <r>
    <s v="MOWCVCA"/>
    <s v="84338018726"/>
    <s v="843380187264"/>
    <s v="MOWCVCA2X"/>
    <s v="M's Suppressor Soft Shell Vest - Cache - 2X"/>
    <x v="91"/>
    <x v="0"/>
    <x v="8"/>
    <s v="2X"/>
    <s v="Early"/>
    <n v="82.5"/>
    <x v="2"/>
    <s v="Vests"/>
    <x v="3"/>
  </r>
  <r>
    <s v="MOWCVCA"/>
    <s v="84338018727"/>
    <s v="843380187271"/>
    <s v="MOWCVCA3X"/>
    <s v="M's Suppressor Soft Shell Vest - Cache - 3X"/>
    <x v="91"/>
    <x v="0"/>
    <x v="8"/>
    <s v="3X"/>
    <s v="Early"/>
    <n v="82.5"/>
    <x v="2"/>
    <s v="Vests"/>
    <x v="3"/>
  </r>
  <r>
    <s v="MOCJ2FU"/>
    <s v="84338018728"/>
    <s v="843380187288"/>
    <s v="MOCJ2FUSM"/>
    <s v="M's Suppressor Soft Shell Jacket - Fusion - SM"/>
    <x v="92"/>
    <x v="1"/>
    <x v="0"/>
    <s v="SM"/>
    <s v="Early"/>
    <n v="132"/>
    <x v="2"/>
    <s v="Soft Shell"/>
    <x v="0"/>
  </r>
  <r>
    <s v="MOCJ2FU"/>
    <s v="84338018729"/>
    <s v="843380187295"/>
    <s v="MOCJ2FUMD"/>
    <s v="M's Suppressor Soft Shell Jacket - Fusion - MD"/>
    <x v="92"/>
    <x v="1"/>
    <x v="0"/>
    <s v="MD"/>
    <s v="Early"/>
    <n v="132"/>
    <x v="2"/>
    <s v="Soft Shell"/>
    <x v="0"/>
  </r>
  <r>
    <s v="MOCJ2FU"/>
    <s v="84338018730"/>
    <s v="843380187301"/>
    <s v="MOCJ2FULG"/>
    <s v="M's Suppressor Soft Shell Jacket - Fusion - LG"/>
    <x v="92"/>
    <x v="1"/>
    <x v="0"/>
    <s v="LG"/>
    <s v="Early"/>
    <n v="132"/>
    <x v="2"/>
    <s v="Soft Shell"/>
    <x v="0"/>
  </r>
  <r>
    <s v="MOCJ2FU"/>
    <s v="84338018731"/>
    <s v="843380187318"/>
    <s v="MOCJ2FUXL"/>
    <s v="M's Suppressor Soft Shell Jacket - Fusion - XL"/>
    <x v="92"/>
    <x v="1"/>
    <x v="0"/>
    <s v="XL"/>
    <s v="Early"/>
    <n v="132"/>
    <x v="2"/>
    <s v="Soft Shell"/>
    <x v="0"/>
  </r>
  <r>
    <s v="MOCJ2FU"/>
    <s v="84338018732"/>
    <s v="843380187325"/>
    <s v="MOCJ2FU2X"/>
    <s v="M's Suppressor Soft Shell Jacket - Fusion - 2X"/>
    <x v="92"/>
    <x v="1"/>
    <x v="0"/>
    <s v="2X"/>
    <s v="Early"/>
    <n v="132"/>
    <x v="2"/>
    <s v="Soft Shell"/>
    <x v="0"/>
  </r>
  <r>
    <s v="MOCJ2CR"/>
    <s v="84338018733"/>
    <s v="843380187332"/>
    <s v="MOCJ2CRSM"/>
    <s v="M's Suppressor Soft Shell Jacket - Cerca - SM"/>
    <x v="92"/>
    <x v="0"/>
    <x v="6"/>
    <s v="SM"/>
    <s v="Early"/>
    <n v="132"/>
    <x v="2"/>
    <s v="Soft Shell"/>
    <x v="0"/>
  </r>
  <r>
    <s v="MOCJ2CR"/>
    <s v="84338018734"/>
    <s v="843380187349"/>
    <s v="MOCJ2CRMD"/>
    <s v="M's Suppressor Soft Shell Jacket - Cerca - MD"/>
    <x v="92"/>
    <x v="0"/>
    <x v="6"/>
    <s v="MD"/>
    <s v="Early"/>
    <n v="132"/>
    <x v="2"/>
    <s v="Soft Shell"/>
    <x v="0"/>
  </r>
  <r>
    <s v="MOCJ2CR"/>
    <s v="84338018735"/>
    <s v="843380187356"/>
    <s v="MOCJ2CRLG"/>
    <s v="M's Suppressor Soft Shell Jacket - Cerca - LG"/>
    <x v="92"/>
    <x v="0"/>
    <x v="6"/>
    <s v="LG"/>
    <s v="Early"/>
    <n v="132"/>
    <x v="2"/>
    <s v="Soft Shell"/>
    <x v="0"/>
  </r>
  <r>
    <s v="MOCJ2CR"/>
    <s v="84338018736"/>
    <s v="843380187363"/>
    <s v="MOCJ2CRXL"/>
    <s v="M's Suppressor Soft Shell Jacket - Cerca - XL"/>
    <x v="92"/>
    <x v="0"/>
    <x v="6"/>
    <s v="XL"/>
    <s v="Early"/>
    <n v="132"/>
    <x v="2"/>
    <s v="Soft Shell"/>
    <x v="0"/>
  </r>
  <r>
    <s v="MOCJ2CR"/>
    <s v="84338018737"/>
    <s v="843380187370"/>
    <s v="MOCJ2CR2X"/>
    <s v="M's Suppressor Soft Shell Jacket - Cerca - 2X"/>
    <x v="92"/>
    <x v="0"/>
    <x v="6"/>
    <s v="2X"/>
    <s v="Early"/>
    <n v="121.00000000000001"/>
    <x v="2"/>
    <s v="Soft Shell"/>
    <x v="0"/>
  </r>
  <r>
    <s v="MOCJ2WN"/>
    <s v="84338018738"/>
    <s v="843380187387"/>
    <s v="MOCJ2WNSM"/>
    <s v="M's Suppressor Soft Shell Jacket - Walnut - SM"/>
    <x v="92"/>
    <x v="1"/>
    <x v="5"/>
    <s v="SM"/>
    <s v="Early"/>
    <n v="132"/>
    <x v="2"/>
    <s v="Soft Shell"/>
    <x v="0"/>
  </r>
  <r>
    <s v="MOCJ2WN"/>
    <s v="84338018739"/>
    <s v="843380187394"/>
    <s v="MOCJ2WNMD"/>
    <s v="M's Suppressor Soft Shell Jacket - Walnut - MD"/>
    <x v="92"/>
    <x v="1"/>
    <x v="5"/>
    <s v="MD"/>
    <s v="Early"/>
    <n v="132"/>
    <x v="2"/>
    <s v="Soft Shell"/>
    <x v="0"/>
  </r>
  <r>
    <s v="MOCJ2WN"/>
    <s v="84338018740"/>
    <s v="843380187400"/>
    <s v="MOCJ2WNLG"/>
    <s v="M's Suppressor Soft Shell Jacket - Walnut - LG"/>
    <x v="92"/>
    <x v="1"/>
    <x v="5"/>
    <s v="LG"/>
    <s v="Early"/>
    <n v="132"/>
    <x v="2"/>
    <s v="Soft Shell"/>
    <x v="0"/>
  </r>
  <r>
    <s v="MOCJ2WN"/>
    <s v="84338018741"/>
    <s v="843380187417"/>
    <s v="MOCJ2WNXL"/>
    <s v="M's Suppressor Soft Shell Jacket - Walnut - XL"/>
    <x v="92"/>
    <x v="1"/>
    <x v="5"/>
    <s v="XL"/>
    <s v="Early"/>
    <n v="132"/>
    <x v="2"/>
    <s v="Soft Shell"/>
    <x v="0"/>
  </r>
  <r>
    <s v="MOCJ2WN"/>
    <s v="84338018742"/>
    <s v="843380187424"/>
    <s v="MOCJ2WN2X"/>
    <s v="M's Suppressor Soft Shell Jacket - Walnut - 2X"/>
    <x v="92"/>
    <x v="1"/>
    <x v="5"/>
    <s v="2X"/>
    <s v="Early"/>
    <n v="132"/>
    <x v="2"/>
    <s v="Soft Shell"/>
    <x v="0"/>
  </r>
  <r>
    <s v="MOCJ2CN"/>
    <s v="84338018743"/>
    <s v="843380187431"/>
    <s v="MOCJ2CNSM"/>
    <s v="M's Suppressor Soft Shell Jacket - Conifer - SM"/>
    <x v="92"/>
    <x v="0"/>
    <x v="1"/>
    <s v="SM"/>
    <s v="Early"/>
    <n v="132"/>
    <x v="2"/>
    <s v="Soft Shell"/>
    <x v="0"/>
  </r>
  <r>
    <s v="MOCJ2CN"/>
    <s v="84338018744"/>
    <s v="843380187448"/>
    <s v="MOCJ2CNMD"/>
    <s v="M's Suppressor Soft Shell Jacket - Conifer - MD"/>
    <x v="92"/>
    <x v="0"/>
    <x v="1"/>
    <s v="MD"/>
    <s v="Early"/>
    <n v="132"/>
    <x v="2"/>
    <s v="Soft Shell"/>
    <x v="0"/>
  </r>
  <r>
    <s v="MOCJ2CN"/>
    <s v="84338018745"/>
    <s v="843380187455"/>
    <s v="MOCJ2CNLG"/>
    <s v="M's Suppressor Soft Shell Jacket - Conifer - LG"/>
    <x v="92"/>
    <x v="0"/>
    <x v="1"/>
    <s v="LG"/>
    <s v="Early"/>
    <n v="132"/>
    <x v="2"/>
    <s v="Soft Shell"/>
    <x v="0"/>
  </r>
  <r>
    <s v="MOCJ2CN"/>
    <s v="84338018746"/>
    <s v="843380187462"/>
    <s v="MOCJ2CNXL"/>
    <s v="M's Suppressor Soft Shell Jacket - Conifer - XL"/>
    <x v="92"/>
    <x v="0"/>
    <x v="1"/>
    <s v="XL"/>
    <s v="Early"/>
    <n v="132"/>
    <x v="2"/>
    <s v="Soft Shell"/>
    <x v="0"/>
  </r>
  <r>
    <s v="MOCJ2CN"/>
    <s v="84338018747"/>
    <s v="843380187479"/>
    <s v="MOCJ2CN2X"/>
    <s v="M's Suppressor Soft Shell Jacket - Conifer - 2X"/>
    <x v="92"/>
    <x v="0"/>
    <x v="1"/>
    <s v="2X"/>
    <s v="Early"/>
    <n v="132"/>
    <x v="2"/>
    <s v="Soft Shell"/>
    <x v="0"/>
  </r>
  <r>
    <s v="MOCJ2DE"/>
    <s v="84338018748"/>
    <s v="843380187486"/>
    <s v="MOCJ2DESM"/>
    <s v="M's Suppressor Soft Shell Jacket - Dry Earth - SM"/>
    <x v="92"/>
    <x v="0"/>
    <x v="2"/>
    <s v="SM"/>
    <s v="Early"/>
    <n v="132"/>
    <x v="2"/>
    <s v="Soft Shell"/>
    <x v="0"/>
  </r>
  <r>
    <s v="MOCJ2DE"/>
    <s v="84338018749"/>
    <s v="843380187493"/>
    <s v="MOCJ2DEMD"/>
    <s v="M's Suppressor Soft Shell Jacket - Dry Earth - MD"/>
    <x v="92"/>
    <x v="0"/>
    <x v="2"/>
    <s v="MD"/>
    <s v="Early"/>
    <n v="132"/>
    <x v="2"/>
    <s v="Soft Shell"/>
    <x v="0"/>
  </r>
  <r>
    <s v="MOCJ2DE"/>
    <s v="84338018750"/>
    <s v="843380187509"/>
    <s v="MOCJ2DELG"/>
    <s v="M's Suppressor Soft Shell Jacket - Dry Earth - LG"/>
    <x v="92"/>
    <x v="0"/>
    <x v="2"/>
    <s v="LG"/>
    <s v="Early"/>
    <n v="132"/>
    <x v="2"/>
    <s v="Soft Shell"/>
    <x v="0"/>
  </r>
  <r>
    <s v="MOCJ2DE"/>
    <s v="84338018751"/>
    <s v="843380187516"/>
    <s v="MOCJ2DEXL"/>
    <s v="M's Suppressor Soft Shell Jacket - Dry Earth - XL"/>
    <x v="92"/>
    <x v="0"/>
    <x v="2"/>
    <s v="XL"/>
    <s v="Early"/>
    <n v="132"/>
    <x v="2"/>
    <s v="Soft Shell"/>
    <x v="0"/>
  </r>
  <r>
    <s v="MOCJ2DE"/>
    <s v="84338018752"/>
    <s v="843380187523"/>
    <s v="MOCJ2DE2X"/>
    <s v="M's Suppressor Soft Shell Jacket - Dry Earth - 2X"/>
    <x v="92"/>
    <x v="0"/>
    <x v="2"/>
    <s v="2X"/>
    <s v="Early"/>
    <n v="132"/>
    <x v="2"/>
    <s v="Soft Shell"/>
    <x v="0"/>
  </r>
  <r>
    <s v="MTSSHFU"/>
    <s v="84338018753"/>
    <s v="843380187530"/>
    <s v="MTSSHFUSM"/>
    <s v="M's Navigator Hoody - Fusion - SM"/>
    <x v="93"/>
    <x v="0"/>
    <x v="0"/>
    <s v="SM"/>
    <s v="Mid"/>
    <n v="110.00000000000001"/>
    <x v="0"/>
    <s v="Hoodys"/>
    <x v="0"/>
  </r>
  <r>
    <s v="MTSSHFU"/>
    <s v="84338018754"/>
    <s v="843380187547"/>
    <s v="MTSSHFUMD"/>
    <s v="M's Navigator Hoody - Fusion - MD"/>
    <x v="93"/>
    <x v="0"/>
    <x v="0"/>
    <s v="MD"/>
    <s v="Mid"/>
    <n v="110.00000000000001"/>
    <x v="0"/>
    <s v="Hoodys"/>
    <x v="0"/>
  </r>
  <r>
    <s v="MTSSHFU"/>
    <s v="84338018755"/>
    <s v="843380187554"/>
    <s v="MTSSHFULG"/>
    <s v="M's Navigator Hoody - Fusion - LG"/>
    <x v="93"/>
    <x v="0"/>
    <x v="0"/>
    <s v="LG"/>
    <s v="Mid"/>
    <n v="110.00000000000001"/>
    <x v="0"/>
    <s v="Hoodys"/>
    <x v="0"/>
  </r>
  <r>
    <s v="MTSSHFU"/>
    <s v="84338018756"/>
    <s v="843380187561"/>
    <s v="MTSSHFUXL"/>
    <s v="M's Navigator Hoody - Fusion - XL"/>
    <x v="93"/>
    <x v="0"/>
    <x v="0"/>
    <s v="XL"/>
    <s v="Mid"/>
    <n v="110.00000000000001"/>
    <x v="0"/>
    <s v="Hoodys"/>
    <x v="0"/>
  </r>
  <r>
    <s v="MTSSHFU"/>
    <s v="84338018757"/>
    <s v="843380187578"/>
    <s v="MTSSHFU2X"/>
    <s v="M's Navigator Hoody - Fusion - 2X"/>
    <x v="93"/>
    <x v="0"/>
    <x v="0"/>
    <s v="2X"/>
    <s v="Mid"/>
    <n v="110.00000000000001"/>
    <x v="0"/>
    <s v="Hoodys"/>
    <x v="0"/>
  </r>
  <r>
    <s v="MTSSHCR"/>
    <s v="84338018758"/>
    <s v="843380187585"/>
    <s v="MTSSHCRSM"/>
    <s v="M's Navigator Hoody - Cerca - SM"/>
    <x v="93"/>
    <x v="0"/>
    <x v="6"/>
    <s v="SM"/>
    <s v="Mid"/>
    <n v="110.00000000000001"/>
    <x v="0"/>
    <s v="Hoodys"/>
    <x v="0"/>
  </r>
  <r>
    <s v="MTSSHCR"/>
    <s v="84338018759"/>
    <s v="843380187592"/>
    <s v="MTSSHCRMD"/>
    <s v="M's Navigator Hoody - Cerca - MD"/>
    <x v="93"/>
    <x v="0"/>
    <x v="6"/>
    <s v="MD"/>
    <s v="Mid"/>
    <n v="110.00000000000001"/>
    <x v="0"/>
    <s v="Hoodys"/>
    <x v="0"/>
  </r>
  <r>
    <s v="MTSSHCR"/>
    <s v="84338018760"/>
    <s v="843380187608"/>
    <s v="MTSSHCRLG"/>
    <s v="M's Navigator Hoody - Cerca - LG"/>
    <x v="93"/>
    <x v="0"/>
    <x v="6"/>
    <s v="LG"/>
    <s v="Mid"/>
    <n v="110.00000000000001"/>
    <x v="0"/>
    <s v="Hoodys"/>
    <x v="0"/>
  </r>
  <r>
    <s v="MTSSHCR"/>
    <s v="84338018761"/>
    <s v="843380187615"/>
    <s v="MTSSHCRXL"/>
    <s v="M's Navigator Hoody - Cerca - XL"/>
    <x v="93"/>
    <x v="0"/>
    <x v="6"/>
    <s v="XL"/>
    <s v="Mid"/>
    <n v="110.00000000000001"/>
    <x v="0"/>
    <s v="Hoodys"/>
    <x v="0"/>
  </r>
  <r>
    <s v="MTSSHCR"/>
    <s v="84338018762"/>
    <s v="843380187622"/>
    <s v="MTSSHCR2X"/>
    <s v="M's Navigator Hoody - Cerca - 2X"/>
    <x v="93"/>
    <x v="0"/>
    <x v="6"/>
    <s v="2X"/>
    <s v="Mid"/>
    <n v="110.00000000000001"/>
    <x v="0"/>
    <s v="Hoodys"/>
    <x v="0"/>
  </r>
  <r>
    <s v="MTSSHWN"/>
    <s v="84338018763"/>
    <s v="843380187639"/>
    <s v="MTSSHWNSM"/>
    <s v="M's Navigator Hoody - Walnut - SM"/>
    <x v="93"/>
    <x v="1"/>
    <x v="5"/>
    <s v="SM"/>
    <s v="Mid"/>
    <n v="110.00000000000001"/>
    <x v="0"/>
    <s v="Hoodys"/>
    <x v="1"/>
  </r>
  <r>
    <s v="MTSSHWN"/>
    <s v="84338018764"/>
    <s v="843380187646"/>
    <s v="MTSSHWNMD"/>
    <s v="M's Navigator Hoody - Walnut - MD"/>
    <x v="93"/>
    <x v="1"/>
    <x v="5"/>
    <s v="MD"/>
    <s v="Mid"/>
    <n v="110.00000000000001"/>
    <x v="0"/>
    <s v="Hoodys"/>
    <x v="1"/>
  </r>
  <r>
    <s v="MTSSHWN"/>
    <s v="84338018765"/>
    <s v="843380187653"/>
    <s v="MTSSHWNLG"/>
    <s v="M's Navigator Hoody - Walnut - LG"/>
    <x v="93"/>
    <x v="1"/>
    <x v="5"/>
    <s v="LG"/>
    <s v="Mid"/>
    <n v="110.00000000000001"/>
    <x v="0"/>
    <s v="Hoodys"/>
    <x v="1"/>
  </r>
  <r>
    <s v="MTSSHWN"/>
    <s v="84338018766"/>
    <s v="843380187660"/>
    <s v="MTSSHWNXL"/>
    <s v="M's Navigator Hoody - Walnut - XL"/>
    <x v="93"/>
    <x v="1"/>
    <x v="5"/>
    <s v="XL"/>
    <s v="Mid"/>
    <n v="110.00000000000001"/>
    <x v="0"/>
    <s v="Hoodys"/>
    <x v="1"/>
  </r>
  <r>
    <s v="MTSSHWN"/>
    <s v="84338018767"/>
    <s v="843380187677"/>
    <s v="MTSSHWN2X"/>
    <s v="M's Navigator Hoody - Walnut - 2X"/>
    <x v="93"/>
    <x v="1"/>
    <x v="5"/>
    <s v="2X"/>
    <s v="Mid"/>
    <n v="110.00000000000001"/>
    <x v="0"/>
    <s v="Hoodys"/>
    <x v="1"/>
  </r>
  <r>
    <s v="MTSSHCN"/>
    <s v="84338018768"/>
    <s v="843380187684"/>
    <s v="MTSSHCNSM"/>
    <s v="M's Navigator Hoody - Conifer - SM"/>
    <x v="93"/>
    <x v="1"/>
    <x v="1"/>
    <s v="SM"/>
    <s v="Mid"/>
    <n v="110.00000000000001"/>
    <x v="0"/>
    <s v="Hoodys"/>
    <x v="1"/>
  </r>
  <r>
    <s v="MTSSHCN"/>
    <s v="84338018769"/>
    <s v="843380187691"/>
    <s v="MTSSHCNMD"/>
    <s v="M's Navigator Hoody - Conifer - MD"/>
    <x v="93"/>
    <x v="1"/>
    <x v="1"/>
    <s v="MD"/>
    <s v="Mid"/>
    <n v="110.00000000000001"/>
    <x v="0"/>
    <s v="Hoodys"/>
    <x v="1"/>
  </r>
  <r>
    <s v="MTSSHCN"/>
    <s v="84338018770"/>
    <s v="843380187707"/>
    <s v="MTSSHCNLG"/>
    <s v="M's Navigator Hoody - Conifer - LG"/>
    <x v="93"/>
    <x v="1"/>
    <x v="1"/>
    <s v="LG"/>
    <s v="Mid"/>
    <n v="110.00000000000001"/>
    <x v="0"/>
    <s v="Hoodys"/>
    <x v="1"/>
  </r>
  <r>
    <s v="MTSSHCN"/>
    <s v="84338018771"/>
    <s v="843380187714"/>
    <s v="MTSSHCNXL"/>
    <s v="M's Navigator Hoody - Conifer - XL"/>
    <x v="93"/>
    <x v="1"/>
    <x v="1"/>
    <s v="XL"/>
    <s v="Mid"/>
    <n v="110.00000000000001"/>
    <x v="0"/>
    <s v="Hoodys"/>
    <x v="1"/>
  </r>
  <r>
    <s v="MTSSHCN"/>
    <s v="84338018772"/>
    <s v="843380187721"/>
    <s v="MTSSHCN2X"/>
    <s v="M's Navigator Hoody - Conifer - 2X"/>
    <x v="93"/>
    <x v="1"/>
    <x v="1"/>
    <s v="2X"/>
    <s v="Mid"/>
    <n v="110.00000000000001"/>
    <x v="0"/>
    <s v="Hoodys"/>
    <x v="1"/>
  </r>
  <r>
    <s v="MTSSHDE"/>
    <s v="84338018773"/>
    <s v="843380187738"/>
    <s v="MTSSHDESM"/>
    <s v="M's Navigator Hoody - Dry Earth - SM"/>
    <x v="93"/>
    <x v="0"/>
    <x v="2"/>
    <s v="SM"/>
    <s v="Mid"/>
    <n v="110.00000000000001"/>
    <x v="0"/>
    <s v="Hoodys"/>
    <x v="1"/>
  </r>
  <r>
    <s v="MTSSHDE"/>
    <s v="84338018774"/>
    <s v="843380187745"/>
    <s v="MTSSHDEMD"/>
    <s v="M's Navigator Hoody - Dry Earth - MD"/>
    <x v="93"/>
    <x v="0"/>
    <x v="2"/>
    <s v="MD"/>
    <s v="Mid"/>
    <n v="110.00000000000001"/>
    <x v="0"/>
    <s v="Hoodys"/>
    <x v="1"/>
  </r>
  <r>
    <s v="MTSSHDE"/>
    <s v="84338018775"/>
    <s v="843380187752"/>
    <s v="MTSSHDELG"/>
    <s v="M's Navigator Hoody - Dry Earth - LG"/>
    <x v="93"/>
    <x v="0"/>
    <x v="2"/>
    <s v="LG"/>
    <s v="Mid"/>
    <n v="110.00000000000001"/>
    <x v="0"/>
    <s v="Hoodys"/>
    <x v="1"/>
  </r>
  <r>
    <s v="MTSSHDE"/>
    <s v="84338018776"/>
    <s v="843380187769"/>
    <s v="MTSSHDEXL"/>
    <s v="M's Navigator Hoody - Dry Earth - XL"/>
    <x v="93"/>
    <x v="0"/>
    <x v="2"/>
    <s v="XL"/>
    <s v="Mid"/>
    <n v="110.00000000000001"/>
    <x v="0"/>
    <s v="Hoodys"/>
    <x v="1"/>
  </r>
  <r>
    <s v="MTSSHDE"/>
    <s v="84338018777"/>
    <s v="843380187776"/>
    <s v="MTSSHDE2X"/>
    <s v="M's Navigator Hoody - Dry Earth - 2X"/>
    <x v="93"/>
    <x v="0"/>
    <x v="2"/>
    <s v="2X"/>
    <s v="Mid"/>
    <n v="110.00000000000001"/>
    <x v="0"/>
    <s v="Hoodys"/>
    <x v="1"/>
  </r>
  <r>
    <s v="MTSSHSP"/>
    <s v="84338018778"/>
    <s v="843380187783"/>
    <s v="MTSSHSPSM"/>
    <s v="M's Navigator Hoody - Specter - SM"/>
    <x v="93"/>
    <x v="1"/>
    <x v="4"/>
    <s v="SM"/>
    <s v="Mid"/>
    <n v="110.00000000000001"/>
    <x v="0"/>
    <s v="Hoodys"/>
    <x v="2"/>
  </r>
  <r>
    <s v="MTSSHSP"/>
    <s v="84338018779"/>
    <s v="843380187790"/>
    <s v="MTSSHSPMD"/>
    <s v="M's Navigator Hoody - Specter - MD"/>
    <x v="93"/>
    <x v="1"/>
    <x v="4"/>
    <s v="MD"/>
    <s v="Mid"/>
    <n v="110.00000000000001"/>
    <x v="0"/>
    <s v="Hoodys"/>
    <x v="2"/>
  </r>
  <r>
    <s v="MTSSHSP"/>
    <s v="84338018780"/>
    <s v="843380187806"/>
    <s v="MTSSHSPLG"/>
    <s v="M's Navigator Hoody - Specter - LG"/>
    <x v="93"/>
    <x v="1"/>
    <x v="4"/>
    <s v="LG"/>
    <s v="Mid"/>
    <n v="110.00000000000001"/>
    <x v="0"/>
    <s v="Hoodys"/>
    <x v="2"/>
  </r>
  <r>
    <s v="MTSSHSP"/>
    <s v="84338018781"/>
    <s v="843380187813"/>
    <s v="MTSSHSPXL"/>
    <s v="M's Navigator Hoody - Specter - XL"/>
    <x v="93"/>
    <x v="1"/>
    <x v="4"/>
    <s v="XL"/>
    <s v="Mid"/>
    <n v="110.00000000000001"/>
    <x v="0"/>
    <s v="Hoodys"/>
    <x v="2"/>
  </r>
  <r>
    <s v="MTSSHSP"/>
    <s v="84338018782"/>
    <s v="843380187820"/>
    <s v="MTSSHSP2X"/>
    <s v="M's Navigator Hoody - Specter - 2X"/>
    <x v="93"/>
    <x v="1"/>
    <x v="4"/>
    <s v="2X"/>
    <s v="Mid"/>
    <n v="110.00000000000001"/>
    <x v="0"/>
    <s v="Hoodys"/>
    <x v="2"/>
  </r>
  <r>
    <s v="MTSSHSP"/>
    <s v="84338018783"/>
    <s v="843380187837"/>
    <s v="MTSSHSP3X"/>
    <s v="M's Navigator Hoody - Specter - 3X"/>
    <x v="93"/>
    <x v="1"/>
    <x v="4"/>
    <s v="3X"/>
    <s v="Mid"/>
    <n v="110.00000000000001"/>
    <x v="0"/>
    <s v="Hoodys"/>
    <x v="2"/>
  </r>
  <r>
    <s v="MTSSHTY"/>
    <s v="84338018784"/>
    <s v="843380187844"/>
    <s v="MTSSHTYSM"/>
    <s v="M's Navigator Hoody - Typha - SM"/>
    <x v="93"/>
    <x v="0"/>
    <x v="7"/>
    <s v="SM"/>
    <s v="Mid"/>
    <n v="110.00000000000001"/>
    <x v="0"/>
    <s v="Hoodys"/>
    <x v="3"/>
  </r>
  <r>
    <s v="MTSSHTY"/>
    <s v="84338018785"/>
    <s v="843380187851"/>
    <s v="MTSSHTYMD"/>
    <s v="M's Navigator Hoody - Typha - MD"/>
    <x v="93"/>
    <x v="0"/>
    <x v="7"/>
    <s v="MD"/>
    <s v="Mid"/>
    <n v="110.00000000000001"/>
    <x v="0"/>
    <s v="Hoodys"/>
    <x v="3"/>
  </r>
  <r>
    <s v="MTSSHTY"/>
    <s v="84338018786"/>
    <s v="843380187868"/>
    <s v="MTSSHTYLG"/>
    <s v="M's Navigator Hoody - Typha - LG"/>
    <x v="93"/>
    <x v="0"/>
    <x v="7"/>
    <s v="LG"/>
    <s v="Mid"/>
    <n v="110.00000000000001"/>
    <x v="0"/>
    <s v="Hoodys"/>
    <x v="3"/>
  </r>
  <r>
    <s v="MTSSHTY"/>
    <s v="84338018787"/>
    <s v="843380187875"/>
    <s v="MTSSHTYXL"/>
    <s v="M's Navigator Hoody - Typha - XL"/>
    <x v="93"/>
    <x v="0"/>
    <x v="7"/>
    <s v="XL"/>
    <s v="Mid"/>
    <n v="110.00000000000001"/>
    <x v="0"/>
    <s v="Hoodys"/>
    <x v="3"/>
  </r>
  <r>
    <s v="MTSSHTY"/>
    <s v="84338018788"/>
    <s v="843380187882"/>
    <s v="MTSSHTY2X"/>
    <s v="M's Navigator Hoody - Typha - 2X"/>
    <x v="93"/>
    <x v="0"/>
    <x v="7"/>
    <s v="2X"/>
    <s v="Mid"/>
    <n v="110.00000000000001"/>
    <x v="0"/>
    <s v="Hoodys"/>
    <x v="3"/>
  </r>
  <r>
    <s v="MTSSHTY"/>
    <s v="84338018789"/>
    <s v="843380187899"/>
    <s v="MTSSHTY3X"/>
    <s v="M's Navigator Hoody - Typha - 3X"/>
    <x v="93"/>
    <x v="0"/>
    <x v="7"/>
    <s v="3X"/>
    <s v="Mid"/>
    <n v="110.00000000000001"/>
    <x v="0"/>
    <s v="Hoodys"/>
    <x v="3"/>
  </r>
  <r>
    <s v="MTOLHSP"/>
    <s v="84338018790"/>
    <s v="843380187905"/>
    <s v="MTOLHSPSM"/>
    <s v="M's Approach Hoody - Specter - SM"/>
    <x v="94"/>
    <x v="1"/>
    <x v="4"/>
    <s v="SM"/>
    <s v="Early"/>
    <n v="82.5"/>
    <x v="0"/>
    <s v="Hoodys"/>
    <x v="2"/>
  </r>
  <r>
    <s v="MTOLHSP"/>
    <s v="84338018791"/>
    <s v="843380187912"/>
    <s v="MTOLHSPMD"/>
    <s v="M's Approach Hoody - Specter - MD"/>
    <x v="94"/>
    <x v="1"/>
    <x v="4"/>
    <s v="MD"/>
    <s v="Early"/>
    <n v="82.5"/>
    <x v="0"/>
    <s v="Hoodys"/>
    <x v="2"/>
  </r>
  <r>
    <s v="MTOLHSP"/>
    <s v="84338018792"/>
    <s v="843380187929"/>
    <s v="MTOLHSPLG"/>
    <s v="M's Approach Hoody - Specter - LG"/>
    <x v="94"/>
    <x v="1"/>
    <x v="4"/>
    <s v="LG"/>
    <s v="Early"/>
    <n v="82.5"/>
    <x v="0"/>
    <s v="Hoodys"/>
    <x v="2"/>
  </r>
  <r>
    <s v="MTOLHSP"/>
    <s v="84338018793"/>
    <s v="843380187936"/>
    <s v="MTOLHSPXL"/>
    <s v="M's Approach Hoody - Specter - XL"/>
    <x v="94"/>
    <x v="1"/>
    <x v="4"/>
    <s v="XL"/>
    <s v="Early"/>
    <n v="82.5"/>
    <x v="0"/>
    <s v="Hoodys"/>
    <x v="2"/>
  </r>
  <r>
    <s v="MTOLHSP"/>
    <s v="84338018794"/>
    <s v="843380187943"/>
    <s v="MTOLHSP2X"/>
    <s v="M's Approach Hoody - Specter - 2X"/>
    <x v="94"/>
    <x v="1"/>
    <x v="4"/>
    <s v="2X"/>
    <s v="Early"/>
    <n v="82.5"/>
    <x v="0"/>
    <s v="Hoodys"/>
    <x v="2"/>
  </r>
  <r>
    <s v="MTOLHSP"/>
    <s v="84338018795"/>
    <s v="843380187950"/>
    <s v="MTOLHSP3X"/>
    <s v="M's Approach Hoody - Specter - 3X"/>
    <x v="94"/>
    <x v="1"/>
    <x v="4"/>
    <s v="3X"/>
    <s v="Early"/>
    <n v="82.5"/>
    <x v="0"/>
    <s v="Hoodys"/>
    <x v="2"/>
  </r>
  <r>
    <s v="MBPPPWN"/>
    <s v="84338018796"/>
    <s v="843380187967"/>
    <s v="MBPPPWNSM"/>
    <s v="M's Primer Puffy Pant - Walnut - SM"/>
    <x v="95"/>
    <x v="1"/>
    <x v="5"/>
    <s v="SM"/>
    <s v="Late"/>
    <n v="120"/>
    <x v="3"/>
    <s v="Puffy Insulation"/>
    <x v="3"/>
  </r>
  <r>
    <s v="MBPPPWN"/>
    <s v="84338018797"/>
    <s v="843380187974"/>
    <s v="MBPPPWNMD"/>
    <s v="M's Primer Puffy Pant - Walnut - MD"/>
    <x v="95"/>
    <x v="1"/>
    <x v="5"/>
    <s v="MD"/>
    <s v="Late"/>
    <n v="120"/>
    <x v="3"/>
    <s v="Puffy Insulation"/>
    <x v="3"/>
  </r>
  <r>
    <s v="MBPPPWN"/>
    <s v="84338018798"/>
    <s v="843380187981"/>
    <s v="MBPPPWNLG"/>
    <s v="M's Primer Puffy Pant - Walnut - LG"/>
    <x v="95"/>
    <x v="1"/>
    <x v="5"/>
    <s v="LG"/>
    <s v="Late"/>
    <n v="120"/>
    <x v="3"/>
    <s v="Puffy Insulation"/>
    <x v="3"/>
  </r>
  <r>
    <s v="MBPPPWN"/>
    <s v="84338018799"/>
    <s v="843380187998"/>
    <s v="MBPPPWNXL"/>
    <s v="M's Primer Puffy Pant - Walnut - XL"/>
    <x v="95"/>
    <x v="1"/>
    <x v="5"/>
    <s v="XL"/>
    <s v="Late"/>
    <n v="120"/>
    <x v="3"/>
    <s v="Puffy Insulation"/>
    <x v="3"/>
  </r>
  <r>
    <s v="MBPPPWN"/>
    <s v="84338018800"/>
    <s v="843380188001"/>
    <s v="MBPPPWN2X"/>
    <s v="M's Primer Puffy Pant - Walnut - 2X"/>
    <x v="95"/>
    <x v="1"/>
    <x v="5"/>
    <s v="2X"/>
    <s v="Late"/>
    <n v="120"/>
    <x v="3"/>
    <s v="Puffy Insulation"/>
    <x v="3"/>
  </r>
  <r>
    <s v="MBPPPWN"/>
    <s v="84338018801"/>
    <s v="843380188018"/>
    <s v="MBPPPWN3X"/>
    <s v="M's Primer Puffy Pant - Walnut - 3X"/>
    <x v="95"/>
    <x v="1"/>
    <x v="5"/>
    <s v="3X"/>
    <s v="Late"/>
    <n v="120"/>
    <x v="3"/>
    <s v="Puffy Insulation"/>
    <x v="3"/>
  </r>
  <r>
    <s v="MOCWJTY"/>
    <s v="84338018802"/>
    <s v="843380188025"/>
    <s v="MOCWJTYSM"/>
    <s v="M's Suppressor Hybrid Jacket - Typha - SM"/>
    <x v="96"/>
    <x v="1"/>
    <x v="7"/>
    <s v="SM"/>
    <s v="Early"/>
    <n v="110.00000000000001"/>
    <x v="2"/>
    <s v="Soft Shell"/>
    <x v="3"/>
  </r>
  <r>
    <s v="MOCWJTY"/>
    <s v="84338018803"/>
    <s v="843380188032"/>
    <s v="MOCWJTYMD"/>
    <s v="M's Suppressor Hybrid Jacket - Typha - MD"/>
    <x v="96"/>
    <x v="1"/>
    <x v="7"/>
    <s v="MD"/>
    <s v="Early"/>
    <n v="110.00000000000001"/>
    <x v="2"/>
    <s v="Soft Shell"/>
    <x v="3"/>
  </r>
  <r>
    <s v="MOCWJTY"/>
    <s v="84338018804"/>
    <s v="843380188049"/>
    <s v="MOCWJTYLG"/>
    <s v="M's Suppressor Hybrid Jacket - Typha - LG"/>
    <x v="96"/>
    <x v="1"/>
    <x v="7"/>
    <s v="LG"/>
    <s v="Early"/>
    <n v="110.00000000000001"/>
    <x v="2"/>
    <s v="Soft Shell"/>
    <x v="3"/>
  </r>
  <r>
    <s v="MOCWJTY"/>
    <s v="84338018805"/>
    <s v="843380188056"/>
    <s v="MOCWJTYXL"/>
    <s v="M's Suppressor Hybrid Jacket - Typha - XL"/>
    <x v="96"/>
    <x v="1"/>
    <x v="7"/>
    <s v="XL"/>
    <s v="Early"/>
    <n v="110.00000000000001"/>
    <x v="2"/>
    <s v="Soft Shell"/>
    <x v="3"/>
  </r>
  <r>
    <s v="MOCWJTY"/>
    <s v="84338018806"/>
    <s v="843380188063"/>
    <s v="MOCWJTY2X"/>
    <s v="M's Suppressor Hybrid Jacket - Typha - 2X"/>
    <x v="96"/>
    <x v="1"/>
    <x v="7"/>
    <s v="2X"/>
    <s v="Early"/>
    <n v="110.00000000000001"/>
    <x v="2"/>
    <s v="Soft Shell"/>
    <x v="3"/>
  </r>
  <r>
    <s v="MOCWJTY"/>
    <s v="84338018807"/>
    <s v="843380188070"/>
    <s v="MOCWJTY3X"/>
    <s v="M's Suppressor Hybrid Jacket - Typha - 3X"/>
    <x v="96"/>
    <x v="1"/>
    <x v="7"/>
    <s v="3X"/>
    <s v="Early"/>
    <n v="110.00000000000001"/>
    <x v="2"/>
    <s v="Soft Shell"/>
    <x v="3"/>
  </r>
  <r>
    <s v="MOCWJCA"/>
    <s v="84338018808"/>
    <s v="843380188087"/>
    <s v="MOCWJCASM"/>
    <s v="M's Suppressor Hybrid Jacket - Cache - SM"/>
    <x v="96"/>
    <x v="0"/>
    <x v="8"/>
    <s v="SM"/>
    <s v="Early"/>
    <n v="110.00000000000001"/>
    <x v="2"/>
    <s v="Soft Shell"/>
    <x v="3"/>
  </r>
  <r>
    <s v="MOCWJCA"/>
    <s v="84338018809"/>
    <s v="843380188094"/>
    <s v="MOCWJCAMD"/>
    <s v="M's Suppressor Hybrid Jacket - Cache - MD"/>
    <x v="96"/>
    <x v="0"/>
    <x v="8"/>
    <s v="MD"/>
    <s v="Early"/>
    <n v="110.00000000000001"/>
    <x v="2"/>
    <s v="Soft Shell"/>
    <x v="3"/>
  </r>
  <r>
    <s v="MOCWJCA"/>
    <s v="84338018810"/>
    <s v="843380188100"/>
    <s v="MOCWJCALG"/>
    <s v="M's Suppressor Hybrid Jacket - Cache - LG"/>
    <x v="96"/>
    <x v="0"/>
    <x v="8"/>
    <s v="LG"/>
    <s v="Early"/>
    <n v="110.00000000000001"/>
    <x v="2"/>
    <s v="Soft Shell"/>
    <x v="3"/>
  </r>
  <r>
    <s v="MOCWJCA"/>
    <s v="84338018811"/>
    <s v="843380188117"/>
    <s v="MOCWJCAXL"/>
    <s v="M's Suppressor Hybrid Jacket - Cache - XL"/>
    <x v="96"/>
    <x v="0"/>
    <x v="8"/>
    <s v="XL"/>
    <s v="Early"/>
    <n v="110.00000000000001"/>
    <x v="2"/>
    <s v="Soft Shell"/>
    <x v="3"/>
  </r>
  <r>
    <s v="MOCWJCA"/>
    <s v="84338018812"/>
    <s v="843380188124"/>
    <s v="MOCWJCA2X"/>
    <s v="M's Suppressor Hybrid Jacket - Cache - 2X"/>
    <x v="96"/>
    <x v="0"/>
    <x v="8"/>
    <s v="2X"/>
    <s v="Early"/>
    <n v="110.00000000000001"/>
    <x v="2"/>
    <s v="Soft Shell"/>
    <x v="3"/>
  </r>
  <r>
    <s v="MOCWJCA"/>
    <s v="84338018813"/>
    <s v="843380188131"/>
    <s v="MOCWJCA3X"/>
    <s v="M's Suppressor Hybrid Jacket - Cache - 3X"/>
    <x v="96"/>
    <x v="0"/>
    <x v="8"/>
    <s v="3X"/>
    <s v="Early"/>
    <n v="110.00000000000001"/>
    <x v="2"/>
    <s v="Soft Shell"/>
    <x v="3"/>
  </r>
  <r>
    <s v="MOCWJWN"/>
    <s v="84338018814"/>
    <s v="843380188148"/>
    <s v="MOCWJWNSM"/>
    <s v="M's Suppressor Hybrid Jacket - Walnut - SM"/>
    <x v="96"/>
    <x v="1"/>
    <x v="5"/>
    <s v="SM"/>
    <s v="Early"/>
    <n v="110.00000000000001"/>
    <x v="2"/>
    <s v="Soft Shell"/>
    <x v="3"/>
  </r>
  <r>
    <s v="MOCWJWN"/>
    <s v="84338018815"/>
    <s v="843380188155"/>
    <s v="MOCWJWNMD"/>
    <s v="M's Suppressor Hybrid Jacket - Walnut - MD"/>
    <x v="96"/>
    <x v="1"/>
    <x v="5"/>
    <s v="MD"/>
    <s v="Early"/>
    <n v="110.00000000000001"/>
    <x v="2"/>
    <s v="Soft Shell"/>
    <x v="3"/>
  </r>
  <r>
    <s v="MOCWJWN"/>
    <s v="84338018816"/>
    <s v="843380188162"/>
    <s v="MOCWJWNLG"/>
    <s v="M's Suppressor Hybrid Jacket - Walnut - LG"/>
    <x v="96"/>
    <x v="1"/>
    <x v="5"/>
    <s v="LG"/>
    <s v="Early"/>
    <n v="110.00000000000001"/>
    <x v="2"/>
    <s v="Soft Shell"/>
    <x v="3"/>
  </r>
  <r>
    <s v="MOCWJWN"/>
    <s v="84338018817"/>
    <s v="843380188179"/>
    <s v="MOCWJWNXL"/>
    <s v="M's Suppressor Hybrid Jacket - Walnut - XL"/>
    <x v="96"/>
    <x v="1"/>
    <x v="5"/>
    <s v="XL"/>
    <s v="Early"/>
    <n v="110.00000000000001"/>
    <x v="2"/>
    <s v="Soft Shell"/>
    <x v="3"/>
  </r>
  <r>
    <s v="MOCWJWN"/>
    <s v="84338018818"/>
    <s v="843380188186"/>
    <s v="MOCWJWN2X"/>
    <s v="M's Suppressor Hybrid Jacket - Walnut - 2X"/>
    <x v="96"/>
    <x v="1"/>
    <x v="5"/>
    <s v="2X"/>
    <s v="Early"/>
    <n v="110.00000000000001"/>
    <x v="2"/>
    <s v="Soft Shell"/>
    <x v="3"/>
  </r>
  <r>
    <s v="MOCWJWN"/>
    <s v="84338018819"/>
    <s v="843380188193"/>
    <s v="MOCWJWN3X"/>
    <s v="M's Suppressor Hybrid Jacket - Walnut - 3X"/>
    <x v="96"/>
    <x v="1"/>
    <x v="5"/>
    <s v="3X"/>
    <s v="Early"/>
    <n v="110.00000000000001"/>
    <x v="2"/>
    <s v="Soft Shell"/>
    <x v="3"/>
  </r>
  <r>
    <s v="MTOLHFU"/>
    <s v="84338018820"/>
    <s v="843380188209"/>
    <s v="MTOLHFUSM"/>
    <s v="M's Approach Hoody - Fusion - SM"/>
    <x v="94"/>
    <x v="1"/>
    <x v="0"/>
    <s v="SM"/>
    <s v="Early"/>
    <n v="82.5"/>
    <x v="0"/>
    <s v="Hoodys"/>
    <x v="0"/>
  </r>
  <r>
    <s v="MTOLHFU"/>
    <s v="84338018821"/>
    <s v="843380188216"/>
    <s v="MTOLHFUMD"/>
    <s v="M's Approach Hoody - Fusion - MD"/>
    <x v="94"/>
    <x v="1"/>
    <x v="0"/>
    <s v="MD"/>
    <s v="Early"/>
    <n v="82.5"/>
    <x v="0"/>
    <s v="Hoodys"/>
    <x v="0"/>
  </r>
  <r>
    <s v="MTOLHFU"/>
    <s v="84338018822"/>
    <s v="843380188223"/>
    <s v="MTOLHFULG"/>
    <s v="M's Approach Hoody - Fusion - LG"/>
    <x v="94"/>
    <x v="1"/>
    <x v="0"/>
    <s v="LG"/>
    <s v="Early"/>
    <n v="82.5"/>
    <x v="0"/>
    <s v="Hoodys"/>
    <x v="0"/>
  </r>
  <r>
    <s v="MTOLHFU"/>
    <s v="84338018823"/>
    <s v="843380188230"/>
    <s v="MTOLHFUXL"/>
    <s v="M's Approach Hoody - Fusion - XL"/>
    <x v="94"/>
    <x v="1"/>
    <x v="0"/>
    <s v="XL"/>
    <s v="Early"/>
    <n v="82.5"/>
    <x v="0"/>
    <s v="Hoodys"/>
    <x v="0"/>
  </r>
  <r>
    <s v="MTOLHFU"/>
    <s v="84338018824"/>
    <s v="843380188247"/>
    <s v="MTOLHFU2X"/>
    <s v="M's Approach Hoody - Fusion - 2X"/>
    <x v="94"/>
    <x v="1"/>
    <x v="0"/>
    <s v="2X"/>
    <s v="Early"/>
    <n v="82.5"/>
    <x v="0"/>
    <s v="Hoodys"/>
    <x v="0"/>
  </r>
  <r>
    <s v="MTOLHTY"/>
    <s v="84338018825"/>
    <s v="843380188254"/>
    <s v="MTOLHTYSM"/>
    <s v="M's Approach Hoody - Typha - SM"/>
    <x v="94"/>
    <x v="1"/>
    <x v="7"/>
    <s v="SM"/>
    <s v="Early"/>
    <n v="82.5"/>
    <x v="0"/>
    <s v="Hoodys"/>
    <x v="3"/>
  </r>
  <r>
    <s v="MTOLHTY"/>
    <s v="84338018826"/>
    <s v="843380188261"/>
    <s v="MTOLHTYMD"/>
    <s v="M's Approach Hoody - Typha - MD"/>
    <x v="94"/>
    <x v="1"/>
    <x v="7"/>
    <s v="MD"/>
    <s v="Early"/>
    <n v="82.5"/>
    <x v="0"/>
    <s v="Hoodys"/>
    <x v="3"/>
  </r>
  <r>
    <s v="MTOLHTY"/>
    <s v="84338018827"/>
    <s v="843380188278"/>
    <s v="MTOLHTYLG"/>
    <s v="M's Approach Hoody - Typha - LG"/>
    <x v="94"/>
    <x v="1"/>
    <x v="7"/>
    <s v="LG"/>
    <s v="Early"/>
    <n v="82.5"/>
    <x v="0"/>
    <s v="Hoodys"/>
    <x v="3"/>
  </r>
  <r>
    <s v="MTOLHTY"/>
    <s v="84338018828"/>
    <s v="843380188285"/>
    <s v="MTOLHTYXL"/>
    <s v="M's Approach Hoody - Typha - XL"/>
    <x v="94"/>
    <x v="1"/>
    <x v="7"/>
    <s v="XL"/>
    <s v="Early"/>
    <n v="82.5"/>
    <x v="0"/>
    <s v="Hoodys"/>
    <x v="3"/>
  </r>
  <r>
    <s v="MTOLHTY"/>
    <s v="84338018829"/>
    <s v="843380188292"/>
    <s v="MTOLHTY2X"/>
    <s v="M's Approach Hoody - Typha - 2X"/>
    <x v="94"/>
    <x v="1"/>
    <x v="7"/>
    <s v="2X"/>
    <s v="Early"/>
    <n v="82.5"/>
    <x v="0"/>
    <s v="Hoodys"/>
    <x v="3"/>
  </r>
  <r>
    <s v="MTOLHTY"/>
    <s v="84338018830"/>
    <s v="843380188308"/>
    <s v="MTOLHTY3X"/>
    <s v="M's Approach Hoody - Typha - 3X"/>
    <x v="94"/>
    <x v="1"/>
    <x v="7"/>
    <s v="3X"/>
    <s v="Early"/>
    <n v="82.5"/>
    <x v="0"/>
    <s v="Hoodys"/>
    <x v="3"/>
  </r>
  <r>
    <s v="MARBBTR"/>
    <s v="84338018831"/>
    <s v="843380188315"/>
    <s v="MARBBTRMD"/>
    <s v="Rugged Wool Brimmed Beanie - Terra - MD"/>
    <x v="97"/>
    <x v="0"/>
    <x v="3"/>
    <s v="MD"/>
    <s v="Late"/>
    <n v="22"/>
    <x v="6"/>
    <s v="Beanies"/>
    <x v="1"/>
  </r>
  <r>
    <s v="MARBBTR"/>
    <s v="84338018832"/>
    <s v="843380188322"/>
    <s v="MARBBTRLG"/>
    <s v="Rugged Wool Brimmed Beanie - Terra - LG"/>
    <x v="97"/>
    <x v="0"/>
    <x v="3"/>
    <s v="LG"/>
    <s v="Late"/>
    <n v="22"/>
    <x v="6"/>
    <s v="Beanies"/>
    <x v="1"/>
  </r>
  <r>
    <s v="MARBBWN"/>
    <s v="84338018833"/>
    <s v="843380188339"/>
    <s v="MARBBWNMD"/>
    <s v="Rugged Wool Brimmed Beanie - Walnut - MD"/>
    <x v="97"/>
    <x v="1"/>
    <x v="5"/>
    <s v="MD"/>
    <s v="Late"/>
    <n v="22"/>
    <x v="6"/>
    <s v="Beanies"/>
    <x v="1"/>
  </r>
  <r>
    <s v="MARBBWN"/>
    <s v="84338018834"/>
    <s v="843380188346"/>
    <s v="MARBBWNLG"/>
    <s v="Rugged Wool Brimmed Beanie - Walnut - LG"/>
    <x v="97"/>
    <x v="1"/>
    <x v="5"/>
    <s v="LG"/>
    <s v="Late"/>
    <n v="22"/>
    <x v="6"/>
    <s v="Beanies"/>
    <x v="1"/>
  </r>
  <r>
    <s v="MARFFWN"/>
    <s v="84338018835"/>
    <s v="843380188353"/>
    <s v="MARFFWNSM"/>
    <s v="Rugged Wool Fleece Glove - Walnut - SM"/>
    <x v="98"/>
    <x v="0"/>
    <x v="5"/>
    <s v="SM"/>
    <s v="Mid"/>
    <n v="22"/>
    <x v="5"/>
    <s v="Gloves"/>
    <x v="1"/>
  </r>
  <r>
    <s v="MARFFWN"/>
    <s v="84338018836"/>
    <s v="843380188360"/>
    <s v="MARFFWNMD"/>
    <s v="Rugged Wool Fleece Glove - Walnut - MD"/>
    <x v="98"/>
    <x v="0"/>
    <x v="5"/>
    <s v="MD"/>
    <s v="Mid"/>
    <n v="22"/>
    <x v="5"/>
    <s v="Gloves"/>
    <x v="1"/>
  </r>
  <r>
    <s v="MARFFWN"/>
    <s v="84338018837"/>
    <s v="843380188377"/>
    <s v="MARFFWNLG"/>
    <s v="Rugged Wool Fleece Glove - Walnut - LG"/>
    <x v="98"/>
    <x v="0"/>
    <x v="5"/>
    <s v="LG"/>
    <s v="Mid"/>
    <n v="22"/>
    <x v="5"/>
    <s v="Gloves"/>
    <x v="1"/>
  </r>
  <r>
    <s v="MARFFWN"/>
    <s v="84338018838"/>
    <s v="843380188384"/>
    <s v="MARFFWNXL"/>
    <s v="Rugged Wool Fleece Glove - Walnut - XL"/>
    <x v="98"/>
    <x v="0"/>
    <x v="5"/>
    <s v="XL"/>
    <s v="Mid"/>
    <n v="22"/>
    <x v="5"/>
    <s v="Gloves"/>
    <x v="1"/>
  </r>
  <r>
    <s v="MARFFTR"/>
    <s v="84338018839"/>
    <s v="843380188391"/>
    <s v="MARFFTRSM"/>
    <s v="Rugged Wool Fleece Glove - Terra - SM"/>
    <x v="98"/>
    <x v="1"/>
    <x v="3"/>
    <s v="SM"/>
    <s v="Mid"/>
    <n v="22"/>
    <x v="5"/>
    <s v="Gloves"/>
    <x v="1"/>
  </r>
  <r>
    <s v="MARFFTR"/>
    <s v="84338018840"/>
    <s v="843380188407"/>
    <s v="MARFFTRMD"/>
    <s v="Rugged Wool Fleece Glove - Terra - MD"/>
    <x v="98"/>
    <x v="1"/>
    <x v="3"/>
    <s v="MD"/>
    <s v="Mid"/>
    <n v="22"/>
    <x v="5"/>
    <s v="Gloves"/>
    <x v="1"/>
  </r>
  <r>
    <s v="MARFFTR"/>
    <s v="84338018841"/>
    <s v="843380188414"/>
    <s v="MARFFTRLG"/>
    <s v="Rugged Wool Fleece Glove - Terra - LG"/>
    <x v="98"/>
    <x v="1"/>
    <x v="3"/>
    <s v="LG"/>
    <s v="Mid"/>
    <n v="22"/>
    <x v="5"/>
    <s v="Gloves"/>
    <x v="1"/>
  </r>
  <r>
    <s v="MARFFTR"/>
    <s v="84338018842"/>
    <s v="843380188421"/>
    <s v="MARFFTRXL"/>
    <s v="Rugged Wool Fleece Glove - Terra - XL"/>
    <x v="98"/>
    <x v="1"/>
    <x v="3"/>
    <s v="XL"/>
    <s v="Mid"/>
    <n v="22"/>
    <x v="5"/>
    <s v="Gloves"/>
    <x v="1"/>
  </r>
  <r>
    <s v="MARHFWN"/>
    <s v="84338018843"/>
    <s v="843380188438"/>
    <s v="MARHFWNSM"/>
    <s v="Rugged Wool Fingerless Glove - Walnut - SM"/>
    <x v="99"/>
    <x v="0"/>
    <x v="5"/>
    <s v="SM"/>
    <s v="Mid"/>
    <n v="19.25"/>
    <x v="5"/>
    <s v="Gloves"/>
    <x v="1"/>
  </r>
  <r>
    <s v="MARHFWN"/>
    <s v="84338018844"/>
    <s v="843380188445"/>
    <s v="MARHFWNMD"/>
    <s v="Rugged Wool Fingerless Glove - Walnut - MD"/>
    <x v="99"/>
    <x v="0"/>
    <x v="5"/>
    <s v="MD"/>
    <s v="Mid"/>
    <n v="19.25"/>
    <x v="5"/>
    <s v="Gloves"/>
    <x v="1"/>
  </r>
  <r>
    <s v="MARHFWN"/>
    <s v="84338018845"/>
    <s v="843380188452"/>
    <s v="MARHFWNLG"/>
    <s v="Rugged Wool Fingerless Glove - Walnut - LG"/>
    <x v="99"/>
    <x v="0"/>
    <x v="5"/>
    <s v="LG"/>
    <s v="Mid"/>
    <n v="19.25"/>
    <x v="5"/>
    <s v="Gloves"/>
    <x v="1"/>
  </r>
  <r>
    <s v="MARHFWN"/>
    <s v="84338018846"/>
    <s v="843380188469"/>
    <s v="MARHFWNXL"/>
    <s v="Rugged Wool Fingerless Glove - Walnut - XL"/>
    <x v="99"/>
    <x v="0"/>
    <x v="5"/>
    <s v="XL"/>
    <s v="Mid"/>
    <n v="19.25"/>
    <x v="5"/>
    <s v="Gloves"/>
    <x v="1"/>
  </r>
  <r>
    <s v="MARHFTR"/>
    <s v="84338018847"/>
    <s v="843380188476"/>
    <s v="MARHFTRSM"/>
    <s v="Rugged Wool Fingerless Glove - Terra - SM"/>
    <x v="99"/>
    <x v="1"/>
    <x v="3"/>
    <s v="SM"/>
    <s v="Mid"/>
    <n v="19.25"/>
    <x v="5"/>
    <s v="Gloves"/>
    <x v="1"/>
  </r>
  <r>
    <s v="MARHFTR"/>
    <s v="84338018848"/>
    <s v="843380188483"/>
    <s v="MARHFTRMD"/>
    <s v="Rugged Wool Fingerless Glove - Terra - MD"/>
    <x v="99"/>
    <x v="1"/>
    <x v="3"/>
    <s v="MD"/>
    <s v="Mid"/>
    <n v="19.25"/>
    <x v="5"/>
    <s v="Gloves"/>
    <x v="1"/>
  </r>
  <r>
    <s v="MARHFTR"/>
    <s v="84338018849"/>
    <s v="843380188490"/>
    <s v="MARHFTRLG"/>
    <s v="Rugged Wool Fingerless Glove - Terra - LG"/>
    <x v="99"/>
    <x v="1"/>
    <x v="3"/>
    <s v="LG"/>
    <s v="Mid"/>
    <n v="19.25"/>
    <x v="5"/>
    <s v="Gloves"/>
    <x v="1"/>
  </r>
  <r>
    <s v="MARHFTR"/>
    <s v="84338018850"/>
    <s v="843380188506"/>
    <s v="MARHFTRXL"/>
    <s v="Rugged Wool Fingerless Glove - Terra - XL"/>
    <x v="99"/>
    <x v="1"/>
    <x v="3"/>
    <s v="XL"/>
    <s v="Mid"/>
    <n v="19.25"/>
    <x v="5"/>
    <s v="Gloves"/>
    <x v="1"/>
  </r>
  <r>
    <s v="FTTMBCA"/>
    <s v="84338018851"/>
    <s v="843380188513"/>
    <s v="FTTMBCAOS"/>
    <s v="Hangar Pack - Cache - OS"/>
    <x v="100"/>
    <x v="0"/>
    <x v="8"/>
    <s v="OS"/>
    <s v=""/>
    <n v="104"/>
    <x v="4"/>
    <s v="Hunting Field Gear - Hunting Packs &amp; Bags"/>
    <x v="3"/>
  </r>
  <r>
    <s v="MACLMTR"/>
    <s v="84338018965"/>
    <s v="843380189657"/>
    <s v="MACLMTRSM"/>
    <s v="Cody Cold Weather Mitt - Terra - SM"/>
    <x v="101"/>
    <x v="1"/>
    <x v="3"/>
    <s v="SM"/>
    <s v="Late"/>
    <n v="66"/>
    <x v="5"/>
    <s v="Gloves"/>
    <x v="0"/>
  </r>
  <r>
    <s v="MACLMTR"/>
    <s v="84338018966"/>
    <s v="843380189664"/>
    <s v="MACLMTRMD"/>
    <s v="Cody Cold Weather Mitt - Terra - MD"/>
    <x v="101"/>
    <x v="1"/>
    <x v="3"/>
    <s v="MD"/>
    <s v="Late"/>
    <n v="66"/>
    <x v="5"/>
    <s v="Gloves"/>
    <x v="0"/>
  </r>
  <r>
    <s v="MACLMTR"/>
    <s v="84338018967"/>
    <s v="843380189671"/>
    <s v="MACLMTRLG"/>
    <s v="Cody Cold Weather Mitt - Terra - LG"/>
    <x v="101"/>
    <x v="1"/>
    <x v="3"/>
    <s v="LG"/>
    <s v="Late"/>
    <n v="66"/>
    <x v="5"/>
    <s v="Gloves"/>
    <x v="0"/>
  </r>
  <r>
    <s v="MACLMTR"/>
    <s v="84338018968"/>
    <s v="843380189688"/>
    <s v="MACLMTRXL"/>
    <s v="Cody Cold Weather Mitt - Terra - XL"/>
    <x v="101"/>
    <x v="1"/>
    <x v="3"/>
    <s v="XL"/>
    <s v="Late"/>
    <n v="66"/>
    <x v="5"/>
    <s v="Gloves"/>
    <x v="0"/>
  </r>
  <r>
    <s v="MACLMTN"/>
    <s v="84338018969"/>
    <s v="843380189695"/>
    <s v="MACLMTNSM"/>
    <s v="Cody Cold Weather Mitt - TAN - SM"/>
    <x v="101"/>
    <x v="0"/>
    <x v="10"/>
    <s v="SM"/>
    <s v="Late"/>
    <n v="66"/>
    <x v="5"/>
    <s v="Gloves"/>
    <x v="0"/>
  </r>
  <r>
    <s v="MACLMTN"/>
    <s v="84338018970"/>
    <s v="843380189701"/>
    <s v="MACLMTNMD"/>
    <s v="Cody Cold Weather Mitt - TAN - MD"/>
    <x v="101"/>
    <x v="0"/>
    <x v="10"/>
    <s v="MD"/>
    <s v="Late"/>
    <n v="66"/>
    <x v="5"/>
    <s v="Gloves"/>
    <x v="0"/>
  </r>
  <r>
    <s v="MACLMTN"/>
    <s v="84338018971"/>
    <s v="843380189718"/>
    <s v="MACLMTNLG"/>
    <s v="Cody Cold Weather Mitt - TAN - LG"/>
    <x v="101"/>
    <x v="0"/>
    <x v="10"/>
    <s v="LG"/>
    <s v="Late"/>
    <n v="66"/>
    <x v="5"/>
    <s v="Gloves"/>
    <x v="0"/>
  </r>
  <r>
    <s v="MACLMTN"/>
    <s v="84338018972"/>
    <s v="843380189725"/>
    <s v="MACLMTNXL"/>
    <s v="Cody Cold Weather Mitt - TAN - XL"/>
    <x v="101"/>
    <x v="0"/>
    <x v="10"/>
    <s v="XL"/>
    <s v="Late"/>
    <n v="66"/>
    <x v="5"/>
    <s v="Gloves"/>
    <x v="0"/>
  </r>
  <r>
    <s v="MAWSMDE"/>
    <s v="84338018973"/>
    <s v="843380189732"/>
    <s v="MAWSMDESM"/>
    <s v="Omen Over Mitt - Dry Earth - SM"/>
    <x v="102"/>
    <x v="0"/>
    <x v="2"/>
    <s v="SM"/>
    <s v=""/>
    <n v="48"/>
    <x v="5"/>
    <s v="Gloves"/>
    <x v="0"/>
  </r>
  <r>
    <s v="MAWSMDE"/>
    <s v="84338018974"/>
    <s v="843380189749"/>
    <s v="MAWSMDEMD"/>
    <s v="Omen Over Mitt - Dry Earth - MD"/>
    <x v="102"/>
    <x v="0"/>
    <x v="2"/>
    <s v="MD"/>
    <s v=""/>
    <n v="48"/>
    <x v="5"/>
    <s v="Gloves"/>
    <x v="0"/>
  </r>
  <r>
    <s v="MAWSMDE"/>
    <s v="84338018975"/>
    <s v="843380189756"/>
    <s v="MAWSMDELG"/>
    <s v="Omen Over Mitt - Dry Earth - LG"/>
    <x v="102"/>
    <x v="0"/>
    <x v="2"/>
    <s v="LG"/>
    <s v=""/>
    <n v="48"/>
    <x v="5"/>
    <s v="Gloves"/>
    <x v="0"/>
  </r>
  <r>
    <s v="MAWSMDE"/>
    <s v="84338018976"/>
    <s v="843380189763"/>
    <s v="MAWSMDEXL"/>
    <s v="Omen Over Mitt - Dry Earth - XL"/>
    <x v="102"/>
    <x v="0"/>
    <x v="2"/>
    <s v="XL"/>
    <s v=""/>
    <n v="48"/>
    <x v="5"/>
    <s v="Gloves"/>
    <x v="0"/>
  </r>
  <r>
    <s v="MAWSMWN"/>
    <s v="84338018977"/>
    <s v="843380189770"/>
    <s v="MAWSMWNSM"/>
    <s v="Omen Over Mitt - Walnut - SM"/>
    <x v="102"/>
    <x v="0"/>
    <x v="5"/>
    <s v="SM"/>
    <s v=""/>
    <n v="48"/>
    <x v="5"/>
    <s v="Gloves"/>
    <x v="0"/>
  </r>
  <r>
    <s v="MAWSMWN"/>
    <s v="84338018978"/>
    <s v="843380189787"/>
    <s v="MAWSMWNMD"/>
    <s v="Omen Over Mitt - Walnut - MD"/>
    <x v="102"/>
    <x v="0"/>
    <x v="5"/>
    <s v="MD"/>
    <s v=""/>
    <n v="48"/>
    <x v="5"/>
    <s v="Gloves"/>
    <x v="0"/>
  </r>
  <r>
    <s v="MAWSMWN"/>
    <s v="84338018979"/>
    <s v="843380189794"/>
    <s v="MAWSMWNLG"/>
    <s v="Omen Over Mitt - Walnut - LG"/>
    <x v="102"/>
    <x v="0"/>
    <x v="5"/>
    <s v="LG"/>
    <s v=""/>
    <n v="48"/>
    <x v="5"/>
    <s v="Gloves"/>
    <x v="0"/>
  </r>
  <r>
    <s v="MAWSMWN"/>
    <s v="84338018980"/>
    <s v="843380189800"/>
    <s v="MAWSMWNXL"/>
    <s v="Omen Over Mitt - Walnut - XL"/>
    <x v="102"/>
    <x v="0"/>
    <x v="5"/>
    <s v="XL"/>
    <s v=""/>
    <n v="48"/>
    <x v="5"/>
    <s v="Gloves"/>
    <x v="0"/>
  </r>
  <r>
    <s v="MAESCCN"/>
    <s v="84338018981"/>
    <s v="843380189817"/>
    <s v="MAESCCNSM"/>
    <s v="Early Season Wool Crew Sock - Conifer - SM"/>
    <x v="103"/>
    <x v="1"/>
    <x v="1"/>
    <s v="SM"/>
    <s v="Early"/>
    <n v="14.399999999999999"/>
    <x v="5"/>
    <s v="Socks"/>
    <x v="1"/>
  </r>
  <r>
    <s v="MAESCCN"/>
    <s v="84338018982"/>
    <s v="843380189824"/>
    <s v="MAESCCNMD"/>
    <s v="Early Season Wool Crew Sock - Conifer - MD"/>
    <x v="103"/>
    <x v="1"/>
    <x v="1"/>
    <s v="MD"/>
    <s v="Early"/>
    <n v="14.399999999999999"/>
    <x v="5"/>
    <s v="Socks"/>
    <x v="1"/>
  </r>
  <r>
    <s v="MAESCCN"/>
    <s v="84338018983"/>
    <s v="843380189831"/>
    <s v="MAESCCNLG"/>
    <s v="Early Season Wool Crew Sock - Conifer - LG"/>
    <x v="103"/>
    <x v="1"/>
    <x v="1"/>
    <s v="LG"/>
    <s v="Early"/>
    <n v="14.399999999999999"/>
    <x v="5"/>
    <s v="Socks"/>
    <x v="1"/>
  </r>
  <r>
    <s v="MAESCCN"/>
    <s v="84338018984"/>
    <s v="843380189848"/>
    <s v="MAESCCNXL"/>
    <s v="Early Season Wool Crew Sock - Conifer - XL"/>
    <x v="103"/>
    <x v="1"/>
    <x v="1"/>
    <s v="XL"/>
    <s v="Early"/>
    <n v="14.399999999999999"/>
    <x v="5"/>
    <s v="Socks"/>
    <x v="1"/>
  </r>
  <r>
    <s v="MAASCCN"/>
    <s v="84338018985"/>
    <s v="843380189855"/>
    <s v="MAASCCNSM"/>
    <s v="All Season Merino Crew Sock - Conifer - SM"/>
    <x v="104"/>
    <x v="1"/>
    <x v="1"/>
    <s v="SM"/>
    <s v="Mid"/>
    <n v="15.6"/>
    <x v="5"/>
    <s v="Socks"/>
    <x v="1"/>
  </r>
  <r>
    <s v="MAASCCN"/>
    <s v="84338018986"/>
    <s v="843380189862"/>
    <s v="MAASCCNMD"/>
    <s v="All Season Merino Crew Sock - Conifer - MD"/>
    <x v="104"/>
    <x v="1"/>
    <x v="1"/>
    <s v="MD"/>
    <s v="Mid"/>
    <n v="15.6"/>
    <x v="5"/>
    <s v="Socks"/>
    <x v="1"/>
  </r>
  <r>
    <s v="MAASCCN"/>
    <s v="84338018987"/>
    <s v="843380189879"/>
    <s v="MAASCCNLG"/>
    <s v="All Season Merino Crew Sock - Conifer - LG"/>
    <x v="104"/>
    <x v="1"/>
    <x v="1"/>
    <s v="LG"/>
    <s v="Mid"/>
    <n v="15.6"/>
    <x v="5"/>
    <s v="Socks"/>
    <x v="1"/>
  </r>
  <r>
    <s v="MAASCCN"/>
    <s v="84338018988"/>
    <s v="843380189886"/>
    <s v="MAASCCNXL"/>
    <s v="All Season Merino Crew Sock - Conifer - XL"/>
    <x v="104"/>
    <x v="1"/>
    <x v="1"/>
    <s v="XL"/>
    <s v="Mid"/>
    <n v="15.6"/>
    <x v="5"/>
    <s v="Socks"/>
    <x v="1"/>
  </r>
  <r>
    <s v="MAASOCN"/>
    <s v="84338018989"/>
    <s v="843380189893"/>
    <s v="MAASOCNSM"/>
    <s v="All Season Merino OTC Sock - Conifer - SM"/>
    <x v="105"/>
    <x v="1"/>
    <x v="1"/>
    <s v="SM"/>
    <s v="Mid"/>
    <n v="16.8"/>
    <x v="5"/>
    <s v="Socks"/>
    <x v="1"/>
  </r>
  <r>
    <s v="MAASOCN"/>
    <s v="84338018990"/>
    <s v="843380189909"/>
    <s v="MAASOCNMD"/>
    <s v="All Season Merino OTC Sock - Conifer - MD"/>
    <x v="105"/>
    <x v="1"/>
    <x v="1"/>
    <s v="MD"/>
    <s v="Mid"/>
    <n v="16.8"/>
    <x v="5"/>
    <s v="Socks"/>
    <x v="1"/>
  </r>
  <r>
    <s v="MAASOCN"/>
    <s v="84338018991"/>
    <s v="843380189916"/>
    <s v="MAASOCNLG"/>
    <s v="All Season Merino OTC Sock - Conifer - LG"/>
    <x v="105"/>
    <x v="1"/>
    <x v="1"/>
    <s v="LG"/>
    <s v="Mid"/>
    <n v="16.8"/>
    <x v="5"/>
    <s v="Socks"/>
    <x v="1"/>
  </r>
  <r>
    <s v="MAASOCN"/>
    <s v="84338018992"/>
    <s v="843380189923"/>
    <s v="MAASOCNXL"/>
    <s v="All Season Merino OTC Sock - Conifer - XL"/>
    <x v="105"/>
    <x v="1"/>
    <x v="1"/>
    <s v="XL"/>
    <s v="Mid"/>
    <n v="16.8"/>
    <x v="5"/>
    <s v="Socks"/>
    <x v="1"/>
  </r>
  <r>
    <s v="MAMSOWN"/>
    <s v="84338018993"/>
    <s v="843380189930"/>
    <s v="MAMSOWNSM"/>
    <s v="Mid Season Merino OTC Sock - Walnut - SM"/>
    <x v="106"/>
    <x v="1"/>
    <x v="5"/>
    <s v="SM"/>
    <s v="Mid"/>
    <n v="18"/>
    <x v="5"/>
    <s v="Socks"/>
    <x v="1"/>
  </r>
  <r>
    <s v="MAMSOWN"/>
    <s v="84338018994"/>
    <s v="843380189947"/>
    <s v="MAMSOWNMD"/>
    <s v="Mid Season Merino OTC Sock - Walnut - MD"/>
    <x v="106"/>
    <x v="1"/>
    <x v="5"/>
    <s v="MD"/>
    <s v="Mid"/>
    <n v="18"/>
    <x v="5"/>
    <s v="Socks"/>
    <x v="1"/>
  </r>
  <r>
    <s v="MAMSOWN"/>
    <s v="84338018995"/>
    <s v="843380189954"/>
    <s v="MAMSOWNLG"/>
    <s v="Mid Season Merino OTC Sock - Walnut - LG"/>
    <x v="106"/>
    <x v="1"/>
    <x v="5"/>
    <s v="LG"/>
    <s v="Mid"/>
    <n v="18"/>
    <x v="5"/>
    <s v="Socks"/>
    <x v="1"/>
  </r>
  <r>
    <s v="MAMSOWN"/>
    <s v="84338018996"/>
    <s v="843380189961"/>
    <s v="MAMSOWNXL"/>
    <s v="Mid Season Merino OTC Sock - Walnut - XL"/>
    <x v="106"/>
    <x v="1"/>
    <x v="5"/>
    <s v="XL"/>
    <s v="Mid"/>
    <n v="18"/>
    <x v="5"/>
    <s v="Socks"/>
    <x v="1"/>
  </r>
  <r>
    <s v="MALSOTR"/>
    <s v="84338018997"/>
    <s v="843380189978"/>
    <s v="MALSOTRSM"/>
    <s v="Late Season Merino OTC Sock - Terra - SM"/>
    <x v="107"/>
    <x v="1"/>
    <x v="3"/>
    <s v="SM"/>
    <s v="Late"/>
    <n v="19.2"/>
    <x v="5"/>
    <s v="Socks"/>
    <x v="1"/>
  </r>
  <r>
    <s v="MALSOTR"/>
    <s v="84338018998"/>
    <s v="843380189985"/>
    <s v="MALSOTRMD"/>
    <s v="Late Season Merino OTC Sock - Terra - MD"/>
    <x v="107"/>
    <x v="1"/>
    <x v="3"/>
    <s v="MD"/>
    <s v="Late"/>
    <n v="19.2"/>
    <x v="5"/>
    <s v="Socks"/>
    <x v="1"/>
  </r>
  <r>
    <s v="MALSOTR"/>
    <s v="84338018999"/>
    <s v="843380189992"/>
    <s v="MALSOTRLG"/>
    <s v="Late Season Merino OTC Sock - Terra - LG"/>
    <x v="107"/>
    <x v="1"/>
    <x v="3"/>
    <s v="LG"/>
    <s v="Late"/>
    <n v="19.2"/>
    <x v="5"/>
    <s v="Socks"/>
    <x v="1"/>
  </r>
  <r>
    <s v="MALSOTR"/>
    <s v="84338019000"/>
    <s v="843380190004"/>
    <s v="MALSOTRXL"/>
    <s v="Late Season Merino OTC Sock - Terra - XL"/>
    <x v="107"/>
    <x v="1"/>
    <x v="3"/>
    <s v="XL"/>
    <s v="Late"/>
    <n v="19.2"/>
    <x v="5"/>
    <s v="Socks"/>
    <x v="1"/>
  </r>
  <r>
    <s v="WTWCJCN"/>
    <s v="84338019001"/>
    <s v="843380190011"/>
    <s v="WTWCJCNXS"/>
    <s v="W's Suppressor Soft Shell Jacket - Conifer - XS"/>
    <x v="108"/>
    <x v="0"/>
    <x v="1"/>
    <s v="XS"/>
    <s v="Early"/>
    <n v="132"/>
    <x v="2"/>
    <s v="Soft Shell"/>
    <x v="0"/>
  </r>
  <r>
    <s v="WTWCJCN"/>
    <s v="84338019002"/>
    <s v="843380190028"/>
    <s v="WTWCJCNSM"/>
    <s v="W's Suppressor Soft Shell Jacket - Conifer - SM"/>
    <x v="108"/>
    <x v="0"/>
    <x v="1"/>
    <s v="SM"/>
    <s v="Early"/>
    <n v="132"/>
    <x v="2"/>
    <s v="Soft Shell"/>
    <x v="0"/>
  </r>
  <r>
    <s v="WTWCJCN"/>
    <s v="84338019003"/>
    <s v="843380190035"/>
    <s v="WTWCJCNMD"/>
    <s v="W's Suppressor Soft Shell Jacket - Conifer - MD"/>
    <x v="108"/>
    <x v="0"/>
    <x v="1"/>
    <s v="MD"/>
    <s v="Early"/>
    <n v="132"/>
    <x v="2"/>
    <s v="Soft Shell"/>
    <x v="0"/>
  </r>
  <r>
    <s v="WTWCJCN"/>
    <s v="84338019004"/>
    <s v="843380190042"/>
    <s v="WTWCJCNLG"/>
    <s v="W's Suppressor Soft Shell Jacket - Conifer - LG"/>
    <x v="108"/>
    <x v="0"/>
    <x v="1"/>
    <s v="LG"/>
    <s v="Early"/>
    <n v="132"/>
    <x v="2"/>
    <s v="Soft Shell"/>
    <x v="0"/>
  </r>
  <r>
    <s v="WTWCJCN"/>
    <s v="84338019005"/>
    <s v="843380190059"/>
    <s v="WTWCJCNXL"/>
    <s v="W's Suppressor Soft Shell Jacket - Conifer - XL"/>
    <x v="108"/>
    <x v="0"/>
    <x v="1"/>
    <s v="XL"/>
    <s v="Early"/>
    <n v="132"/>
    <x v="2"/>
    <s v="Soft Shell"/>
    <x v="0"/>
  </r>
  <r>
    <s v="WTWCJWN"/>
    <s v="84338019006"/>
    <s v="843380190066"/>
    <s v="WTWCJWNXS"/>
    <s v="W's Suppressor Soft Shell Jacket - Walnut - XS"/>
    <x v="108"/>
    <x v="1"/>
    <x v="5"/>
    <s v="XS"/>
    <s v="Early"/>
    <n v="132"/>
    <x v="2"/>
    <s v="Soft Shell"/>
    <x v="0"/>
  </r>
  <r>
    <s v="WTWCJWN"/>
    <s v="84338019007"/>
    <s v="843380190073"/>
    <s v="WTWCJWNSM"/>
    <s v="W's Suppressor Soft Shell Jacket - Walnut - SM"/>
    <x v="108"/>
    <x v="1"/>
    <x v="5"/>
    <s v="SM"/>
    <s v="Early"/>
    <n v="132"/>
    <x v="2"/>
    <s v="Soft Shell"/>
    <x v="0"/>
  </r>
  <r>
    <s v="WTWCJWN"/>
    <s v="84338019008"/>
    <s v="843380190080"/>
    <s v="WTWCJWNMD"/>
    <s v="W's Suppressor Soft Shell Jacket - Walnut - MD"/>
    <x v="108"/>
    <x v="1"/>
    <x v="5"/>
    <s v="MD"/>
    <s v="Early"/>
    <n v="132"/>
    <x v="2"/>
    <s v="Soft Shell"/>
    <x v="0"/>
  </r>
  <r>
    <s v="WTWCJWN"/>
    <s v="84338019009"/>
    <s v="843380190097"/>
    <s v="WTWCJWNLG"/>
    <s v="W's Suppressor Soft Shell Jacket - Walnut - LG"/>
    <x v="108"/>
    <x v="1"/>
    <x v="5"/>
    <s v="LG"/>
    <s v="Early"/>
    <n v="132"/>
    <x v="2"/>
    <s v="Soft Shell"/>
    <x v="0"/>
  </r>
  <r>
    <s v="WTWCJWN"/>
    <s v="84338019010"/>
    <s v="843380190103"/>
    <s v="WTWCJWNXL"/>
    <s v="W's Suppressor Soft Shell Jacket - Walnut - XL"/>
    <x v="108"/>
    <x v="1"/>
    <x v="5"/>
    <s v="XL"/>
    <s v="Early"/>
    <n v="132"/>
    <x v="2"/>
    <s v="Soft Shell"/>
    <x v="0"/>
  </r>
  <r>
    <s v="WTWCJFU"/>
    <s v="84338019011"/>
    <s v="843380190110"/>
    <s v="WTWCJFUXS"/>
    <s v="W's Suppressor Soft Shell Jacket - Fusion - XS"/>
    <x v="108"/>
    <x v="1"/>
    <x v="0"/>
    <s v="XS"/>
    <s v="Early"/>
    <n v="132"/>
    <x v="2"/>
    <s v="Soft Shell"/>
    <x v="0"/>
  </r>
  <r>
    <s v="WTWCJFU"/>
    <s v="84338019012"/>
    <s v="843380190127"/>
    <s v="WTWCJFUSM"/>
    <s v="W's Suppressor Soft Shell Jacket - Fusion - SM"/>
    <x v="108"/>
    <x v="1"/>
    <x v="0"/>
    <s v="SM"/>
    <s v="Early"/>
    <n v="132"/>
    <x v="2"/>
    <s v="Soft Shell"/>
    <x v="0"/>
  </r>
  <r>
    <s v="WTWCJFU"/>
    <s v="84338019013"/>
    <s v="843380190134"/>
    <s v="WTWCJFUMD"/>
    <s v="W's Suppressor Soft Shell Jacket - Fusion - MD"/>
    <x v="108"/>
    <x v="1"/>
    <x v="0"/>
    <s v="MD"/>
    <s v="Early"/>
    <n v="132"/>
    <x v="2"/>
    <s v="Soft Shell"/>
    <x v="0"/>
  </r>
  <r>
    <s v="WTWCJFU"/>
    <s v="84338019014"/>
    <s v="843380190141"/>
    <s v="WTWCJFULG"/>
    <s v="W's Suppressor Soft Shell Jacket - Fusion - LG"/>
    <x v="108"/>
    <x v="1"/>
    <x v="0"/>
    <s v="LG"/>
    <s v="Early"/>
    <n v="132"/>
    <x v="2"/>
    <s v="Soft Shell"/>
    <x v="0"/>
  </r>
  <r>
    <s v="WTWCJFU"/>
    <s v="84338019015"/>
    <s v="843380190158"/>
    <s v="WTWCJFUXL"/>
    <s v="W's Suppressor Soft Shell Jacket - Fusion - XL"/>
    <x v="108"/>
    <x v="1"/>
    <x v="0"/>
    <s v="XL"/>
    <s v="Early"/>
    <n v="132"/>
    <x v="2"/>
    <s v="Soft Shell"/>
    <x v="0"/>
  </r>
  <r>
    <s v="WTU3PCR"/>
    <s v="84338019016"/>
    <s v="843380190165"/>
    <s v="WTU3PCRXS"/>
    <s v="W's North Range Puffy Jacket - Cerca - XS"/>
    <x v="109"/>
    <x v="0"/>
    <x v="6"/>
    <s v="XS"/>
    <s v="Late"/>
    <n v="150"/>
    <x v="2"/>
    <s v="Insulation"/>
    <x v="0"/>
  </r>
  <r>
    <s v="WTU3PCR"/>
    <s v="84338019017"/>
    <s v="843380190172"/>
    <s v="WTU3PCRSM"/>
    <s v="W's North Range Puffy Jacket - Cerca - SM"/>
    <x v="109"/>
    <x v="0"/>
    <x v="6"/>
    <s v="SM"/>
    <s v="Late"/>
    <n v="150"/>
    <x v="2"/>
    <s v="Insulation"/>
    <x v="0"/>
  </r>
  <r>
    <s v="WTU3PCR"/>
    <s v="84338019018"/>
    <s v="843380190189"/>
    <s v="WTU3PCRMD"/>
    <s v="W's North Range Puffy Jacket - Cerca - MD"/>
    <x v="109"/>
    <x v="0"/>
    <x v="6"/>
    <s v="MD"/>
    <s v="Late"/>
    <n v="150"/>
    <x v="2"/>
    <s v="Insulation"/>
    <x v="0"/>
  </r>
  <r>
    <s v="WTU3PCR"/>
    <s v="84338019019"/>
    <s v="843380190196"/>
    <s v="WTU3PCRLG"/>
    <s v="W's North Range Puffy Jacket - Cerca - LG"/>
    <x v="109"/>
    <x v="0"/>
    <x v="6"/>
    <s v="LG"/>
    <s v="Late"/>
    <n v="150"/>
    <x v="2"/>
    <s v="Insulation"/>
    <x v="0"/>
  </r>
  <r>
    <s v="WTU3PCR"/>
    <s v="84338019020"/>
    <s v="843380190202"/>
    <s v="WTU3PCRXL"/>
    <s v="W's North Range Puffy Jacket - Cerca - XL"/>
    <x v="109"/>
    <x v="0"/>
    <x v="6"/>
    <s v="XL"/>
    <s v="Late"/>
    <n v="150"/>
    <x v="2"/>
    <s v="Insulation"/>
    <x v="0"/>
  </r>
  <r>
    <s v="WTU3PWN"/>
    <s v="84338019021"/>
    <s v="843380190219"/>
    <s v="WTU3PWNXS"/>
    <s v="W's North Range Puffy Jacket - Walnut - XS"/>
    <x v="109"/>
    <x v="1"/>
    <x v="5"/>
    <s v="XS"/>
    <s v="Late"/>
    <n v="150"/>
    <x v="2"/>
    <s v="Insulation"/>
    <x v="0"/>
  </r>
  <r>
    <s v="WTU3PWN"/>
    <s v="84338019022"/>
    <s v="843380190226"/>
    <s v="WTU3PWNSM"/>
    <s v="W's North Range Puffy Jacket - Walnut - SM"/>
    <x v="109"/>
    <x v="1"/>
    <x v="5"/>
    <s v="SM"/>
    <s v="Late"/>
    <n v="150"/>
    <x v="2"/>
    <s v="Insulation"/>
    <x v="0"/>
  </r>
  <r>
    <s v="WTU3PWN"/>
    <s v="84338019023"/>
    <s v="843380190233"/>
    <s v="WTU3PWNMD"/>
    <s v="W's North Range Puffy Jacket - Walnut - MD"/>
    <x v="109"/>
    <x v="1"/>
    <x v="5"/>
    <s v="MD"/>
    <s v="Late"/>
    <n v="150"/>
    <x v="2"/>
    <s v="Insulation"/>
    <x v="0"/>
  </r>
  <r>
    <s v="WTU3PWN"/>
    <s v="84338019024"/>
    <s v="843380190240"/>
    <s v="WTU3PWNLG"/>
    <s v="W's North Range Puffy Jacket - Walnut - LG"/>
    <x v="109"/>
    <x v="1"/>
    <x v="5"/>
    <s v="LG"/>
    <s v="Late"/>
    <n v="150"/>
    <x v="2"/>
    <s v="Insulation"/>
    <x v="0"/>
  </r>
  <r>
    <s v="WTU3PWN"/>
    <s v="84338019025"/>
    <s v="843380190257"/>
    <s v="WTU3PWNXL"/>
    <s v="W's North Range Puffy Jacket - Walnut - XL"/>
    <x v="109"/>
    <x v="1"/>
    <x v="5"/>
    <s v="XL"/>
    <s v="Late"/>
    <n v="150"/>
    <x v="2"/>
    <s v="Insulation"/>
    <x v="0"/>
  </r>
  <r>
    <s v="WTU3PCN"/>
    <s v="84338019026"/>
    <s v="843380190264"/>
    <s v="WTU3PCNXS"/>
    <s v="W's North Range Puffy Jacket - Conifer - XS"/>
    <x v="109"/>
    <x v="0"/>
    <x v="1"/>
    <s v="XS"/>
    <s v="Late"/>
    <n v="150"/>
    <x v="2"/>
    <s v="Insulation"/>
    <x v="0"/>
  </r>
  <r>
    <s v="WTU3PCN"/>
    <s v="84338019027"/>
    <s v="843380190271"/>
    <s v="WTU3PCNSM"/>
    <s v="W's North Range Puffy Jacket - Conifer - SM"/>
    <x v="109"/>
    <x v="0"/>
    <x v="1"/>
    <s v="SM"/>
    <s v="Late"/>
    <n v="150"/>
    <x v="2"/>
    <s v="Insulation"/>
    <x v="0"/>
  </r>
  <r>
    <s v="WTU3PCN"/>
    <s v="84338019028"/>
    <s v="843380190288"/>
    <s v="WTU3PCNMD"/>
    <s v="W's North Range Puffy Jacket - Conifer - MD"/>
    <x v="109"/>
    <x v="0"/>
    <x v="1"/>
    <s v="MD"/>
    <s v="Late"/>
    <n v="150"/>
    <x v="2"/>
    <s v="Insulation"/>
    <x v="0"/>
  </r>
  <r>
    <s v="WTU3PCN"/>
    <s v="84338019029"/>
    <s v="843380190295"/>
    <s v="WTU3PCNLG"/>
    <s v="W's North Range Puffy Jacket - Conifer - LG"/>
    <x v="109"/>
    <x v="0"/>
    <x v="1"/>
    <s v="LG"/>
    <s v="Late"/>
    <n v="150"/>
    <x v="2"/>
    <s v="Insulation"/>
    <x v="0"/>
  </r>
  <r>
    <s v="WTU3PCN"/>
    <s v="84338019030"/>
    <s v="843380190301"/>
    <s v="WTU3PCNXL"/>
    <s v="W's North Range Puffy Jacket - Conifer - XL"/>
    <x v="109"/>
    <x v="0"/>
    <x v="1"/>
    <s v="XL"/>
    <s v="Late"/>
    <n v="150"/>
    <x v="2"/>
    <s v="Insulation"/>
    <x v="0"/>
  </r>
  <r>
    <s v="WTSSHWN"/>
    <s v="84338019031"/>
    <s v="843380190318"/>
    <s v="WTSSHWNXS"/>
    <s v="W's Navigator Hoody - Walnut - XS"/>
    <x v="110"/>
    <x v="0"/>
    <x v="5"/>
    <s v="XS"/>
    <s v="Mid"/>
    <n v="110.00000000000001"/>
    <x v="0"/>
    <s v="Hoodys"/>
    <x v="1"/>
  </r>
  <r>
    <s v="WTSSHWN"/>
    <s v="84338019032"/>
    <s v="843380190325"/>
    <s v="WTSSHWNSM"/>
    <s v="W's Navigator Hoody - Walnut - SM"/>
    <x v="110"/>
    <x v="0"/>
    <x v="5"/>
    <s v="SM"/>
    <s v="Mid"/>
    <n v="110.00000000000001"/>
    <x v="0"/>
    <s v="Hoodys"/>
    <x v="1"/>
  </r>
  <r>
    <s v="WTSSHWN"/>
    <s v="84338019033"/>
    <s v="843380190332"/>
    <s v="WTSSHWNMD"/>
    <s v="W's Navigator Hoody - Walnut - MD"/>
    <x v="110"/>
    <x v="0"/>
    <x v="5"/>
    <s v="MD"/>
    <s v="Mid"/>
    <n v="110.00000000000001"/>
    <x v="0"/>
    <s v="Hoodys"/>
    <x v="1"/>
  </r>
  <r>
    <s v="WTSSHWN"/>
    <s v="84338019034"/>
    <s v="843380190349"/>
    <s v="WTSSHWNLG"/>
    <s v="W's Navigator Hoody - Walnut - LG"/>
    <x v="110"/>
    <x v="0"/>
    <x v="5"/>
    <s v="LG"/>
    <s v="Mid"/>
    <n v="110.00000000000001"/>
    <x v="0"/>
    <s v="Hoodys"/>
    <x v="1"/>
  </r>
  <r>
    <s v="WTSSHWN"/>
    <s v="84338019035"/>
    <s v="843380190356"/>
    <s v="WTSSHWNXL"/>
    <s v="W's Navigator Hoody - Walnut - XL"/>
    <x v="110"/>
    <x v="0"/>
    <x v="5"/>
    <s v="XL"/>
    <s v="Mid"/>
    <n v="110.00000000000001"/>
    <x v="0"/>
    <s v="Hoodys"/>
    <x v="1"/>
  </r>
  <r>
    <s v="WTSSHCN"/>
    <s v="84338019036"/>
    <s v="843380190363"/>
    <s v="WTSSHCNXS"/>
    <s v="W's Navigator Hoody - Conifer - XS"/>
    <x v="110"/>
    <x v="1"/>
    <x v="1"/>
    <s v="XS"/>
    <s v="Mid"/>
    <n v="110.00000000000001"/>
    <x v="0"/>
    <s v="Hoodys"/>
    <x v="1"/>
  </r>
  <r>
    <s v="WTSSHCN"/>
    <s v="84338019037"/>
    <s v="843380190370"/>
    <s v="WTSSHCNSM"/>
    <s v="W's Navigator Hoody - Conifer - SM"/>
    <x v="110"/>
    <x v="1"/>
    <x v="1"/>
    <s v="SM"/>
    <s v="Mid"/>
    <n v="110.00000000000001"/>
    <x v="0"/>
    <s v="Hoodys"/>
    <x v="1"/>
  </r>
  <r>
    <s v="WTSSHCN"/>
    <s v="84338019038"/>
    <s v="843380190387"/>
    <s v="WTSSHCNMD"/>
    <s v="W's Navigator Hoody - Conifer - MD"/>
    <x v="110"/>
    <x v="1"/>
    <x v="1"/>
    <s v="MD"/>
    <s v="Mid"/>
    <n v="110.00000000000001"/>
    <x v="0"/>
    <s v="Hoodys"/>
    <x v="1"/>
  </r>
  <r>
    <s v="WTSSHCN"/>
    <s v="84338019039"/>
    <s v="843380190394"/>
    <s v="WTSSHCNLG"/>
    <s v="W's Navigator Hoody - Conifer - LG"/>
    <x v="110"/>
    <x v="1"/>
    <x v="1"/>
    <s v="LG"/>
    <s v="Mid"/>
    <n v="110.00000000000001"/>
    <x v="0"/>
    <s v="Hoodys"/>
    <x v="1"/>
  </r>
  <r>
    <s v="WTSSHCN"/>
    <s v="84338019040"/>
    <s v="843380190400"/>
    <s v="WTSSHCNXL"/>
    <s v="W's Navigator Hoody - Conifer - XL"/>
    <x v="110"/>
    <x v="1"/>
    <x v="1"/>
    <s v="XL"/>
    <s v="Mid"/>
    <n v="110.00000000000001"/>
    <x v="0"/>
    <s v="Hoodys"/>
    <x v="1"/>
  </r>
  <r>
    <s v="WTSSHSP"/>
    <s v="84338019041"/>
    <s v="843380190417"/>
    <s v="WTSSHSPXS"/>
    <s v="W's Navigator Hoody - Specter - XS"/>
    <x v="110"/>
    <x v="1"/>
    <x v="4"/>
    <s v="XS"/>
    <s v="Mid"/>
    <n v="110.00000000000001"/>
    <x v="0"/>
    <s v="Hoodys"/>
    <x v="2"/>
  </r>
  <r>
    <s v="WTSSHSP"/>
    <s v="84338019042"/>
    <s v="843380190424"/>
    <s v="WTSSHSPSM"/>
    <s v="W's Navigator Hoody - Specter - SM"/>
    <x v="110"/>
    <x v="1"/>
    <x v="4"/>
    <s v="SM"/>
    <s v="Mid"/>
    <n v="110.00000000000001"/>
    <x v="0"/>
    <s v="Hoodys"/>
    <x v="2"/>
  </r>
  <r>
    <s v="WTSSHSP"/>
    <s v="84338019043"/>
    <s v="843380190431"/>
    <s v="WTSSHSPMD"/>
    <s v="W's Navigator Hoody - Specter - MD"/>
    <x v="110"/>
    <x v="1"/>
    <x v="4"/>
    <s v="MD"/>
    <s v="Mid"/>
    <n v="110.00000000000001"/>
    <x v="0"/>
    <s v="Hoodys"/>
    <x v="2"/>
  </r>
  <r>
    <s v="WTSSHSP"/>
    <s v="84338019044"/>
    <s v="843380190448"/>
    <s v="WTSSHSPLG"/>
    <s v="W's Navigator Hoody - Specter - LG"/>
    <x v="110"/>
    <x v="1"/>
    <x v="4"/>
    <s v="LG"/>
    <s v="Mid"/>
    <n v="110.00000000000001"/>
    <x v="0"/>
    <s v="Hoodys"/>
    <x v="2"/>
  </r>
  <r>
    <s v="WTSSHSP"/>
    <s v="84338019045"/>
    <s v="843380190455"/>
    <s v="WTSSHSPXL"/>
    <s v="W's Navigator Hoody - Specter - XL"/>
    <x v="110"/>
    <x v="1"/>
    <x v="4"/>
    <s v="XL"/>
    <s v="Mid"/>
    <n v="110.00000000000001"/>
    <x v="0"/>
    <s v="Hoodys"/>
    <x v="2"/>
  </r>
  <r>
    <s v="MTSSPWN"/>
    <s v="84338019066"/>
    <s v="843380190660"/>
    <s v="MTSSPWNSM"/>
    <s v="M's Navigator Pant - Walnut - SM"/>
    <x v="111"/>
    <x v="0"/>
    <x v="5"/>
    <s v="SM"/>
    <s v="Mid"/>
    <n v="77"/>
    <x v="1"/>
    <s v="Full Length Baselayer Bottoms"/>
    <x v="2"/>
  </r>
  <r>
    <s v="MTSSPWN"/>
    <s v="84338019067"/>
    <s v="843380190677"/>
    <s v="MTSSPWNMD"/>
    <s v="M's Navigator Pant - Walnut - MD"/>
    <x v="111"/>
    <x v="0"/>
    <x v="5"/>
    <s v="MD"/>
    <s v="Mid"/>
    <n v="77"/>
    <x v="1"/>
    <s v="Full Length Baselayer Bottoms"/>
    <x v="2"/>
  </r>
  <r>
    <s v="MTSSPWN"/>
    <s v="84338019068"/>
    <s v="843380190684"/>
    <s v="MTSSPWNLG"/>
    <s v="M's Navigator Pant - Walnut - LG"/>
    <x v="111"/>
    <x v="0"/>
    <x v="5"/>
    <s v="LG"/>
    <s v="Mid"/>
    <n v="77"/>
    <x v="1"/>
    <s v="Full Length Baselayer Bottoms"/>
    <x v="2"/>
  </r>
  <r>
    <s v="MTSSPWN"/>
    <s v="84338019069"/>
    <s v="843380190691"/>
    <s v="MTSSPWNXL"/>
    <s v="M's Navigator Pant - Walnut - XL"/>
    <x v="111"/>
    <x v="0"/>
    <x v="5"/>
    <s v="XL"/>
    <s v="Mid"/>
    <n v="77"/>
    <x v="1"/>
    <s v="Full Length Baselayer Bottoms"/>
    <x v="2"/>
  </r>
  <r>
    <s v="MTSSPWN"/>
    <s v="84338019070"/>
    <s v="843380190707"/>
    <s v="MTSSPWN2X"/>
    <s v="M's Navigator Pant - Walnut - 2X"/>
    <x v="111"/>
    <x v="0"/>
    <x v="5"/>
    <s v="2X"/>
    <s v="Mid"/>
    <n v="77"/>
    <x v="1"/>
    <s v="Full Length Baselayer Bottoms"/>
    <x v="2"/>
  </r>
  <r>
    <s v="MTSSPWN"/>
    <s v="84338019071"/>
    <s v="843380190714"/>
    <s v="MTSSPWN3X"/>
    <s v="M's Navigator Pant - Walnut - 3X"/>
    <x v="111"/>
    <x v="0"/>
    <x v="5"/>
    <s v="3X"/>
    <s v="Mid"/>
    <n v="77"/>
    <x v="1"/>
    <s v="Full Length Baselayer Bottoms"/>
    <x v="2"/>
  </r>
  <r>
    <s v="MTSSPSP"/>
    <s v="84338019072"/>
    <s v="843380190721"/>
    <s v="MTSSPSPSM"/>
    <s v="M's Navigator Pant - Specter - SM"/>
    <x v="111"/>
    <x v="1"/>
    <x v="4"/>
    <s v="SM"/>
    <s v="Mid"/>
    <n v="77"/>
    <x v="1"/>
    <s v="Full Length Baselayer Bottoms"/>
    <x v="2"/>
  </r>
  <r>
    <s v="MTSSPSP"/>
    <s v="84338019073"/>
    <s v="843380190738"/>
    <s v="MTSSPSPMD"/>
    <s v="M's Navigator Pant - Specter - MD"/>
    <x v="111"/>
    <x v="1"/>
    <x v="4"/>
    <s v="MD"/>
    <s v="Mid"/>
    <n v="77"/>
    <x v="1"/>
    <s v="Full Length Baselayer Bottoms"/>
    <x v="2"/>
  </r>
  <r>
    <s v="MTSSPSP"/>
    <s v="84338019074"/>
    <s v="843380190745"/>
    <s v="MTSSPSPLG"/>
    <s v="M's Navigator Pant - Specter - LG"/>
    <x v="111"/>
    <x v="1"/>
    <x v="4"/>
    <s v="LG"/>
    <s v="Mid"/>
    <n v="77"/>
    <x v="1"/>
    <s v="Full Length Baselayer Bottoms"/>
    <x v="2"/>
  </r>
  <r>
    <s v="MTSSPSP"/>
    <s v="84338019075"/>
    <s v="843380190752"/>
    <s v="MTSSPSPXL"/>
    <s v="M's Navigator Pant - Specter - XL"/>
    <x v="111"/>
    <x v="1"/>
    <x v="4"/>
    <s v="XL"/>
    <s v="Mid"/>
    <n v="77"/>
    <x v="1"/>
    <s v="Full Length Baselayer Bottoms"/>
    <x v="2"/>
  </r>
  <r>
    <s v="MTSSPSP"/>
    <s v="84338019076"/>
    <s v="843380190769"/>
    <s v="MTSSPSP2X"/>
    <s v="M's Navigator Pant - Specter - 2X"/>
    <x v="111"/>
    <x v="1"/>
    <x v="4"/>
    <s v="2X"/>
    <s v="Mid"/>
    <n v="77"/>
    <x v="1"/>
    <s v="Full Length Baselayer Bottoms"/>
    <x v="2"/>
  </r>
  <r>
    <s v="MTSSPSP"/>
    <s v="84338019077"/>
    <s v="843380190776"/>
    <s v="MTSSPSP3X"/>
    <s v="M's Navigator Pant - Specter - 3X"/>
    <x v="111"/>
    <x v="1"/>
    <x v="4"/>
    <s v="3X"/>
    <s v="Mid"/>
    <n v="77"/>
    <x v="1"/>
    <s v="Full Length Baselayer Bottoms"/>
    <x v="2"/>
  </r>
  <r>
    <s v="FTTLPSP"/>
    <s v="84338019079"/>
    <s v="843380190790"/>
    <s v="FTTLPSPOS"/>
    <s v="Transfer Lite Pack - Specter - OS"/>
    <x v="112"/>
    <x v="1"/>
    <x v="4"/>
    <s v="OS"/>
    <s v="Mid"/>
    <n v="149.5"/>
    <x v="4"/>
    <s v="Hunting Field Gear - Hunting Packs &amp; Bags"/>
    <x v="2"/>
  </r>
  <r>
    <s v="MOVAPWN"/>
    <s v="84338018575"/>
    <n v="843380185758"/>
    <s v="MOVAPWNSM"/>
    <s v="M's Vapor Stormlight Rain Jacket - Walnut - SM"/>
    <x v="113"/>
    <x v="0"/>
    <x v="5"/>
    <s v="SM"/>
    <s v=""/>
    <n v="137.5"/>
    <x v="2"/>
    <s v="Rainwear"/>
    <x v="0"/>
  </r>
  <r>
    <s v="MOVAPWN"/>
    <s v="84338018574"/>
    <n v="843380185741"/>
    <s v="MOVAPWNMD"/>
    <s v="M's Vapor Stormlight Rain Jacket - Walnut - MD"/>
    <x v="113"/>
    <x v="0"/>
    <x v="5"/>
    <s v="MD"/>
    <s v=""/>
    <n v="137.5"/>
    <x v="2"/>
    <s v="Rainwear"/>
    <x v="0"/>
  </r>
  <r>
    <s v="MOVAPWN"/>
    <s v="84338018573"/>
    <n v="843380185734"/>
    <s v="MOVAPWNLG"/>
    <s v="M's Vapor Stormlight Rain Jacket - Walnut - LG"/>
    <x v="113"/>
    <x v="0"/>
    <x v="5"/>
    <s v="LG"/>
    <s v=""/>
    <n v="137.5"/>
    <x v="2"/>
    <s v="Rainwear"/>
    <x v="0"/>
  </r>
  <r>
    <s v="MOVAPWN"/>
    <s v="84338018576"/>
    <n v="843380185765"/>
    <s v="MOVAPWNXL"/>
    <s v="M's Vapor Stormlight Rain Jacket - Walnut - XL"/>
    <x v="113"/>
    <x v="0"/>
    <x v="5"/>
    <s v="XL"/>
    <s v=""/>
    <n v="137.5"/>
    <x v="2"/>
    <s v="Rainwear"/>
    <x v="0"/>
  </r>
  <r>
    <s v="MOVAPWN"/>
    <s v="84338018572"/>
    <n v="843380185727"/>
    <s v="MOVAPWN2X"/>
    <s v="M's Vapor Stormlight Rain Jacket - Walnut - 2X"/>
    <x v="113"/>
    <x v="0"/>
    <x v="5"/>
    <s v="2X"/>
    <s v=""/>
    <n v="137.5"/>
    <x v="2"/>
    <s v="Rainwear"/>
    <x v="0"/>
  </r>
  <r>
    <s v="MOVAPTR"/>
    <s v="84338018570"/>
    <n v="843380185703"/>
    <s v="MOVAPTRSM"/>
    <s v="M's Vapor Stormlight Rain Jacket - Terra - SM"/>
    <x v="113"/>
    <x v="0"/>
    <x v="3"/>
    <s v="SM"/>
    <s v=""/>
    <n v="137.5"/>
    <x v="2"/>
    <s v="Rainwear"/>
    <x v="0"/>
  </r>
  <r>
    <s v="MOVAPTR"/>
    <s v="84338018569"/>
    <n v="843380185697"/>
    <s v="MOVAPTRMD"/>
    <s v="M's Vapor Stormlight Rain Jacket - Terra - MD"/>
    <x v="113"/>
    <x v="0"/>
    <x v="3"/>
    <s v="MD"/>
    <s v=""/>
    <n v="137.5"/>
    <x v="2"/>
    <s v="Rainwear"/>
    <x v="0"/>
  </r>
  <r>
    <s v="MOVAPTR"/>
    <s v="84338018568"/>
    <n v="843380185680"/>
    <s v="MOVAPTRLG"/>
    <s v="M's Vapor Stormlight Rain Jacket - Terra - LG"/>
    <x v="113"/>
    <x v="0"/>
    <x v="3"/>
    <s v="LG"/>
    <s v=""/>
    <n v="137.5"/>
    <x v="2"/>
    <s v="Rainwear"/>
    <x v="0"/>
  </r>
  <r>
    <s v="MOVAPTR"/>
    <s v="84338018571"/>
    <n v="843380185710"/>
    <s v="MOVAPTRXL"/>
    <s v="M's Vapor Stormlight Rain Jacket - Terra - XL"/>
    <x v="113"/>
    <x v="0"/>
    <x v="3"/>
    <s v="XL"/>
    <s v=""/>
    <n v="137.5"/>
    <x v="2"/>
    <s v="Rainwear"/>
    <x v="0"/>
  </r>
  <r>
    <s v="MOVAPTR"/>
    <s v="84338018567"/>
    <n v="843380185673"/>
    <s v="MOVAPTR2X"/>
    <s v="M's Vapor Stormlight Rain Jacket - Terra - 2X"/>
    <x v="113"/>
    <x v="0"/>
    <x v="3"/>
    <s v="2X"/>
    <s v=""/>
    <n v="137.5"/>
    <x v="2"/>
    <s v="Rainwear"/>
    <x v="0"/>
  </r>
  <r>
    <s v="MOBSPTR"/>
    <s v="84338018565"/>
    <n v="843380185659"/>
    <s v="MOBSPTRSM"/>
    <s v="M's Boundary Stormtight Rain Pant - Terra - SM"/>
    <x v="114"/>
    <x v="0"/>
    <x v="3"/>
    <s v="SM"/>
    <s v=""/>
    <n v="137.5"/>
    <x v="3"/>
    <s v="Rainwear"/>
    <x v="0"/>
  </r>
  <r>
    <s v="MOBSPTR"/>
    <s v="84338018564"/>
    <n v="843380185642"/>
    <s v="MOBSPTRMD"/>
    <s v="M's Boundary Stormtight Rain Pant - Terra - MD"/>
    <x v="114"/>
    <x v="0"/>
    <x v="3"/>
    <s v="MD"/>
    <s v=""/>
    <n v="137.5"/>
    <x v="3"/>
    <s v="Rainwear"/>
    <x v="0"/>
  </r>
  <r>
    <s v="MOBSPTR"/>
    <s v="84338018563"/>
    <n v="843380185635"/>
    <s v="MOBSPTRLG"/>
    <s v="M's Boundary Stormtight Rain Pant - Terra - LG"/>
    <x v="114"/>
    <x v="0"/>
    <x v="3"/>
    <s v="LG"/>
    <s v=""/>
    <n v="137.5"/>
    <x v="3"/>
    <s v="Rainwear"/>
    <x v="0"/>
  </r>
  <r>
    <s v="MOBSPTR"/>
    <s v="84338018566"/>
    <n v="843380185666"/>
    <s v="MOBSPTRXL"/>
    <s v="M's Boundary Stormtight Rain Pant - Terra - XL"/>
    <x v="114"/>
    <x v="0"/>
    <x v="3"/>
    <s v="XL"/>
    <s v=""/>
    <n v="137.5"/>
    <x v="3"/>
    <s v="Rainwear"/>
    <x v="0"/>
  </r>
  <r>
    <s v="MOBSPTR"/>
    <s v="84338018562"/>
    <n v="843380185628"/>
    <s v="MOBSPTR2X"/>
    <s v="M's Boundary Stormtight Rain Pant - Terra - 2X"/>
    <x v="114"/>
    <x v="0"/>
    <x v="3"/>
    <s v="2X"/>
    <s v=""/>
    <n v="137.5"/>
    <x v="3"/>
    <s v="Rainwear"/>
    <x v="0"/>
  </r>
  <r>
    <s v="FTLSPFU"/>
    <s v="84338013022"/>
    <n v="843380130222"/>
    <s v="FTLSPFUOS"/>
    <s v="Treeline Turkey Vest - Fusion - OS"/>
    <x v="115"/>
    <x v="0"/>
    <x v="0"/>
    <s v="OS"/>
    <s v="Early"/>
    <n v="162.5"/>
    <x v="4"/>
    <s v="Hunting Field Gear - Hunting Packs &amp; Bags"/>
    <x v="4"/>
  </r>
  <r>
    <s v="FTLSPSP"/>
    <s v="84338013023"/>
    <n v="843380130239"/>
    <s v="FTLSPSPOS"/>
    <s v="Treeline Turkey Vest - Specter - OS"/>
    <x v="115"/>
    <x v="1"/>
    <x v="4"/>
    <s v="OS"/>
    <s v="Early"/>
    <n v="162.5"/>
    <x v="4"/>
    <s v="Hunting Field Gear - Hunting Packs &amp; Bags"/>
    <x v="4"/>
  </r>
  <r>
    <s v="WBKL2CN"/>
    <s v="84338019153"/>
    <n v="843380191537"/>
    <s v="WBKL2CNST"/>
    <s v="W's Kiln Long Jane 2.0 - Conifer - ST"/>
    <x v="6"/>
    <x v="1"/>
    <x v="1"/>
    <s v="ST"/>
    <s v="Mid"/>
    <n v="60.500000000000007"/>
    <x v="1"/>
    <s v="Full Length Baselayer Bottoms"/>
    <x v="1"/>
  </r>
  <r>
    <s v="WBKL2CN"/>
    <s v="84338019154"/>
    <n v="843380191544"/>
    <s v="WBKL2CNMT"/>
    <s v="W's Kiln Long Jane 2.0 - Conifer - MT"/>
    <x v="6"/>
    <x v="1"/>
    <x v="1"/>
    <s v="MT"/>
    <s v="Mid"/>
    <n v="60.500000000000007"/>
    <x v="1"/>
    <s v="Full Length Baselayer Bottoms"/>
    <x v="1"/>
  </r>
  <r>
    <s v="WBKL2CN"/>
    <s v="84338019155"/>
    <n v="843380191551"/>
    <s v="WBKL2CNLT"/>
    <s v="W's Kiln Long Jane 2.0 - Conifer - LT"/>
    <x v="6"/>
    <x v="1"/>
    <x v="1"/>
    <s v="LT"/>
    <s v="Mid"/>
    <n v="60.500000000000007"/>
    <x v="1"/>
    <s v="Full Length Baselayer Bottoms"/>
    <x v="1"/>
  </r>
  <r>
    <s v="WBKL2CN"/>
    <s v="84338019156"/>
    <n v="843380191568"/>
    <s v="WBKL2CNXT"/>
    <s v="W's Kiln Long Jane 2.0 - Conifer - XT"/>
    <x v="6"/>
    <x v="1"/>
    <x v="1"/>
    <s v="XT"/>
    <s v="Mid"/>
    <n v="60.500000000000007"/>
    <x v="1"/>
    <s v="Full Length Baselayer Bottoms"/>
    <x v="1"/>
  </r>
  <r>
    <s v="WBKL2TR"/>
    <s v="84338019157"/>
    <n v="843380191575"/>
    <s v="WBKL2TRST"/>
    <s v="W's Kiln Long Jane 2.0 - Terra - ST"/>
    <x v="6"/>
    <x v="0"/>
    <x v="3"/>
    <s v="ST"/>
    <s v="Mid"/>
    <n v="60.500000000000007"/>
    <x v="1"/>
    <s v="Full Length Baselayer Bottoms"/>
    <x v="1"/>
  </r>
  <r>
    <s v="WBKL2TR"/>
    <s v="84338019158"/>
    <n v="843380191582"/>
    <s v="WBKL2TRMT"/>
    <s v="W's Kiln Long Jane 2.0 - Terra - MT"/>
    <x v="6"/>
    <x v="0"/>
    <x v="3"/>
    <s v="MT"/>
    <s v="Mid"/>
    <n v="60.500000000000007"/>
    <x v="1"/>
    <s v="Full Length Baselayer Bottoms"/>
    <x v="1"/>
  </r>
  <r>
    <s v="WBKL2TR"/>
    <s v="84338019159"/>
    <n v="843380191599"/>
    <s v="WBKL2TRLT"/>
    <s v="W's Kiln Long Jane 2.0 - Terra - LT"/>
    <x v="6"/>
    <x v="0"/>
    <x v="3"/>
    <s v="LT"/>
    <s v="Mid"/>
    <n v="60.500000000000007"/>
    <x v="1"/>
    <s v="Full Length Baselayer Bottoms"/>
    <x v="1"/>
  </r>
  <r>
    <s v="WBKL2TR"/>
    <s v="84338019160"/>
    <n v="843380191605"/>
    <s v="WBKL2TRXT"/>
    <s v="W's Kiln Long Jane 2.0 - Terra - XT"/>
    <x v="6"/>
    <x v="0"/>
    <x v="3"/>
    <s v="XT"/>
    <s v="Mid"/>
    <n v="60.500000000000007"/>
    <x v="1"/>
    <s v="Full Length Baselayer Bottoms"/>
    <x v="1"/>
  </r>
  <r>
    <s v="MBCGFCN"/>
    <s v="84338012146"/>
    <n v="843380121466"/>
    <s v="MBCGFCN3030"/>
    <s v="M's Corrugate Foundry Pant - Conifer - 30x30"/>
    <x v="116"/>
    <x v="0"/>
    <x v="1"/>
    <n v="3030"/>
    <s v=""/>
    <n v="121.00000000000001"/>
    <x v="3"/>
    <s v="Nylon"/>
    <x v="0"/>
  </r>
  <r>
    <s v="MBCGFCN"/>
    <s v="84338012147"/>
    <n v="843380121473"/>
    <s v="MBCGFCN3232"/>
    <s v="M's Corrugate Foundry Pant - Conifer - 32x32"/>
    <x v="116"/>
    <x v="0"/>
    <x v="1"/>
    <n v="3232"/>
    <s v=""/>
    <n v="121.00000000000001"/>
    <x v="3"/>
    <s v="Nylon"/>
    <x v="0"/>
  </r>
  <r>
    <s v="MBCGFCN"/>
    <n v="84338012148"/>
    <n v="843380121480"/>
    <s v="MBCGFCN3235"/>
    <s v="M's Corrugate Foundry Pant - Conifer - 32x35"/>
    <x v="116"/>
    <x v="0"/>
    <x v="1"/>
    <n v="3235"/>
    <s v=""/>
    <n v="121.00000000000001"/>
    <x v="3"/>
    <s v="Nylon"/>
    <x v="0"/>
  </r>
  <r>
    <s v="MBCGFCN"/>
    <n v="84338012149"/>
    <n v="843380121497"/>
    <s v="MBCGFCN3432"/>
    <s v="M's Corrugate Foundry Pant - Conifer - 34x32"/>
    <x v="116"/>
    <x v="0"/>
    <x v="1"/>
    <n v="3432"/>
    <s v=""/>
    <n v="121.00000000000001"/>
    <x v="3"/>
    <s v="Nylon"/>
    <x v="0"/>
  </r>
  <r>
    <s v="MBCGFCN"/>
    <n v="84338012150"/>
    <n v="843380121503"/>
    <s v="MBCGFCN3435"/>
    <s v="M's Corrugate Foundry Pant - Conifer - 34x35"/>
    <x v="116"/>
    <x v="0"/>
    <x v="1"/>
    <n v="3435"/>
    <s v=""/>
    <n v="121.00000000000001"/>
    <x v="3"/>
    <s v="Nylon"/>
    <x v="0"/>
  </r>
  <r>
    <s v="MBCGFCN"/>
    <n v="84338012151"/>
    <n v="843380121510"/>
    <s v="MBCGFCN3632"/>
    <s v="M's Corrugate Foundry Pant - Conifer - 36x32"/>
    <x v="116"/>
    <x v="0"/>
    <x v="1"/>
    <n v="3632"/>
    <s v=""/>
    <n v="121.00000000000001"/>
    <x v="3"/>
    <s v="Nylon"/>
    <x v="0"/>
  </r>
  <r>
    <s v="MBCGFCN"/>
    <n v="84338012152"/>
    <n v="843380121527"/>
    <s v="MBCGFCN3635"/>
    <s v="M's Corrugate Foundry Pant - Conifer - 36x35"/>
    <x v="116"/>
    <x v="0"/>
    <x v="1"/>
    <n v="3635"/>
    <s v=""/>
    <n v="121.00000000000001"/>
    <x v="3"/>
    <s v="Nylon"/>
    <x v="0"/>
  </r>
  <r>
    <s v="MBCGFCN"/>
    <n v="84338012153"/>
    <n v="843380121534"/>
    <s v="MBCGFCN3833"/>
    <s v="M's Corrugate Foundry Pant - Conifer - 38x33"/>
    <x v="116"/>
    <x v="0"/>
    <x v="1"/>
    <n v="3833"/>
    <s v=""/>
    <n v="121.00000000000001"/>
    <x v="3"/>
    <s v="Nylon"/>
    <x v="0"/>
  </r>
  <r>
    <s v="MBCGFCN"/>
    <n v="84338012154"/>
    <n v="843380121541"/>
    <s v="MBCGFCN3835"/>
    <s v="M's Corrugate Foundry Pant - Conifer - 38x35"/>
    <x v="116"/>
    <x v="0"/>
    <x v="1"/>
    <n v="3835"/>
    <s v=""/>
    <n v="121.00000000000001"/>
    <x v="3"/>
    <s v="Nylon"/>
    <x v="0"/>
  </r>
  <r>
    <s v="MBCGFCN"/>
    <n v="84338012155"/>
    <n v="843380121558"/>
    <s v="MBCGFCN4033"/>
    <s v="M's Corrugate Foundry Pant - Conifer - 40x33"/>
    <x v="116"/>
    <x v="0"/>
    <x v="1"/>
    <n v="4033"/>
    <s v=""/>
    <n v="121.00000000000001"/>
    <x v="3"/>
    <s v="Nylon"/>
    <x v="0"/>
  </r>
  <r>
    <s v="MBCGFCN"/>
    <n v="84338012156"/>
    <n v="843380121565"/>
    <s v="MBCGFCN4233"/>
    <s v="M's Corrugate Foundry Pant - Conifer - 42x33"/>
    <x v="116"/>
    <x v="0"/>
    <x v="1"/>
    <n v="4233"/>
    <s v=""/>
    <n v="121.00000000000001"/>
    <x v="3"/>
    <s v="Nylon"/>
    <x v="0"/>
  </r>
  <r>
    <s v="MBCGFCN"/>
    <n v="84338012157"/>
    <n v="843380121572"/>
    <s v="MBCGFCN4433"/>
    <s v="M's Corrugate Foundry Pant - Conifer - 44x33"/>
    <x v="116"/>
    <x v="0"/>
    <x v="1"/>
    <n v="4433"/>
    <s v=""/>
    <n v="121.00000000000001"/>
    <x v="3"/>
    <s v="Nylon"/>
    <x v="0"/>
  </r>
  <r>
    <s v="MBCGFDE"/>
    <n v="84338012134"/>
    <n v="843380121343"/>
    <s v="MBCGFDE3030"/>
    <s v="M's Corrugate Foundry Pant - Dry Earth - 30x30"/>
    <x v="116"/>
    <x v="1"/>
    <x v="2"/>
    <n v="3030"/>
    <s v=""/>
    <n v="121.00000000000001"/>
    <x v="3"/>
    <s v="Nylon"/>
    <x v="0"/>
  </r>
  <r>
    <s v="MBCGFDE"/>
    <n v="84338012135"/>
    <n v="843380121350"/>
    <s v="MBCGFDE3232"/>
    <s v="M's Corrugate Foundry Pant - Dry Earth - 32x32"/>
    <x v="116"/>
    <x v="1"/>
    <x v="2"/>
    <n v="3232"/>
    <s v=""/>
    <n v="121.00000000000001"/>
    <x v="3"/>
    <s v="Nylon"/>
    <x v="0"/>
  </r>
  <r>
    <s v="MBCGFDE"/>
    <n v="84338012136"/>
    <n v="843380121367"/>
    <s v="MBCGFDE3235"/>
    <s v="M's Corrugate Foundry Pant - Dry Earth - 32x35"/>
    <x v="116"/>
    <x v="1"/>
    <x v="2"/>
    <n v="3235"/>
    <s v=""/>
    <n v="121.00000000000001"/>
    <x v="3"/>
    <s v="Nylon"/>
    <x v="0"/>
  </r>
  <r>
    <s v="MBCGFDE"/>
    <n v="84338012137"/>
    <n v="843380121374"/>
    <s v="MBCGFDE3432"/>
    <s v="M's Corrugate Foundry Pant - Dry Earth - 34x32"/>
    <x v="116"/>
    <x v="1"/>
    <x v="2"/>
    <n v="3432"/>
    <s v=""/>
    <n v="121.00000000000001"/>
    <x v="3"/>
    <s v="Nylon"/>
    <x v="0"/>
  </r>
  <r>
    <s v="MBCGFDE"/>
    <n v="84338012138"/>
    <n v="843380121381"/>
    <s v="MBCGFDE3435"/>
    <s v="M's Corrugate Foundry Pant - Dry Earth - 34x35"/>
    <x v="116"/>
    <x v="1"/>
    <x v="2"/>
    <n v="3435"/>
    <s v=""/>
    <n v="121.00000000000001"/>
    <x v="3"/>
    <s v="Nylon"/>
    <x v="0"/>
  </r>
  <r>
    <s v="MBCGFDE"/>
    <n v="84338012139"/>
    <n v="843380121398"/>
    <s v="MBCGFDE3632"/>
    <s v="M's Corrugate Foundry Pant - Dry Earth - 36x32"/>
    <x v="116"/>
    <x v="1"/>
    <x v="2"/>
    <n v="3632"/>
    <s v=""/>
    <n v="121.00000000000001"/>
    <x v="3"/>
    <s v="Nylon"/>
    <x v="0"/>
  </r>
  <r>
    <s v="MBCGFDE"/>
    <n v="84338012140"/>
    <n v="843380121404"/>
    <s v="MBCGFDE3635"/>
    <s v="M's Corrugate Foundry Pant - Dry Earth - 36x35"/>
    <x v="116"/>
    <x v="1"/>
    <x v="2"/>
    <n v="3635"/>
    <s v=""/>
    <n v="121.00000000000001"/>
    <x v="3"/>
    <s v="Nylon"/>
    <x v="0"/>
  </r>
  <r>
    <s v="MBCGFDE"/>
    <n v="84338012141"/>
    <n v="843380121411"/>
    <s v="MBCGFDE3833"/>
    <s v="M's Corrugate Foundry Pant - Dry Earth - 38x33"/>
    <x v="116"/>
    <x v="1"/>
    <x v="2"/>
    <n v="3833"/>
    <s v=""/>
    <n v="121.00000000000001"/>
    <x v="3"/>
    <s v="Nylon"/>
    <x v="0"/>
  </r>
  <r>
    <s v="MBCGFDE"/>
    <n v="84338012142"/>
    <n v="843380121428"/>
    <s v="MBCGFDE3835"/>
    <s v="M's Corrugate Foundry Pant - Dry Earth - 38x35"/>
    <x v="116"/>
    <x v="1"/>
    <x v="2"/>
    <n v="3835"/>
    <s v=""/>
    <n v="121.00000000000001"/>
    <x v="3"/>
    <s v="Nylon"/>
    <x v="0"/>
  </r>
  <r>
    <s v="MBCGFDE"/>
    <n v="84338012143"/>
    <n v="843380121435"/>
    <s v="MBCGFDE4033"/>
    <s v="M's Corrugate Foundry Pant - Dry Earth - 40x33"/>
    <x v="116"/>
    <x v="1"/>
    <x v="2"/>
    <n v="4033"/>
    <s v=""/>
    <n v="121.00000000000001"/>
    <x v="3"/>
    <s v="Nylon"/>
    <x v="0"/>
  </r>
  <r>
    <s v="MBCGFDE"/>
    <n v="84338012144"/>
    <n v="843380121442"/>
    <s v="MBCGFDE4233"/>
    <s v="M's Corrugate Foundry Pant - Dry Earth - 42x33"/>
    <x v="116"/>
    <x v="1"/>
    <x v="2"/>
    <n v="4233"/>
    <s v=""/>
    <n v="121.00000000000001"/>
    <x v="3"/>
    <s v="Nylon"/>
    <x v="0"/>
  </r>
  <r>
    <s v="MBCGFDE"/>
    <n v="84338012145"/>
    <n v="843380121459"/>
    <s v="MBCGFDE4433"/>
    <s v="M's Corrugate Foundry Pant - Dry Earth - 44x33"/>
    <x v="116"/>
    <x v="1"/>
    <x v="2"/>
    <n v="4433"/>
    <s v=""/>
    <n v="121.00000000000001"/>
    <x v="3"/>
    <s v="Nylon"/>
    <x v="0"/>
  </r>
  <r>
    <s v="MBCGFFU"/>
    <n v="84338012110"/>
    <n v="843380121107"/>
    <s v="MBCGFFU3030"/>
    <s v="M's Corrugate Foundry Pant - Fusion - 30x30"/>
    <x v="116"/>
    <x v="0"/>
    <x v="0"/>
    <n v="3030"/>
    <s v=""/>
    <n v="121.00000000000001"/>
    <x v="3"/>
    <s v="Nylon"/>
    <x v="0"/>
  </r>
  <r>
    <s v="MBCGFFU"/>
    <n v="84338012111"/>
    <n v="843380121114"/>
    <s v="MBCGFFU3232"/>
    <s v="M's Corrugate Foundry Pant - Fusion - 32x32"/>
    <x v="116"/>
    <x v="0"/>
    <x v="0"/>
    <n v="3232"/>
    <s v=""/>
    <n v="121.00000000000001"/>
    <x v="3"/>
    <s v="Nylon"/>
    <x v="0"/>
  </r>
  <r>
    <s v="MBCGFFU"/>
    <n v="84338012112"/>
    <n v="843380121121"/>
    <s v="MBCGFFU3235"/>
    <s v="M's Corrugate Foundry Pant - Fusion - 32x35"/>
    <x v="116"/>
    <x v="0"/>
    <x v="0"/>
    <n v="3235"/>
    <s v=""/>
    <n v="121.00000000000001"/>
    <x v="3"/>
    <s v="Nylon"/>
    <x v="0"/>
  </r>
  <r>
    <s v="MBCGFFU"/>
    <n v="84338012113"/>
    <n v="843380121138"/>
    <s v="MBCGFFU3432"/>
    <s v="M's Corrugate Foundry Pant - Fusion - 34x32"/>
    <x v="116"/>
    <x v="0"/>
    <x v="0"/>
    <n v="3432"/>
    <s v=""/>
    <n v="121.00000000000001"/>
    <x v="3"/>
    <s v="Nylon"/>
    <x v="0"/>
  </r>
  <r>
    <s v="MBCGFFU"/>
    <n v="84338012114"/>
    <n v="843380121145"/>
    <s v="MBCGFFU3435"/>
    <s v="M's Corrugate Foundry Pant - Fusion - 34x35"/>
    <x v="116"/>
    <x v="0"/>
    <x v="0"/>
    <n v="3435"/>
    <s v=""/>
    <n v="121.00000000000001"/>
    <x v="3"/>
    <s v="Nylon"/>
    <x v="0"/>
  </r>
  <r>
    <s v="MBCGFFU"/>
    <n v="84338012115"/>
    <n v="843380121152"/>
    <s v="MBCGFFU3632"/>
    <s v="M's Corrugate Foundry Pant - Fusion - 36x32"/>
    <x v="116"/>
    <x v="0"/>
    <x v="0"/>
    <n v="3632"/>
    <s v=""/>
    <n v="121.00000000000001"/>
    <x v="3"/>
    <s v="Nylon"/>
    <x v="0"/>
  </r>
  <r>
    <s v="MBCGFFU"/>
    <n v="84338012116"/>
    <n v="843380121169"/>
    <s v="MBCGFFU3635"/>
    <s v="M's Corrugate Foundry Pant - Fusion - 36x35"/>
    <x v="116"/>
    <x v="0"/>
    <x v="0"/>
    <n v="3635"/>
    <s v=""/>
    <n v="121.00000000000001"/>
    <x v="3"/>
    <s v="Nylon"/>
    <x v="0"/>
  </r>
  <r>
    <s v="MBCGFFU"/>
    <n v="84338012117"/>
    <n v="843380121176"/>
    <s v="MBCGFFU3833"/>
    <s v="M's Corrugate Foundry Pant - Fusion - 38x33"/>
    <x v="116"/>
    <x v="0"/>
    <x v="0"/>
    <n v="3833"/>
    <s v=""/>
    <n v="121.00000000000001"/>
    <x v="3"/>
    <s v="Nylon"/>
    <x v="0"/>
  </r>
  <r>
    <s v="MBCGFFU"/>
    <n v="84338012118"/>
    <n v="843380121183"/>
    <s v="MBCGFFU3835"/>
    <s v="M's Corrugate Foundry Pant - Fusion - 38x35"/>
    <x v="116"/>
    <x v="0"/>
    <x v="0"/>
    <n v="3835"/>
    <s v=""/>
    <n v="121.00000000000001"/>
    <x v="3"/>
    <s v="Nylon"/>
    <x v="0"/>
  </r>
  <r>
    <s v="MBCGFFU"/>
    <n v="84338012119"/>
    <n v="843380121190"/>
    <s v="MBCGFFU4033"/>
    <s v="M's Corrugate Foundry Pant - Fusion - 40x33"/>
    <x v="116"/>
    <x v="0"/>
    <x v="0"/>
    <n v="4033"/>
    <s v=""/>
    <n v="121.00000000000001"/>
    <x v="3"/>
    <s v="Nylon"/>
    <x v="0"/>
  </r>
  <r>
    <s v="MBCGFFU"/>
    <n v="84338012120"/>
    <n v="843380121206"/>
    <s v="MBCGFFU4233"/>
    <s v="M's Corrugate Foundry Pant - Fusion - 42x33"/>
    <x v="116"/>
    <x v="0"/>
    <x v="0"/>
    <n v="4233"/>
    <s v=""/>
    <n v="121.00000000000001"/>
    <x v="3"/>
    <s v="Nylon"/>
    <x v="0"/>
  </r>
  <r>
    <s v="MBCGFFU"/>
    <n v="84338012121"/>
    <n v="843380121213"/>
    <s v="MBCGFFU4433"/>
    <s v="M's Corrugate Foundry Pant - Fusion - 44x33"/>
    <x v="116"/>
    <x v="0"/>
    <x v="0"/>
    <n v="4433"/>
    <s v=""/>
    <n v="121.00000000000001"/>
    <x v="3"/>
    <s v="Nylon"/>
    <x v="0"/>
  </r>
  <r>
    <s v="MBCGFTR"/>
    <n v="84338015106"/>
    <n v="843380151067"/>
    <s v="MBCGFTR3030"/>
    <s v="M's Corrugate Foundry Pant - Terra - 3030"/>
    <x v="116"/>
    <x v="0"/>
    <x v="3"/>
    <n v="3030"/>
    <s v=""/>
    <n v="121.00000000000001"/>
    <x v="3"/>
    <s v="Nylon"/>
    <x v="0"/>
  </r>
  <r>
    <s v="MBCGFTR"/>
    <n v="84338015107"/>
    <n v="843380151074"/>
    <s v="MBCGFTR3232"/>
    <s v="M's Corrugate Foundry Pant - Terra - 3232"/>
    <x v="116"/>
    <x v="0"/>
    <x v="3"/>
    <n v="3232"/>
    <s v=""/>
    <n v="121.00000000000001"/>
    <x v="3"/>
    <s v="Nylon"/>
    <x v="0"/>
  </r>
  <r>
    <s v="MBCGFTR"/>
    <n v="84338015108"/>
    <n v="843380151081"/>
    <s v="MBCGFTR3235"/>
    <s v="M's Corrugate Foundry Pant - Terra - 3235"/>
    <x v="116"/>
    <x v="0"/>
    <x v="3"/>
    <n v="3235"/>
    <s v=""/>
    <n v="121.00000000000001"/>
    <x v="3"/>
    <s v="Nylon"/>
    <x v="0"/>
  </r>
  <r>
    <s v="MBCGFTR"/>
    <n v="84338015109"/>
    <n v="843380151098"/>
    <s v="MBCGFTR3432"/>
    <s v="M's Corrugate Foundry Pant - Terra - 3432"/>
    <x v="116"/>
    <x v="0"/>
    <x v="3"/>
    <n v="3432"/>
    <s v=""/>
    <n v="121.00000000000001"/>
    <x v="3"/>
    <s v="Nylon"/>
    <x v="0"/>
  </r>
  <r>
    <s v="MBCGFTR"/>
    <n v="84338015110"/>
    <n v="843380151104"/>
    <s v="MBCGFTR3435"/>
    <s v="M's Corrugate Foundry Pant - Terra - 3435"/>
    <x v="116"/>
    <x v="0"/>
    <x v="3"/>
    <n v="3435"/>
    <s v=""/>
    <n v="121.00000000000001"/>
    <x v="3"/>
    <s v="Nylon"/>
    <x v="0"/>
  </r>
  <r>
    <s v="MBCGFTR"/>
    <n v="84338015111"/>
    <n v="843380151111"/>
    <s v="MBCGFTR3632"/>
    <s v="M's Corrugate Foundry Pant - Terra - 3632"/>
    <x v="116"/>
    <x v="0"/>
    <x v="3"/>
    <n v="3632"/>
    <s v=""/>
    <n v="121.00000000000001"/>
    <x v="3"/>
    <s v="Nylon"/>
    <x v="0"/>
  </r>
  <r>
    <s v="MBCGFTR"/>
    <n v="84338015112"/>
    <n v="843380151128"/>
    <s v="MBCGFTR3635"/>
    <s v="M's Corrugate Foundry Pant - Terra - 3635"/>
    <x v="116"/>
    <x v="0"/>
    <x v="3"/>
    <n v="3635"/>
    <s v=""/>
    <n v="121.00000000000001"/>
    <x v="3"/>
    <s v="Nylon"/>
    <x v="0"/>
  </r>
  <r>
    <s v="MBCGFTR"/>
    <n v="84338015113"/>
    <n v="843380151135"/>
    <s v="MBCGFTR3833"/>
    <s v="M's Corrugate Foundry Pant - Terra - 3833"/>
    <x v="116"/>
    <x v="0"/>
    <x v="3"/>
    <n v="3833"/>
    <s v=""/>
    <n v="121.00000000000001"/>
    <x v="3"/>
    <s v="Nylon"/>
    <x v="0"/>
  </r>
  <r>
    <s v="MBCGFTR"/>
    <n v="84338015114"/>
    <n v="843380151142"/>
    <s v="MBCGFTR3835"/>
    <s v="M's Corrugate Foundry Pant - Terra - 3835"/>
    <x v="116"/>
    <x v="0"/>
    <x v="3"/>
    <n v="3835"/>
    <s v=""/>
    <n v="121.00000000000001"/>
    <x v="3"/>
    <s v="Nylon"/>
    <x v="0"/>
  </r>
  <r>
    <s v="MBCGFTR"/>
    <n v="84338015115"/>
    <n v="843380151159"/>
    <s v="MBCGFTR4033"/>
    <s v="M's Corrugate Foundry Pant - Terra - 4033"/>
    <x v="116"/>
    <x v="0"/>
    <x v="3"/>
    <n v="4033"/>
    <s v=""/>
    <n v="121.00000000000001"/>
    <x v="3"/>
    <s v="Nylon"/>
    <x v="0"/>
  </r>
  <r>
    <s v="MBCGFTR"/>
    <n v="84338015116"/>
    <n v="843380151166"/>
    <s v="MBCGFTR4233"/>
    <s v="M's Corrugate Foundry Pant - Terra - 4233"/>
    <x v="116"/>
    <x v="0"/>
    <x v="3"/>
    <n v="4233"/>
    <s v=""/>
    <n v="121.00000000000001"/>
    <x v="3"/>
    <s v="Nylon"/>
    <x v="0"/>
  </r>
  <r>
    <s v="MBCGFTR"/>
    <n v="84338015117"/>
    <n v="843380151173"/>
    <s v="MBCGFTR4433"/>
    <s v="M's Corrugate Foundry Pant - Terra - 4433"/>
    <x v="116"/>
    <x v="0"/>
    <x v="3"/>
    <n v="4433"/>
    <s v=""/>
    <n v="121.00000000000001"/>
    <x v="3"/>
    <s v="Nylon"/>
    <x v="0"/>
  </r>
  <r>
    <s v="MBCTFCN"/>
    <n v="84338012206"/>
    <n v="843380122067"/>
    <s v="MBCTFCN3030"/>
    <s v="M's Catalyst Foundry Soft Shell Pant - Conifer - 30x30"/>
    <x v="117"/>
    <x v="0"/>
    <x v="1"/>
    <n v="3030"/>
    <s v=""/>
    <n v="143"/>
    <x v="3"/>
    <s v="Soft Shell"/>
    <x v="0"/>
  </r>
  <r>
    <s v="MBCTFCN"/>
    <n v="84338012207"/>
    <n v="843380122074"/>
    <s v="MBCTFCN3232"/>
    <s v="M's Catalyst Foundry Soft Shell Pant - Conifer - 32x32"/>
    <x v="117"/>
    <x v="0"/>
    <x v="1"/>
    <n v="3232"/>
    <s v=""/>
    <n v="143"/>
    <x v="3"/>
    <s v="Soft Shell"/>
    <x v="0"/>
  </r>
  <r>
    <s v="MBCTFCN"/>
    <n v="84338012208"/>
    <n v="843380122081"/>
    <s v="MBCTFCN3235"/>
    <s v="M's Catalyst Foundry Soft Shell Pant - Conifer - 32x35"/>
    <x v="117"/>
    <x v="0"/>
    <x v="1"/>
    <n v="3235"/>
    <s v=""/>
    <n v="143"/>
    <x v="3"/>
    <s v="Soft Shell"/>
    <x v="0"/>
  </r>
  <r>
    <s v="MBCTFCN"/>
    <n v="84338012209"/>
    <n v="843380122098"/>
    <s v="MBCTFCN3432"/>
    <s v="M's Catalyst Foundry Soft Shell Pant - Conifer - 34x32"/>
    <x v="117"/>
    <x v="0"/>
    <x v="1"/>
    <n v="3432"/>
    <s v=""/>
    <n v="143"/>
    <x v="3"/>
    <s v="Soft Shell"/>
    <x v="0"/>
  </r>
  <r>
    <s v="MBCTFCN"/>
    <n v="84338012210"/>
    <n v="843380122104"/>
    <s v="MBCTFCN3435"/>
    <s v="M's Catalyst Foundry Soft Shell Pant - Conifer - 34x35"/>
    <x v="117"/>
    <x v="0"/>
    <x v="1"/>
    <n v="3435"/>
    <s v=""/>
    <n v="143"/>
    <x v="3"/>
    <s v="Soft Shell"/>
    <x v="0"/>
  </r>
  <r>
    <s v="MBCTFCN"/>
    <n v="84338012211"/>
    <n v="843380122111"/>
    <s v="MBCTFCN3632"/>
    <s v="M's Catalyst Foundry Soft Shell Pant - Conifer - 36x32"/>
    <x v="117"/>
    <x v="0"/>
    <x v="1"/>
    <n v="3632"/>
    <s v=""/>
    <n v="143"/>
    <x v="3"/>
    <s v="Soft Shell"/>
    <x v="0"/>
  </r>
  <r>
    <s v="MBCTFCN"/>
    <n v="84338012212"/>
    <n v="843380122128"/>
    <s v="MBCTFCN3635"/>
    <s v="M's Catalyst Foundry Soft Shell Pant - Conifer - 36x35"/>
    <x v="117"/>
    <x v="0"/>
    <x v="1"/>
    <n v="3635"/>
    <s v=""/>
    <n v="143"/>
    <x v="3"/>
    <s v="Soft Shell"/>
    <x v="0"/>
  </r>
  <r>
    <s v="MBCTFCN"/>
    <n v="84338012213"/>
    <n v="843380122135"/>
    <s v="MBCTFCN3833"/>
    <s v="M's Catalyst Foundry Soft Shell Pant - Conifer - 38x33"/>
    <x v="117"/>
    <x v="0"/>
    <x v="1"/>
    <n v="3833"/>
    <s v=""/>
    <n v="143"/>
    <x v="3"/>
    <s v="Soft Shell"/>
    <x v="0"/>
  </r>
  <r>
    <s v="MBCTFCN"/>
    <n v="84338012214"/>
    <n v="843380122142"/>
    <s v="MBCTFCN3835"/>
    <s v="M's Catalyst Foundry Soft Shell Pant - Conifer - 38x35"/>
    <x v="117"/>
    <x v="0"/>
    <x v="1"/>
    <n v="3835"/>
    <s v=""/>
    <n v="143"/>
    <x v="3"/>
    <s v="Soft Shell"/>
    <x v="0"/>
  </r>
  <r>
    <s v="MBCTFCN"/>
    <n v="84338012215"/>
    <n v="843380122159"/>
    <s v="MBCTFCN4033"/>
    <s v="M's Catalyst Foundry Soft Shell Pant - Conifer - 40x33"/>
    <x v="117"/>
    <x v="0"/>
    <x v="1"/>
    <n v="4033"/>
    <s v=""/>
    <n v="143"/>
    <x v="3"/>
    <s v="Soft Shell"/>
    <x v="0"/>
  </r>
  <r>
    <s v="MBCTFCN"/>
    <n v="84338012216"/>
    <n v="843380122166"/>
    <s v="MBCTFCN4233"/>
    <s v="M's Catalyst Foundry Soft Shell Pant - Conifer - 42x33"/>
    <x v="117"/>
    <x v="0"/>
    <x v="1"/>
    <n v="4233"/>
    <s v=""/>
    <n v="143"/>
    <x v="3"/>
    <s v="Soft Shell"/>
    <x v="0"/>
  </r>
  <r>
    <s v="MBCTFCN"/>
    <n v="84338012217"/>
    <n v="843380122173"/>
    <s v="MBCTFCN4433"/>
    <s v="M's Catalyst Foundry Soft Shell Pant - Conifer - 44x33"/>
    <x v="117"/>
    <x v="0"/>
    <x v="1"/>
    <n v="4433"/>
    <s v=""/>
    <n v="143"/>
    <x v="3"/>
    <s v="Soft Shell"/>
    <x v="0"/>
  </r>
  <r>
    <s v="MBCTFDE"/>
    <n v="84338012194"/>
    <n v="843380121947"/>
    <s v="MBCTFDE3030"/>
    <s v="M's Catalyst Foundry Soft Shell Pant - Dry Earth - 30x30"/>
    <x v="117"/>
    <x v="1"/>
    <x v="2"/>
    <n v="3030"/>
    <s v=""/>
    <n v="143"/>
    <x v="3"/>
    <s v="Soft Shell"/>
    <x v="0"/>
  </r>
  <r>
    <s v="MBCTFDE"/>
    <n v="84338012195"/>
    <n v="843380121954"/>
    <s v="MBCTFDE3232"/>
    <s v="M's Catalyst Foundry Soft Shell Pant - Dry Earth - 32x32"/>
    <x v="117"/>
    <x v="1"/>
    <x v="2"/>
    <n v="3232"/>
    <s v=""/>
    <n v="143"/>
    <x v="3"/>
    <s v="Soft Shell"/>
    <x v="0"/>
  </r>
  <r>
    <s v="MBCTFDE"/>
    <n v="84338012196"/>
    <n v="843380121961"/>
    <s v="MBCTFDE3235"/>
    <s v="M's Catalyst Foundry Soft Shell Pant - Dry Earth - 32x35"/>
    <x v="117"/>
    <x v="1"/>
    <x v="2"/>
    <n v="3235"/>
    <s v=""/>
    <n v="143"/>
    <x v="3"/>
    <s v="Soft Shell"/>
    <x v="0"/>
  </r>
  <r>
    <s v="MBCTFDE"/>
    <n v="84338012197"/>
    <n v="843380121978"/>
    <s v="MBCTFDE3432"/>
    <s v="M's Catalyst Foundry Soft Shell Pant - Dry Earth - 34x32"/>
    <x v="117"/>
    <x v="1"/>
    <x v="2"/>
    <n v="3432"/>
    <s v=""/>
    <n v="143"/>
    <x v="3"/>
    <s v="Soft Shell"/>
    <x v="0"/>
  </r>
  <r>
    <s v="MBCTFDE"/>
    <n v="84338012198"/>
    <n v="843380121985"/>
    <s v="MBCTFDE3435"/>
    <s v="M's Catalyst Foundry Soft Shell Pant - Dry Earth - 34x35"/>
    <x v="117"/>
    <x v="1"/>
    <x v="2"/>
    <n v="3435"/>
    <s v=""/>
    <n v="143"/>
    <x v="3"/>
    <s v="Soft Shell"/>
    <x v="0"/>
  </r>
  <r>
    <s v="MBCTFDE"/>
    <n v="84338012199"/>
    <n v="843380121992"/>
    <s v="MBCTFDE3632"/>
    <s v="M's Catalyst Foundry Soft Shell Pant - Dry Earth - 36x32"/>
    <x v="117"/>
    <x v="1"/>
    <x v="2"/>
    <n v="3632"/>
    <s v=""/>
    <n v="143"/>
    <x v="3"/>
    <s v="Soft Shell"/>
    <x v="0"/>
  </r>
  <r>
    <s v="MBCTFDE"/>
    <n v="84338012200"/>
    <n v="843380122005"/>
    <s v="MBCTFDE3635"/>
    <s v="M's Catalyst Foundry Soft Shell Pant - Dry Earth - 36x35"/>
    <x v="117"/>
    <x v="1"/>
    <x v="2"/>
    <n v="3635"/>
    <s v=""/>
    <n v="143"/>
    <x v="3"/>
    <s v="Soft Shell"/>
    <x v="0"/>
  </r>
  <r>
    <s v="MBCTFDE"/>
    <n v="84338012201"/>
    <n v="843380122012"/>
    <s v="MBCTFDE3833"/>
    <s v="M's Catalyst Foundry Soft Shell Pant - Dry Earth - 38x33"/>
    <x v="117"/>
    <x v="1"/>
    <x v="2"/>
    <n v="3833"/>
    <s v=""/>
    <n v="143"/>
    <x v="3"/>
    <s v="Soft Shell"/>
    <x v="0"/>
  </r>
  <r>
    <s v="MBCTFDE"/>
    <n v="84338012202"/>
    <n v="843380122029"/>
    <s v="MBCTFDE3835"/>
    <s v="M's Catalyst Foundry Soft Shell Pant - Dry Earth - 38x35"/>
    <x v="117"/>
    <x v="1"/>
    <x v="2"/>
    <n v="3835"/>
    <s v=""/>
    <n v="143"/>
    <x v="3"/>
    <s v="Soft Shell"/>
    <x v="0"/>
  </r>
  <r>
    <s v="MBCTFDE"/>
    <n v="84338012203"/>
    <n v="843380122036"/>
    <s v="MBCTFDE4033"/>
    <s v="M's Catalyst Foundry Soft Shell Pant - Dry Earth - 40x33"/>
    <x v="117"/>
    <x v="1"/>
    <x v="2"/>
    <n v="4033"/>
    <s v=""/>
    <n v="143"/>
    <x v="3"/>
    <s v="Soft Shell"/>
    <x v="0"/>
  </r>
  <r>
    <s v="MBCTFDE"/>
    <n v="84338012204"/>
    <n v="843380122043"/>
    <s v="MBCTFDE4233"/>
    <s v="M's Catalyst Foundry Soft Shell Pant - Dry Earth - 42x33"/>
    <x v="117"/>
    <x v="1"/>
    <x v="2"/>
    <n v="4233"/>
    <s v=""/>
    <n v="143"/>
    <x v="3"/>
    <s v="Soft Shell"/>
    <x v="0"/>
  </r>
  <r>
    <s v="MBCTFDE"/>
    <n v="84338012205"/>
    <n v="843380122050"/>
    <s v="MBCTFDE4433"/>
    <s v="M's Catalyst Foundry Soft Shell Pant - Dry Earth - 44x33"/>
    <x v="117"/>
    <x v="1"/>
    <x v="2"/>
    <n v="4433"/>
    <s v=""/>
    <n v="143"/>
    <x v="3"/>
    <s v="Soft Shell"/>
    <x v="0"/>
  </r>
  <r>
    <s v="MBCTFFU"/>
    <n v="84338012170"/>
    <n v="843380121701"/>
    <s v="MBCTFFU3030"/>
    <s v="M's Catalyst Foundry Soft Shell Pant - Fusion - 30x30"/>
    <x v="117"/>
    <x v="0"/>
    <x v="0"/>
    <n v="3030"/>
    <s v=""/>
    <n v="143"/>
    <x v="3"/>
    <s v="Soft Shell"/>
    <x v="0"/>
  </r>
  <r>
    <s v="MBCTFFU"/>
    <n v="84338012171"/>
    <n v="843380121718"/>
    <s v="MBCTFFU3232"/>
    <s v="M's Catalyst Foundry Soft Shell Pant - Fusion - 32x32"/>
    <x v="117"/>
    <x v="0"/>
    <x v="0"/>
    <n v="3232"/>
    <s v=""/>
    <n v="143"/>
    <x v="3"/>
    <s v="Soft Shell"/>
    <x v="0"/>
  </r>
  <r>
    <s v="MBCTFFU"/>
    <n v="84338012172"/>
    <n v="843380121725"/>
    <s v="MBCTFFU3235"/>
    <s v="M's Catalyst Foundry Soft Shell Pant - Fusion - 32x35"/>
    <x v="117"/>
    <x v="0"/>
    <x v="0"/>
    <n v="3235"/>
    <s v=""/>
    <n v="143"/>
    <x v="3"/>
    <s v="Soft Shell"/>
    <x v="0"/>
  </r>
  <r>
    <s v="MBCTFFU"/>
    <n v="84338012173"/>
    <n v="843380121732"/>
    <s v="MBCTFFU3432"/>
    <s v="M's Catalyst Foundry Soft Shell Pant - Fusion - 34x32"/>
    <x v="117"/>
    <x v="0"/>
    <x v="0"/>
    <n v="3432"/>
    <s v=""/>
    <n v="143"/>
    <x v="3"/>
    <s v="Soft Shell"/>
    <x v="0"/>
  </r>
  <r>
    <s v="MBCTFFU"/>
    <n v="84338012174"/>
    <n v="843380121749"/>
    <s v="MBCTFFU3435"/>
    <s v="M's Catalyst Foundry Soft Shell Pant - Fusion - 34x35"/>
    <x v="117"/>
    <x v="0"/>
    <x v="0"/>
    <n v="3435"/>
    <s v=""/>
    <n v="143"/>
    <x v="3"/>
    <s v="Soft Shell"/>
    <x v="0"/>
  </r>
  <r>
    <s v="MBCTFFU"/>
    <n v="84338012175"/>
    <n v="843380121756"/>
    <s v="MBCTFFU3632"/>
    <s v="M's Catalyst Foundry Soft Shell Pant - Fusion - 36x32"/>
    <x v="117"/>
    <x v="0"/>
    <x v="0"/>
    <n v="3632"/>
    <s v=""/>
    <n v="143"/>
    <x v="3"/>
    <s v="Soft Shell"/>
    <x v="0"/>
  </r>
  <r>
    <s v="MBCTFFU"/>
    <n v="84338012176"/>
    <n v="843380121763"/>
    <s v="MBCTFFU3635"/>
    <s v="M's Catalyst Foundry Soft Shell Pant - Fusion - 36x35"/>
    <x v="117"/>
    <x v="0"/>
    <x v="0"/>
    <n v="3635"/>
    <s v=""/>
    <n v="143"/>
    <x v="3"/>
    <s v="Soft Shell"/>
    <x v="0"/>
  </r>
  <r>
    <s v="MBCTFFU"/>
    <n v="84338012177"/>
    <n v="843380121770"/>
    <s v="MBCTFFU3833"/>
    <s v="M's Catalyst Foundry Soft Shell Pant - Fusion - 38x33"/>
    <x v="117"/>
    <x v="0"/>
    <x v="0"/>
    <n v="3833"/>
    <s v=""/>
    <n v="143"/>
    <x v="3"/>
    <s v="Soft Shell"/>
    <x v="0"/>
  </r>
  <r>
    <s v="MBCTFFU"/>
    <n v="84338012178"/>
    <n v="843380121787"/>
    <s v="MBCTFFU3835"/>
    <s v="M's Catalyst Foundry Soft Shell Pant - Fusion - 38x35"/>
    <x v="117"/>
    <x v="0"/>
    <x v="0"/>
    <n v="3835"/>
    <s v=""/>
    <n v="143"/>
    <x v="3"/>
    <s v="Soft Shell"/>
    <x v="0"/>
  </r>
  <r>
    <s v="MBCTFFU"/>
    <n v="84338012179"/>
    <n v="843380121794"/>
    <s v="MBCTFFU4033"/>
    <s v="M's Catalyst Foundry Soft Shell Pant - Fusion - 40x33"/>
    <x v="117"/>
    <x v="0"/>
    <x v="0"/>
    <n v="4033"/>
    <s v=""/>
    <n v="143"/>
    <x v="3"/>
    <s v="Soft Shell"/>
    <x v="0"/>
  </r>
  <r>
    <s v="MBCTFFU"/>
    <n v="84338012180"/>
    <n v="843380121800"/>
    <s v="MBCTFFU4233"/>
    <s v="M's Catalyst Foundry Soft Shell Pant - Fusion - 42x33"/>
    <x v="117"/>
    <x v="0"/>
    <x v="0"/>
    <n v="4233"/>
    <s v=""/>
    <n v="143"/>
    <x v="3"/>
    <s v="Soft Shell"/>
    <x v="0"/>
  </r>
  <r>
    <s v="MBCTFFU"/>
    <n v="84338012181"/>
    <n v="843380121817"/>
    <s v="MBCTFFU4433"/>
    <s v="M's Catalyst Foundry Soft Shell Pant - Fusion - 44x33"/>
    <x v="117"/>
    <x v="0"/>
    <x v="0"/>
    <n v="4433"/>
    <s v=""/>
    <n v="143"/>
    <x v="3"/>
    <s v="Soft Shell"/>
    <x v="0"/>
  </r>
  <r>
    <s v="MTRWFBK"/>
    <s v="84338019401"/>
    <n v="843380194019"/>
    <s v="MTRWFBKSM"/>
    <s v="M's Rugged Wool Field Shirt - Black - SM"/>
    <x v="23"/>
    <x v="0"/>
    <x v="11"/>
    <s v="SM"/>
    <s v=""/>
    <n v="120"/>
    <x v="2"/>
    <s v="Lightweight Shirts &amp; Jackets"/>
    <x v="3"/>
  </r>
  <r>
    <s v="MTRWFBK"/>
    <s v="84338019402"/>
    <n v="843380194026"/>
    <s v="MTRWFBKMD"/>
    <s v="M's Rugged Wool Field Shirt - Black - MD"/>
    <x v="23"/>
    <x v="0"/>
    <x v="11"/>
    <s v="MD"/>
    <s v=""/>
    <n v="120"/>
    <x v="2"/>
    <s v="Lightweight Shirts &amp; Jackets"/>
    <x v="3"/>
  </r>
  <r>
    <s v="MTRWFBK"/>
    <s v="84338019403"/>
    <n v="843380194033"/>
    <s v="MTRWFBKLG"/>
    <s v="M's Rugged Wool Field Shirt - Black - LG"/>
    <x v="23"/>
    <x v="0"/>
    <x v="11"/>
    <s v="LG"/>
    <s v=""/>
    <n v="120"/>
    <x v="2"/>
    <s v="Lightweight Shirts &amp; Jackets"/>
    <x v="3"/>
  </r>
  <r>
    <s v="MTRWFBK"/>
    <s v="84338019404"/>
    <n v="843380194040"/>
    <s v="MTRWFBKXL"/>
    <s v="M's Rugged Wool Field Shirt - Black - XL"/>
    <x v="23"/>
    <x v="0"/>
    <x v="11"/>
    <s v="XL"/>
    <s v=""/>
    <n v="120"/>
    <x v="2"/>
    <s v="Lightweight Shirts &amp; Jackets"/>
    <x v="3"/>
  </r>
  <r>
    <s v="MTRWFBK"/>
    <s v="84338019405"/>
    <n v="843380194057"/>
    <s v="MTRWFBK2X"/>
    <s v="M's Rugged Wool Field Shirt - Black - 2X"/>
    <x v="23"/>
    <x v="0"/>
    <x v="11"/>
    <s v="2X"/>
    <s v=""/>
    <n v="120"/>
    <x v="2"/>
    <s v="Lightweight Shirts &amp; Jackets"/>
    <x v="3"/>
  </r>
  <r>
    <s v="MTRWFBK"/>
    <s v="84338019406"/>
    <n v="843380194064"/>
    <s v="MTRWFBK3X"/>
    <s v="M's Rugged Wool Field Shirt - Black - 3X"/>
    <x v="23"/>
    <x v="0"/>
    <x v="11"/>
    <s v="3X"/>
    <s v=""/>
    <n v="120"/>
    <x v="2"/>
    <s v="Lightweight Shirts &amp; Jackets"/>
    <x v="3"/>
  </r>
  <r>
    <s v="MTKLCBB"/>
    <s v="84338019407"/>
    <n v="843380194071"/>
    <s v="MTKLCBBSM"/>
    <s v="M's Kiln LS Crew - Black on Black - SM"/>
    <x v="17"/>
    <x v="0"/>
    <x v="12"/>
    <s v="SM"/>
    <s v=""/>
    <n v="72"/>
    <x v="0"/>
    <s v="Long Sleeve Crews"/>
    <x v="1"/>
  </r>
  <r>
    <s v="MTKLCBB"/>
    <s v="84338019408"/>
    <n v="843380194088"/>
    <s v="MTKLCBBMD"/>
    <s v="M's Kiln LS Crew - Black on Black - MD"/>
    <x v="17"/>
    <x v="0"/>
    <x v="12"/>
    <s v="MD"/>
    <s v=""/>
    <n v="72"/>
    <x v="0"/>
    <s v="Long Sleeve Crews"/>
    <x v="1"/>
  </r>
  <r>
    <s v="MTKLCBB"/>
    <s v="84338019409"/>
    <n v="843380194095"/>
    <s v="MTKLCBBLG"/>
    <s v="M's Kiln LS Crew - Black on Black - LG"/>
    <x v="17"/>
    <x v="0"/>
    <x v="12"/>
    <s v="LG"/>
    <s v=""/>
    <n v="72"/>
    <x v="0"/>
    <s v="Long Sleeve Crews"/>
    <x v="1"/>
  </r>
  <r>
    <s v="MTKLCBB"/>
    <s v="84338019410"/>
    <n v="843380194101"/>
    <s v="MTKLCBBXL"/>
    <s v="M's Kiln LS Crew - Black on Black - XL"/>
    <x v="17"/>
    <x v="0"/>
    <x v="12"/>
    <s v="XL"/>
    <s v=""/>
    <n v="72"/>
    <x v="0"/>
    <s v="Long Sleeve Crews"/>
    <x v="1"/>
  </r>
  <r>
    <s v="MTKLCBB"/>
    <s v="84338019411"/>
    <n v="843380194118"/>
    <s v="MTKLCBB2X"/>
    <s v="M's Kiln LS Crew - Black on Black - 2X"/>
    <x v="17"/>
    <x v="0"/>
    <x v="12"/>
    <s v="2X"/>
    <s v=""/>
    <n v="72"/>
    <x v="0"/>
    <s v="Long Sleeve Crews"/>
    <x v="1"/>
  </r>
  <r>
    <s v="MTWLCBB"/>
    <s v="84338019412"/>
    <n v="843380194125"/>
    <s v="MTWLCBBSM"/>
    <s v="M's Wick LS Crew - Black on Black - SM"/>
    <x v="15"/>
    <x v="0"/>
    <x v="12"/>
    <s v="SM"/>
    <s v="Early"/>
    <n v="55.000000000000007"/>
    <x v="0"/>
    <s v="Long Sleeve Crews"/>
    <x v="1"/>
  </r>
  <r>
    <s v="MTWLCBB"/>
    <s v="84338019413"/>
    <n v="843380194132"/>
    <s v="MTWLCBBMD"/>
    <s v="M's Wick LS Crew - Black on Black - MD"/>
    <x v="15"/>
    <x v="0"/>
    <x v="12"/>
    <s v="MD"/>
    <s v="Early"/>
    <n v="55.000000000000007"/>
    <x v="0"/>
    <s v="Long Sleeve Crews"/>
    <x v="1"/>
  </r>
  <r>
    <s v="MTWLCBB"/>
    <s v="84338019414"/>
    <n v="843380194149"/>
    <s v="MTWLCBBLG"/>
    <s v="M's Wick LS Crew - Black on Black - LG"/>
    <x v="15"/>
    <x v="0"/>
    <x v="12"/>
    <s v="LG"/>
    <s v="Early"/>
    <n v="55.000000000000007"/>
    <x v="0"/>
    <s v="Long Sleeve Crews"/>
    <x v="1"/>
  </r>
  <r>
    <s v="MTWLCBB"/>
    <s v="84338019415"/>
    <n v="843380194156"/>
    <s v="MTWLCBBXL"/>
    <s v="M's Wick LS Crew - Black on Black - XL"/>
    <x v="15"/>
    <x v="0"/>
    <x v="12"/>
    <s v="XL"/>
    <s v="Early"/>
    <n v="55.000000000000007"/>
    <x v="0"/>
    <s v="Long Sleeve Crews"/>
    <x v="1"/>
  </r>
  <r>
    <s v="MTWLCBB"/>
    <s v="84338019416"/>
    <n v="843380194163"/>
    <s v="MTWLCBB2X"/>
    <s v="M's Wick LS Crew - Black on Black - 2X"/>
    <x v="15"/>
    <x v="0"/>
    <x v="12"/>
    <s v="2X"/>
    <s v="Early"/>
    <n v="55.000000000000007"/>
    <x v="0"/>
    <s v="Long Sleeve Crews"/>
    <x v="1"/>
  </r>
  <r>
    <s v="MB38PBK"/>
    <s v="84338019417"/>
    <n v="843380194170"/>
    <s v="MB38PBK3030"/>
    <s v="M's 308 Pant - Black - 3030"/>
    <x v="50"/>
    <x v="0"/>
    <x v="11"/>
    <s v="3030"/>
    <s v="Mid"/>
    <n v="99.257812500000014"/>
    <x v="3"/>
    <s v="Nylon"/>
    <x v="0"/>
  </r>
  <r>
    <s v="MB38PBK"/>
    <s v="84338019418"/>
    <n v="843380194187"/>
    <s v="MB38PBK3032"/>
    <s v="M's 308 Pant - Black - 3032"/>
    <x v="50"/>
    <x v="0"/>
    <x v="11"/>
    <s v="3032"/>
    <s v="Mid"/>
    <n v="99.257812500000014"/>
    <x v="3"/>
    <s v="Nylon"/>
    <x v="0"/>
  </r>
  <r>
    <s v="MB38PBK"/>
    <s v="84338019419"/>
    <n v="843380194194"/>
    <s v="MB38PBK3230"/>
    <s v="M's 308 Pant - Black - 3230"/>
    <x v="50"/>
    <x v="0"/>
    <x v="11"/>
    <s v="3230"/>
    <s v="Mid"/>
    <n v="99.257812500000014"/>
    <x v="3"/>
    <s v="Nylon"/>
    <x v="0"/>
  </r>
  <r>
    <s v="MB38PBK"/>
    <s v="84338019420"/>
    <n v="843380194200"/>
    <s v="MB38PBK3232"/>
    <s v="M's 308 Pant - Black - 3232"/>
    <x v="50"/>
    <x v="0"/>
    <x v="11"/>
    <s v="3232"/>
    <s v="Mid"/>
    <n v="99.257812500000014"/>
    <x v="3"/>
    <s v="Nylon"/>
    <x v="0"/>
  </r>
  <r>
    <s v="MB38PBK"/>
    <s v="84338019421"/>
    <n v="843380194217"/>
    <s v="MB38PBK3234"/>
    <s v="M's 308 Pant - Black - 3234"/>
    <x v="50"/>
    <x v="0"/>
    <x v="11"/>
    <s v="3234"/>
    <s v="Mid"/>
    <n v="99.257812500000014"/>
    <x v="3"/>
    <s v="Nylon"/>
    <x v="0"/>
  </r>
  <r>
    <s v="MB38PBK"/>
    <s v="84338019422"/>
    <n v="843380194224"/>
    <s v="MB38PBK3430"/>
    <s v="M's 308 Pant - Black - 3430"/>
    <x v="50"/>
    <x v="0"/>
    <x v="11"/>
    <s v="3430"/>
    <s v="Mid"/>
    <n v="99.257812500000014"/>
    <x v="3"/>
    <s v="Nylon"/>
    <x v="0"/>
  </r>
  <r>
    <s v="MB38PBK"/>
    <s v="84338019423"/>
    <n v="843380194231"/>
    <s v="MB38PBK3432"/>
    <s v="M's 308 Pant - Black - 3432"/>
    <x v="50"/>
    <x v="0"/>
    <x v="11"/>
    <s v="3432"/>
    <s v="Mid"/>
    <n v="99.257812500000014"/>
    <x v="3"/>
    <s v="Nylon"/>
    <x v="0"/>
  </r>
  <r>
    <s v="MB38PBK"/>
    <s v="84338019424"/>
    <n v="843380194248"/>
    <s v="MB38PBK3434"/>
    <s v="M's 308 Pant - Black - 3434"/>
    <x v="50"/>
    <x v="0"/>
    <x v="11"/>
    <s v="3434"/>
    <s v="Mid"/>
    <n v="99.257812500000014"/>
    <x v="3"/>
    <s v="Nylon"/>
    <x v="0"/>
  </r>
  <r>
    <s v="MB38PBK"/>
    <s v="84338019425"/>
    <n v="843380194255"/>
    <s v="MB38PBK3436"/>
    <s v="M's 308 Pant - Black - 3436"/>
    <x v="50"/>
    <x v="0"/>
    <x v="11"/>
    <s v="3436"/>
    <s v="Mid"/>
    <n v="99.257812500000014"/>
    <x v="3"/>
    <s v="Nylon"/>
    <x v="0"/>
  </r>
  <r>
    <s v="MB38PBK"/>
    <s v="84338019426"/>
    <n v="843380194262"/>
    <s v="MB38PBK3632"/>
    <s v="M's 308 Pant - Black - 3632"/>
    <x v="50"/>
    <x v="0"/>
    <x v="11"/>
    <s v="3632"/>
    <s v="Mid"/>
    <n v="99.257812500000014"/>
    <x v="3"/>
    <s v="Nylon"/>
    <x v="0"/>
  </r>
  <r>
    <s v="MB38PBK"/>
    <s v="84338019427"/>
    <n v="843380194279"/>
    <s v="MB38PBK3634"/>
    <s v="M's 308 Pant - Black - 3634"/>
    <x v="50"/>
    <x v="0"/>
    <x v="11"/>
    <s v="3634"/>
    <s v="Mid"/>
    <n v="99.257812500000014"/>
    <x v="3"/>
    <s v="Nylon"/>
    <x v="0"/>
  </r>
  <r>
    <s v="MB38PBK"/>
    <s v="84338019428"/>
    <n v="843380194286"/>
    <s v="MB38PBK3636"/>
    <s v="M's 308 Pant - Black - 3636"/>
    <x v="50"/>
    <x v="0"/>
    <x v="11"/>
    <s v="3636"/>
    <s v="Mid"/>
    <n v="99.257812500000014"/>
    <x v="3"/>
    <s v="Nylon"/>
    <x v="0"/>
  </r>
  <r>
    <s v="MB38PBK"/>
    <s v="84338019429"/>
    <n v="843380194293"/>
    <s v="MB38PBK3832"/>
    <s v="M's 308 Pant - Black - 3832"/>
    <x v="50"/>
    <x v="0"/>
    <x v="11"/>
    <s v="3832"/>
    <s v="Mid"/>
    <n v="99.257812500000014"/>
    <x v="3"/>
    <s v="Nylon"/>
    <x v="0"/>
  </r>
  <r>
    <s v="MB38PBK"/>
    <s v="84338019430"/>
    <n v="843380194309"/>
    <s v="MB38PBK3834"/>
    <s v="M's 308 Pant - Black - 3834"/>
    <x v="50"/>
    <x v="0"/>
    <x v="11"/>
    <s v="3834"/>
    <s v="Mid"/>
    <n v="99.257812500000014"/>
    <x v="3"/>
    <s v="Nylon"/>
    <x v="0"/>
  </r>
  <r>
    <s v="MB38PBK"/>
    <s v="84338019431"/>
    <n v="843380194316"/>
    <s v="MB38PBK3836"/>
    <s v="M's 308 Pant - Black - 3836"/>
    <x v="50"/>
    <x v="0"/>
    <x v="11"/>
    <s v="3836"/>
    <s v="Mid"/>
    <n v="99.257812500000014"/>
    <x v="3"/>
    <s v="Nylon"/>
    <x v="0"/>
  </r>
  <r>
    <s v="MB38PBK"/>
    <s v="84338019432"/>
    <n v="843380194323"/>
    <s v="MB38PBK4032"/>
    <s v="M's 308 Pant - Black - 4032"/>
    <x v="50"/>
    <x v="0"/>
    <x v="11"/>
    <s v="4032"/>
    <s v="Mid"/>
    <n v="99.257812500000014"/>
    <x v="3"/>
    <s v="Nylon"/>
    <x v="0"/>
  </r>
  <r>
    <s v="MB38PBK"/>
    <s v="84338019433"/>
    <n v="843380194330"/>
    <s v="MB38PBK4232"/>
    <s v="M's 308 Pant - Black - 4232"/>
    <x v="50"/>
    <x v="0"/>
    <x v="11"/>
    <s v="4232"/>
    <s v="Mid"/>
    <n v="99.257812500000014"/>
    <x v="3"/>
    <s v="Nylon"/>
    <x v="0"/>
  </r>
  <r>
    <s v="MB38PBK"/>
    <s v="84338019434"/>
    <n v="843380194347"/>
    <s v="MB38PBK4432"/>
    <s v="M's 308 Pant - Black - 4432"/>
    <x v="50"/>
    <x v="0"/>
    <x v="11"/>
    <s v="4432"/>
    <s v="Mid"/>
    <n v="99.257812500000014"/>
    <x v="3"/>
    <s v="Nylon"/>
    <x v="0"/>
  </r>
  <r>
    <s v="MANKGBB"/>
    <s v="84338019435"/>
    <n v="843380194354"/>
    <s v="MANKGBBOS"/>
    <s v="Midweight Neck Gaiter - Black on Black - OS"/>
    <x v="75"/>
    <x v="0"/>
    <x v="12"/>
    <s v="OS"/>
    <s v="Mid"/>
    <n v="24.5"/>
    <x v="6"/>
    <s v="Neck Gaiters"/>
    <x v="1"/>
  </r>
  <r>
    <s v="MTFNHBB"/>
    <s v="84338019436"/>
    <n v="843380194361"/>
    <s v="MTFNHBBSM"/>
    <s v="M's Furnace Hoody - Black on Black - SM"/>
    <x v="20"/>
    <x v="0"/>
    <x v="12"/>
    <s v="SM"/>
    <s v="Late"/>
    <n v="126"/>
    <x v="0"/>
    <s v="Hoodys"/>
    <x v="1"/>
  </r>
  <r>
    <s v="MTFNHBB"/>
    <s v="84338019437"/>
    <n v="843380194378"/>
    <s v="MTFNHBBMD"/>
    <s v="M's Furnace Hoody - Black on Black - MD"/>
    <x v="20"/>
    <x v="0"/>
    <x v="12"/>
    <s v="MD"/>
    <s v="Late"/>
    <n v="126"/>
    <x v="0"/>
    <s v="Hoodys"/>
    <x v="1"/>
  </r>
  <r>
    <s v="MTFNHBB"/>
    <s v="84338019438"/>
    <n v="843380194385"/>
    <s v="MTFNHBBLG"/>
    <s v="M's Furnace Hoody - Black on Black - LG"/>
    <x v="20"/>
    <x v="0"/>
    <x v="12"/>
    <s v="LG"/>
    <s v="Late"/>
    <n v="126"/>
    <x v="0"/>
    <s v="Hoodys"/>
    <x v="1"/>
  </r>
  <r>
    <s v="MTFNHBB"/>
    <s v="84338019439"/>
    <n v="843380194392"/>
    <s v="MTFNHBBXL"/>
    <s v="M's Furnace Hoody - Black on Black - XL"/>
    <x v="20"/>
    <x v="0"/>
    <x v="12"/>
    <s v="XL"/>
    <s v="Late"/>
    <n v="126"/>
    <x v="0"/>
    <s v="Hoodys"/>
    <x v="1"/>
  </r>
  <r>
    <s v="MTFNHBB"/>
    <s v="84338019440"/>
    <n v="843380194408"/>
    <s v="MTFNHBB2X"/>
    <s v="M's Furnace Hoody - Black on Black - 2X"/>
    <x v="20"/>
    <x v="0"/>
    <x v="12"/>
    <s v="2X"/>
    <s v="Late"/>
    <n v="126"/>
    <x v="0"/>
    <s v="Hoodys"/>
    <x v="1"/>
  </r>
  <r>
    <s v="WTFNHBB"/>
    <s v="84338019441"/>
    <n v="843380194415"/>
    <s v="WTFNHBBXS"/>
    <s v="W's Furnace Hoody - Black on Black - XS"/>
    <x v="4"/>
    <x v="0"/>
    <x v="12"/>
    <s v="XS"/>
    <s v="Late"/>
    <n v="110.00000000000001"/>
    <x v="0"/>
    <s v="Hoodys"/>
    <x v="1"/>
  </r>
  <r>
    <s v="WTFNHBB"/>
    <s v="84338019442"/>
    <n v="843380194422"/>
    <s v="WTFNHBBSM"/>
    <s v="W's Furnace Hoody - Black on Black - SM"/>
    <x v="4"/>
    <x v="0"/>
    <x v="12"/>
    <s v="SM"/>
    <s v="Late"/>
    <n v="110.00000000000001"/>
    <x v="0"/>
    <s v="Hoodys"/>
    <x v="1"/>
  </r>
  <r>
    <s v="WTFNHBB"/>
    <s v="84338019443"/>
    <n v="843380194439"/>
    <s v="WTFNHBBMD"/>
    <s v="W's Furnace Hoody - Black on Black - MD"/>
    <x v="4"/>
    <x v="0"/>
    <x v="12"/>
    <s v="MD"/>
    <s v="Late"/>
    <n v="110.00000000000001"/>
    <x v="0"/>
    <s v="Hoodys"/>
    <x v="1"/>
  </r>
  <r>
    <s v="WTFNHBB"/>
    <s v="84338019444"/>
    <n v="843380194446"/>
    <s v="WTFNHBBLG"/>
    <s v="W's Furnace Hoody - Black on Black - LG"/>
    <x v="4"/>
    <x v="0"/>
    <x v="12"/>
    <s v="LG"/>
    <s v="Late"/>
    <n v="110.00000000000001"/>
    <x v="0"/>
    <s v="Hoodys"/>
    <x v="1"/>
  </r>
  <r>
    <s v="WTFNHBB"/>
    <s v="84338019445"/>
    <n v="843380194453"/>
    <s v="WTFNHBBXL"/>
    <s v="W's Furnace Hoody - Black on Black - XL"/>
    <x v="4"/>
    <x v="0"/>
    <x v="12"/>
    <s v="XL"/>
    <s v="Late"/>
    <n v="110.00000000000001"/>
    <x v="0"/>
    <s v="Hoodys"/>
    <x v="1"/>
  </r>
  <r>
    <s v="MALPHDE"/>
    <s v="81311602556"/>
    <n v="813116025566"/>
    <s v="MALPHDEOS"/>
    <s v="First Lite Lo-Pro Cap Hat - Dry Earth - OS"/>
    <x v="118"/>
    <x v="0"/>
    <x v="2"/>
    <s v="OS"/>
    <s v=""/>
    <n v="15"/>
    <x v="6"/>
    <s v="Hats"/>
    <x v="1"/>
  </r>
  <r>
    <s v="MATRKDE"/>
    <s v="81311602552"/>
    <n v="813116025528"/>
    <s v="MATRKDEOS"/>
    <s v="First Lite Trucker Hat - Dry Earth - OS"/>
    <x v="119"/>
    <x v="0"/>
    <x v="2"/>
    <s v="OS"/>
    <s v=""/>
    <n v="15"/>
    <x v="6"/>
    <s v="Hats"/>
    <x v="1"/>
  </r>
  <r>
    <s v="MATRKCN"/>
    <s v="81750902152"/>
    <n v="817509021524"/>
    <s v="MATRKCNOS"/>
    <s v="First Lite Trucker Hat - Conifer - OS"/>
    <x v="119"/>
    <x v="0"/>
    <x v="1"/>
    <s v="OS"/>
    <s v=""/>
    <n v="15"/>
    <x v="6"/>
    <s v="Hats"/>
    <x v="1"/>
  </r>
  <r>
    <s v="MALPHCN"/>
    <s v="81750902129"/>
    <n v="817509021296"/>
    <s v="MALPHCNOS"/>
    <s v="First Lite Lo-Pro Cap Hat - Conifer - OS"/>
    <x v="118"/>
    <x v="0"/>
    <x v="1"/>
    <s v="OS"/>
    <s v=""/>
    <n v="15"/>
    <x v="6"/>
    <s v="Hats"/>
    <x v="1"/>
  </r>
  <r>
    <s v="MALPHFU"/>
    <s v="81311602555"/>
    <n v="813116025559"/>
    <s v="MALPHFUOS"/>
    <s v="First Lite Lo-Pro Cap Hat -  Fusion - OS"/>
    <x v="118"/>
    <x v="0"/>
    <x v="0"/>
    <s v="OS"/>
    <s v=""/>
    <n v="15"/>
    <x v="6"/>
    <s v="Hats"/>
    <x v="0"/>
  </r>
  <r>
    <s v="MATRKFU"/>
    <s v="81311602495"/>
    <n v="813116024958"/>
    <s v="MATRKFUOS"/>
    <s v="First Lite Trucker Hat - Fusion - OS"/>
    <x v="119"/>
    <x v="0"/>
    <x v="0"/>
    <s v="OS"/>
    <s v=""/>
    <n v="15"/>
    <x v="6"/>
    <s v="Hats"/>
    <x v="0"/>
  </r>
  <r>
    <s v="MATRKSP"/>
    <s v="84338012550"/>
    <n v="843380125501"/>
    <s v="MATRKSPOS"/>
    <s v="First Lite Trucker Hat - Specter - OS"/>
    <x v="119"/>
    <x v="0"/>
    <x v="4"/>
    <s v="OS"/>
    <s v=""/>
    <n v="15"/>
    <x v="6"/>
    <s v="Hats"/>
    <x v="2"/>
  </r>
  <r>
    <s v="MALPHSP"/>
    <s v="84338012551"/>
    <n v="843380125518"/>
    <s v="MALPHSPOS"/>
    <s v="First Lite Lo-Pro Cap Hat - Specter - OS"/>
    <x v="118"/>
    <x v="0"/>
    <x v="4"/>
    <s v="OS"/>
    <s v=""/>
    <n v="15"/>
    <x v="6"/>
    <s v="Hats"/>
    <x v="2"/>
  </r>
  <r>
    <s v="MATRKHG"/>
    <s v="84338013778"/>
    <n v="843380137788"/>
    <s v="MATRKHGOS"/>
    <s v="First Lite Trucker Hat - Hunters Orange/Grey - OS"/>
    <x v="119"/>
    <x v="0"/>
    <x v="13"/>
    <s v="OS"/>
    <s v=""/>
    <n v="15"/>
    <x v="6"/>
    <s v="Hats"/>
    <x v="1"/>
  </r>
  <r>
    <s v="MALPHCA"/>
    <s v="84338014488"/>
    <n v="843380144885"/>
    <s v="MALPHCAOS"/>
    <s v="First Lite Lo-Pro Cap Hat - Cache - OS"/>
    <x v="118"/>
    <x v="0"/>
    <x v="8"/>
    <s v="OS"/>
    <s v=""/>
    <n v="15"/>
    <x v="6"/>
    <s v="Hats"/>
    <x v="3"/>
  </r>
  <r>
    <s v="MALPHTY"/>
    <s v="84338013234"/>
    <n v="843380132349"/>
    <s v="MALPHTYOS"/>
    <s v="First Lite Lo-Pro Cap Hat - Typha - OS"/>
    <x v="118"/>
    <x v="0"/>
    <x v="7"/>
    <s v="OS"/>
    <s v=""/>
    <n v="15"/>
    <x v="6"/>
    <s v="Hats"/>
    <x v="3"/>
  </r>
  <r>
    <s v="MATRKTY"/>
    <s v="84338013235"/>
    <n v="843380132356"/>
    <s v="MATRKTYOS"/>
    <s v="First Lite Trucker Hat - Typha - OS"/>
    <x v="119"/>
    <x v="0"/>
    <x v="7"/>
    <s v="OS"/>
    <s v=""/>
    <n v="15"/>
    <x v="6"/>
    <s v="Hats"/>
    <x v="3"/>
  </r>
  <r>
    <s v="MATRKCA"/>
    <s v="84338014489"/>
    <n v="843380144892"/>
    <s v="MATRKCAOS"/>
    <s v="First Lite Trucker Hat - Cache - OS"/>
    <x v="119"/>
    <x v="0"/>
    <x v="8"/>
    <s v="OS"/>
    <s v=""/>
    <n v="15"/>
    <x v="6"/>
    <s v="Hats"/>
    <x v="3"/>
  </r>
  <r>
    <s v="MATRKCR"/>
    <s v="84338017556"/>
    <n v="843380175568"/>
    <s v="MATRKCROS"/>
    <s v="First Lite Trucker Hat - Cerca - OS"/>
    <x v="119"/>
    <x v="0"/>
    <x v="6"/>
    <s v="OS"/>
    <s v=""/>
    <n v="15"/>
    <x v="6"/>
    <s v="Hats"/>
    <x v="0"/>
  </r>
  <r>
    <s v="MTOLHCA"/>
    <s v="84049070190"/>
    <n v="840490701908"/>
    <s v="MTOLHCA2X"/>
    <s v="M's Approach Hoody - Darkwater - 2X"/>
    <x v="94"/>
    <x v="0"/>
    <x v="8"/>
    <s v="2X"/>
    <s v="Early"/>
    <n v="82.5"/>
    <x v="0"/>
    <s v="Hoodys"/>
    <x v="3"/>
  </r>
  <r>
    <s v="MTOLHCA"/>
    <s v="84049070191"/>
    <n v="840490701915"/>
    <s v="MTOLHCA3X"/>
    <s v="M's Approach Hoody - Darkwater - 3X"/>
    <x v="94"/>
    <x v="0"/>
    <x v="8"/>
    <s v="3X"/>
    <s v="Early"/>
    <n v="82.5"/>
    <x v="0"/>
    <s v="Hoodys"/>
    <x v="3"/>
  </r>
  <r>
    <s v="MTOLHCA"/>
    <s v="84049070192"/>
    <n v="840490701922"/>
    <s v="MTOLHCALG"/>
    <s v="M's Approach Hoody - Darkwater - LG"/>
    <x v="94"/>
    <x v="0"/>
    <x v="8"/>
    <s v="LG"/>
    <s v="Early"/>
    <n v="82.5"/>
    <x v="0"/>
    <s v="Hoodys"/>
    <x v="3"/>
  </r>
  <r>
    <s v="MTOLHCA"/>
    <s v="84049070193"/>
    <n v="840490701939"/>
    <s v="MTOLHCAMD"/>
    <s v="M's Approach Hoody - Darkwater - MD"/>
    <x v="94"/>
    <x v="0"/>
    <x v="8"/>
    <s v="MD"/>
    <s v="Early"/>
    <n v="82.5"/>
    <x v="0"/>
    <s v="Hoodys"/>
    <x v="3"/>
  </r>
  <r>
    <s v="MTOLHCA"/>
    <s v="84049070194"/>
    <n v="840490701946"/>
    <s v="MTOLHCASM"/>
    <s v="M's Approach Hoody - Darkwater - SM"/>
    <x v="94"/>
    <x v="0"/>
    <x v="8"/>
    <s v="SM"/>
    <s v="Early"/>
    <n v="82.5"/>
    <x v="0"/>
    <s v="Hoodys"/>
    <x v="3"/>
  </r>
  <r>
    <s v="MTOLHCA"/>
    <s v="84049070195"/>
    <n v="840490701953"/>
    <s v="MTOLHCAXL"/>
    <s v="M's Approach Hoody - Darkwater - XL"/>
    <x v="94"/>
    <x v="0"/>
    <x v="8"/>
    <s v="XL"/>
    <s v="Early"/>
    <n v="82.5"/>
    <x v="0"/>
    <s v="Hoodys"/>
    <x v="3"/>
  </r>
  <r>
    <s v="MTOQZCN"/>
    <s v="84049070196"/>
    <n v="840490701960"/>
    <s v="MTOQZCN2X"/>
    <s v="M's Approach QZ - Conifer - 2X"/>
    <x v="120"/>
    <x v="1"/>
    <x v="1"/>
    <s v="2X"/>
    <s v="Early"/>
    <n v="71.5"/>
    <x v="0"/>
    <s v="Quarter Zips"/>
    <x v="1"/>
  </r>
  <r>
    <s v="MTOQZCN"/>
    <s v="84049070197"/>
    <n v="840490701977"/>
    <s v="MTOQZCNLG"/>
    <s v="M's Approach QZ - Conifer - LG"/>
    <x v="120"/>
    <x v="1"/>
    <x v="1"/>
    <s v="LG"/>
    <s v="Early"/>
    <n v="71.5"/>
    <x v="0"/>
    <s v="Quarter Zips"/>
    <x v="1"/>
  </r>
  <r>
    <s v="MTOQZCN"/>
    <s v="84049070198"/>
    <n v="840490701984"/>
    <s v="MTOQZCNMD"/>
    <s v="M's Approach QZ - Conifer - MD"/>
    <x v="120"/>
    <x v="1"/>
    <x v="1"/>
    <s v="MD"/>
    <s v="Early"/>
    <n v="71.5"/>
    <x v="0"/>
    <s v="Quarter Zips"/>
    <x v="1"/>
  </r>
  <r>
    <s v="MTOQZCN"/>
    <s v="84049070199"/>
    <n v="840490701991"/>
    <s v="MTOQZCNSM"/>
    <s v="M's Approach QZ - Conifer - SM"/>
    <x v="120"/>
    <x v="1"/>
    <x v="1"/>
    <s v="SM"/>
    <s v="Early"/>
    <n v="71.5"/>
    <x v="0"/>
    <s v="Quarter Zips"/>
    <x v="1"/>
  </r>
  <r>
    <s v="MTOQZCN"/>
    <s v="84049070200"/>
    <n v="840490702004"/>
    <s v="MTOQZCNXL"/>
    <s v="M's Approach QZ - Conifer - XL"/>
    <x v="120"/>
    <x v="1"/>
    <x v="1"/>
    <s v="XL"/>
    <s v="Early"/>
    <n v="71.5"/>
    <x v="0"/>
    <s v="Quarter Zips"/>
    <x v="1"/>
  </r>
  <r>
    <s v="MTOQZDE"/>
    <s v="84049070201"/>
    <n v="840490702011"/>
    <s v="MTOQZDE2X"/>
    <s v="M's Approach QZ - Dry Earth - 2X"/>
    <x v="120"/>
    <x v="0"/>
    <x v="2"/>
    <s v="2X"/>
    <s v="Early"/>
    <n v="71.5"/>
    <x v="0"/>
    <s v="Quarter Zips"/>
    <x v="1"/>
  </r>
  <r>
    <s v="MTOQZDE"/>
    <s v="84049070202"/>
    <n v="840490702028"/>
    <s v="MTOQZDELG"/>
    <s v="M's Approach QZ - Dry Earth - LG"/>
    <x v="120"/>
    <x v="0"/>
    <x v="2"/>
    <s v="LG"/>
    <s v="Early"/>
    <n v="71.5"/>
    <x v="0"/>
    <s v="Quarter Zips"/>
    <x v="1"/>
  </r>
  <r>
    <s v="MTOQZDE"/>
    <s v="84049070203"/>
    <n v="840490702035"/>
    <s v="MTOQZDEMD"/>
    <s v="M's Approach QZ - Dry Earth - MD"/>
    <x v="120"/>
    <x v="0"/>
    <x v="2"/>
    <s v="MD"/>
    <s v="Early"/>
    <n v="71.5"/>
    <x v="0"/>
    <s v="Quarter Zips"/>
    <x v="1"/>
  </r>
  <r>
    <s v="MTOQZDE"/>
    <s v="84049070204"/>
    <n v="840490702042"/>
    <s v="MTOQZDESM"/>
    <s v="M's Approach QZ - Dry Earth - SM"/>
    <x v="120"/>
    <x v="0"/>
    <x v="2"/>
    <s v="SM"/>
    <s v="Early"/>
    <n v="71.5"/>
    <x v="0"/>
    <s v="Quarter Zips"/>
    <x v="1"/>
  </r>
  <r>
    <s v="MTOQZDE"/>
    <s v="84049070205"/>
    <n v="840490702059"/>
    <s v="MTOQZDEXL"/>
    <s v="M's Approach QZ - Dry Earth - XL"/>
    <x v="120"/>
    <x v="0"/>
    <x v="2"/>
    <s v="XL"/>
    <s v="Early"/>
    <n v="71.5"/>
    <x v="0"/>
    <s v="Quarter Zips"/>
    <x v="1"/>
  </r>
  <r>
    <s v="MTOQZWN"/>
    <s v="84049070206"/>
    <n v="840490702066"/>
    <s v="MTOQZWN2X"/>
    <s v="M's Approach QZ - Walnut - 2X"/>
    <x v="120"/>
    <x v="1"/>
    <x v="5"/>
    <s v="2X"/>
    <s v="Early"/>
    <n v="71.5"/>
    <x v="0"/>
    <s v="Quarter Zips"/>
    <x v="1"/>
  </r>
  <r>
    <s v="MTOQZWN"/>
    <s v="84049070207"/>
    <n v="840490702073"/>
    <s v="MTOQZWNLG"/>
    <s v="M's Approach QZ - Walnut - LG"/>
    <x v="120"/>
    <x v="1"/>
    <x v="5"/>
    <s v="LG"/>
    <s v="Early"/>
    <n v="71.5"/>
    <x v="0"/>
    <s v="Quarter Zips"/>
    <x v="1"/>
  </r>
  <r>
    <s v="MTOQZWN"/>
    <s v="84049070208"/>
    <n v="840490702080"/>
    <s v="MTOQZWNMD"/>
    <s v="M's Approach QZ - Walnut - MD"/>
    <x v="120"/>
    <x v="1"/>
    <x v="5"/>
    <s v="MD"/>
    <s v="Early"/>
    <n v="71.5"/>
    <x v="0"/>
    <s v="Quarter Zips"/>
    <x v="1"/>
  </r>
  <r>
    <s v="MTOQZWN"/>
    <s v="84049070209"/>
    <n v="840490702097"/>
    <s v="MTOQZWNSM"/>
    <s v="M's Approach QZ - Walnut - SM"/>
    <x v="120"/>
    <x v="1"/>
    <x v="5"/>
    <s v="SM"/>
    <s v="Early"/>
    <n v="71.5"/>
    <x v="0"/>
    <s v="Quarter Zips"/>
    <x v="1"/>
  </r>
  <r>
    <s v="MTOQZWN"/>
    <s v="84049070210"/>
    <n v="840490702103"/>
    <s v="MTOQZWNXL"/>
    <s v="M's Approach QZ - Walnut - XL"/>
    <x v="120"/>
    <x v="1"/>
    <x v="5"/>
    <s v="XL"/>
    <s v="Early"/>
    <n v="71.5"/>
    <x v="0"/>
    <s v="Quarter Zips"/>
    <x v="1"/>
  </r>
  <r>
    <s v="MOBSJCN"/>
    <e v="#N/A"/>
    <s v="840490767751"/>
    <s v="MOBSJCN2X"/>
    <s v="Borah Stormshelter Jacket - Conifer - 2X"/>
    <x v="121"/>
    <x v="1"/>
    <x v="1"/>
    <s v="2X"/>
    <s v="Mid"/>
    <n v="176"/>
    <x v="2"/>
    <s v="Rainwear"/>
    <x v="0"/>
  </r>
  <r>
    <s v="MOBSJCN"/>
    <e v="#N/A"/>
    <s v="840490767768"/>
    <s v="MOBSJCNLG"/>
    <s v="Borah Stormshelter Jacket - Conifer - LG"/>
    <x v="121"/>
    <x v="1"/>
    <x v="1"/>
    <s v="LG"/>
    <s v="Mid"/>
    <n v="176"/>
    <x v="2"/>
    <s v="Rainwear"/>
    <x v="0"/>
  </r>
  <r>
    <s v="MOBSJCN"/>
    <e v="#N/A"/>
    <s v="840490767775"/>
    <s v="MOBSJCNMD"/>
    <s v="Borah Stormshelter Jacket - Conifer - MD"/>
    <x v="121"/>
    <x v="1"/>
    <x v="1"/>
    <s v="MD"/>
    <s v="Mid"/>
    <n v="176"/>
    <x v="2"/>
    <s v="Rainwear"/>
    <x v="0"/>
  </r>
  <r>
    <s v="MOBSJCN"/>
    <e v="#N/A"/>
    <s v="840490767782"/>
    <s v="MOBSJCNSM"/>
    <s v="Borah Stormshelter Jacket - Conifer - SM"/>
    <x v="121"/>
    <x v="1"/>
    <x v="1"/>
    <s v="SM"/>
    <s v="Mid"/>
    <n v="176"/>
    <x v="2"/>
    <s v="Rainwear"/>
    <x v="0"/>
  </r>
  <r>
    <s v="MOBSJCN"/>
    <e v="#N/A"/>
    <s v="840490767799"/>
    <s v="MOBSJCNXL"/>
    <s v="Borah Stormshelter Jacket - Conifer - XL"/>
    <x v="121"/>
    <x v="1"/>
    <x v="1"/>
    <s v="XL"/>
    <s v="Mid"/>
    <n v="176"/>
    <x v="2"/>
    <s v="Rainwear"/>
    <x v="0"/>
  </r>
  <r>
    <s v="MOBSJCN"/>
    <e v="#N/A"/>
    <s v="840490767805"/>
    <s v="MOBSJCNXS"/>
    <s v="Borah Stormshelter Jacket - Conifer - XS"/>
    <x v="121"/>
    <x v="1"/>
    <x v="1"/>
    <s v="XS"/>
    <s v="Mid"/>
    <n v="176"/>
    <x v="2"/>
    <s v="Rainwear"/>
    <x v="0"/>
  </r>
  <r>
    <s v="MOBSJFU"/>
    <e v="#N/A"/>
    <s v="840490767812"/>
    <s v="MOBSJFU2X"/>
    <s v="Borah Stormshelter Jacket - Fusion - 2X"/>
    <x v="121"/>
    <x v="1"/>
    <x v="0"/>
    <s v="2X"/>
    <s v="Mid"/>
    <n v="176"/>
    <x v="2"/>
    <s v="Rainwear"/>
    <x v="0"/>
  </r>
  <r>
    <s v="MOBSJFU"/>
    <e v="#N/A"/>
    <s v="840490767829"/>
    <s v="MOBSJFULG"/>
    <s v="Borah Stormshelter Jacket - Fusion - LG"/>
    <x v="121"/>
    <x v="1"/>
    <x v="0"/>
    <s v="LG"/>
    <s v="Mid"/>
    <n v="176"/>
    <x v="2"/>
    <s v="Rainwear"/>
    <x v="0"/>
  </r>
  <r>
    <s v="MOBSJFU"/>
    <e v="#N/A"/>
    <s v="840490767836"/>
    <s v="MOBSJFUMD"/>
    <s v="Borah Stormshelter Jacket - Fusion - MD"/>
    <x v="121"/>
    <x v="1"/>
    <x v="0"/>
    <s v="MD"/>
    <s v="Mid"/>
    <n v="176"/>
    <x v="2"/>
    <s v="Rainwear"/>
    <x v="0"/>
  </r>
  <r>
    <s v="MOBSJFU"/>
    <e v="#N/A"/>
    <s v="840490767843"/>
    <s v="MOBSJFUSM"/>
    <s v="Borah Stormshelter Jacket - Fusion - SM"/>
    <x v="121"/>
    <x v="1"/>
    <x v="0"/>
    <s v="SM"/>
    <s v="Mid"/>
    <n v="176"/>
    <x v="2"/>
    <s v="Rainwear"/>
    <x v="0"/>
  </r>
  <r>
    <s v="MOBSJFU"/>
    <e v="#N/A"/>
    <s v="840490767850"/>
    <s v="MOBSJFUXL"/>
    <s v="Borah Stormshelter Jacket - Fusion - XL"/>
    <x v="121"/>
    <x v="1"/>
    <x v="0"/>
    <s v="XL"/>
    <s v="Mid"/>
    <n v="176"/>
    <x v="2"/>
    <s v="Rainwear"/>
    <x v="0"/>
  </r>
  <r>
    <s v="MOBSJFU"/>
    <e v="#N/A"/>
    <s v="840490767867"/>
    <s v="MOBSJFUXS"/>
    <s v="Borah Stormshelter Jacket - Fusion - XS"/>
    <x v="121"/>
    <x v="1"/>
    <x v="0"/>
    <s v="XS"/>
    <s v="Mid"/>
    <n v="176"/>
    <x v="2"/>
    <s v="Rainwear"/>
    <x v="0"/>
  </r>
  <r>
    <s v="MOBSJBK"/>
    <e v="#N/A"/>
    <s v="840490767874"/>
    <s v="MOBSJBK2X"/>
    <s v="Borah Stormshelter Jacket - Black - 2X"/>
    <x v="121"/>
    <x v="0"/>
    <x v="11"/>
    <s v="2X"/>
    <s v="Mid"/>
    <n v="176"/>
    <x v="2"/>
    <s v="Rainwear"/>
    <x v="0"/>
  </r>
  <r>
    <s v="MOBSJBK"/>
    <e v="#N/A"/>
    <s v="840490767881"/>
    <s v="MOBSJBKLG"/>
    <s v="Borah Stormshelter Jacket - Black - LG"/>
    <x v="121"/>
    <x v="0"/>
    <x v="11"/>
    <s v="LG"/>
    <s v="Mid"/>
    <n v="176"/>
    <x v="2"/>
    <s v="Rainwear"/>
    <x v="0"/>
  </r>
  <r>
    <s v="MOBSJBK"/>
    <e v="#N/A"/>
    <s v="840490767898"/>
    <s v="MOBSJBKMD"/>
    <s v="Borah Stormshelter Jacket - Black - MD"/>
    <x v="121"/>
    <x v="0"/>
    <x v="11"/>
    <s v="MD"/>
    <s v="Mid"/>
    <n v="176"/>
    <x v="2"/>
    <s v="Rainwear"/>
    <x v="0"/>
  </r>
  <r>
    <s v="MOBSJBK"/>
    <e v="#N/A"/>
    <s v="840490767904"/>
    <s v="MOBSJBKSM"/>
    <s v="Borah Stormshelter Jacket - Black - SM"/>
    <x v="121"/>
    <x v="0"/>
    <x v="11"/>
    <s v="SM"/>
    <s v="Mid"/>
    <n v="176"/>
    <x v="2"/>
    <s v="Rainwear"/>
    <x v="0"/>
  </r>
  <r>
    <s v="MOBSJBK"/>
    <e v="#N/A"/>
    <s v="840490767911"/>
    <s v="MOBSJBKXL"/>
    <s v="Borah Stormshelter Jacket - Black - XL"/>
    <x v="121"/>
    <x v="0"/>
    <x v="11"/>
    <s v="XL"/>
    <s v="Mid"/>
    <n v="176"/>
    <x v="2"/>
    <s v="Rainwear"/>
    <x v="0"/>
  </r>
  <r>
    <s v="MOBSJBK"/>
    <e v="#N/A"/>
    <s v="840490767928"/>
    <s v="MOBSJBKXS"/>
    <s v="Borah Stormshelter Jacket - Black - XS"/>
    <x v="121"/>
    <x v="0"/>
    <x v="11"/>
    <s v="XS"/>
    <s v="Mid"/>
    <n v="176"/>
    <x v="2"/>
    <s v="Rainwear"/>
    <x v="0"/>
  </r>
  <r>
    <s v="MOBHPCN"/>
    <e v="#N/A"/>
    <s v="840490767935"/>
    <s v="MOBHPCN2X"/>
    <s v="Borah Stormshelter Pant - Conifer - 2X"/>
    <x v="122"/>
    <x v="1"/>
    <x v="1"/>
    <s v="2X"/>
    <s v="Mid"/>
    <n v="176"/>
    <x v="3"/>
    <s v="Rainwear"/>
    <x v="0"/>
  </r>
  <r>
    <s v="MOBHPCN"/>
    <e v="#N/A"/>
    <s v="840490767942"/>
    <s v="MOBHPCNLG"/>
    <s v="Borah Stormshelter Pant - Conifer - LG"/>
    <x v="122"/>
    <x v="1"/>
    <x v="1"/>
    <s v="LG"/>
    <s v="Mid"/>
    <n v="176"/>
    <x v="3"/>
    <s v="Rainwear"/>
    <x v="0"/>
  </r>
  <r>
    <s v="MOBHPCN"/>
    <e v="#N/A"/>
    <s v="840490767959"/>
    <s v="MOBHPCNMD"/>
    <s v="Borah Stormshelter Pant - Conifer - MD"/>
    <x v="122"/>
    <x v="1"/>
    <x v="1"/>
    <s v="MD"/>
    <s v="Mid"/>
    <n v="176"/>
    <x v="3"/>
    <s v="Rainwear"/>
    <x v="0"/>
  </r>
  <r>
    <s v="MOBHPCN"/>
    <e v="#N/A"/>
    <s v="840490767966"/>
    <s v="MOBHPCNSM"/>
    <s v="Borah Stormshelter Pant - Conifer - SM"/>
    <x v="122"/>
    <x v="1"/>
    <x v="1"/>
    <s v="SM"/>
    <s v="Mid"/>
    <n v="176"/>
    <x v="3"/>
    <s v="Rainwear"/>
    <x v="0"/>
  </r>
  <r>
    <s v="MOBHPCN"/>
    <e v="#N/A"/>
    <s v="840490767973"/>
    <s v="MOBHPCNXL"/>
    <s v="Borah Stormshelter Pant - Conifer - XL"/>
    <x v="122"/>
    <x v="1"/>
    <x v="1"/>
    <s v="XL"/>
    <s v="Mid"/>
    <n v="176"/>
    <x v="3"/>
    <s v="Rainwear"/>
    <x v="0"/>
  </r>
  <r>
    <s v="MOBHPCN"/>
    <e v="#N/A"/>
    <s v="840490767980"/>
    <s v="MOBHPCNXS"/>
    <s v="Borah Stormshelter Pant - Conifer - XS"/>
    <x v="122"/>
    <x v="1"/>
    <x v="1"/>
    <s v="XS"/>
    <s v="Mid"/>
    <n v="176"/>
    <x v="3"/>
    <s v="Rainwear"/>
    <x v="0"/>
  </r>
  <r>
    <s v="MOBHPWN"/>
    <e v="#N/A"/>
    <s v="840490767997"/>
    <s v="MOBHPWN2X"/>
    <s v="Borah Stormshelter Pant - Terra - 2X"/>
    <x v="122"/>
    <x v="0"/>
    <x v="3"/>
    <s v="2X"/>
    <s v="Mid"/>
    <n v="176"/>
    <x v="3"/>
    <s v="Rainwear"/>
    <x v="0"/>
  </r>
  <r>
    <s v="MOBHPWN"/>
    <e v="#N/A"/>
    <s v="840490768000"/>
    <s v="MOBHPWNLG"/>
    <s v="Borah Stormshelter Pant - Terra - LG"/>
    <x v="122"/>
    <x v="0"/>
    <x v="3"/>
    <s v="LG"/>
    <s v="Mid"/>
    <n v="176"/>
    <x v="3"/>
    <s v="Rainwear"/>
    <x v="0"/>
  </r>
  <r>
    <s v="MOBHPWN"/>
    <e v="#N/A"/>
    <s v="840490768017"/>
    <s v="MOBHPWNMD"/>
    <s v="Borah Stormshelter Pant - Terra - MD"/>
    <x v="122"/>
    <x v="0"/>
    <x v="3"/>
    <s v="MD"/>
    <s v="Mid"/>
    <n v="176"/>
    <x v="3"/>
    <s v="Rainwear"/>
    <x v="0"/>
  </r>
  <r>
    <s v="MOBHPWN"/>
    <e v="#N/A"/>
    <s v="840490768024"/>
    <s v="MOBHPWNSM"/>
    <s v="Borah Stormshelter Pant - Terra - SM"/>
    <x v="122"/>
    <x v="0"/>
    <x v="3"/>
    <s v="SM"/>
    <s v="Mid"/>
    <n v="176"/>
    <x v="3"/>
    <s v="Rainwear"/>
    <x v="0"/>
  </r>
  <r>
    <s v="MOBHPWN"/>
    <e v="#N/A"/>
    <s v="840490768031"/>
    <s v="MOBHPWNXL"/>
    <s v="Borah Stormshelter Pant - Terra - XL"/>
    <x v="122"/>
    <x v="0"/>
    <x v="3"/>
    <s v="XL"/>
    <s v="Mid"/>
    <n v="176"/>
    <x v="3"/>
    <s v="Rainwear"/>
    <x v="0"/>
  </r>
  <r>
    <s v="MOBHPWN"/>
    <e v="#N/A"/>
    <s v="840490768048"/>
    <s v="MOBHPWNXS"/>
    <s v="Borah Stormshelter Pant - Terra - XS"/>
    <x v="122"/>
    <x v="0"/>
    <x v="3"/>
    <s v="XS"/>
    <s v="Mid"/>
    <n v="176"/>
    <x v="3"/>
    <s v="Rainwear"/>
    <x v="0"/>
  </r>
  <r>
    <s v="MBUGPWN"/>
    <s v="84338018964"/>
    <n v="843380189640"/>
    <s v="MBUGPWN2X"/>
    <s v="M's North Range Puffy Pant - Walnut - 2X"/>
    <x v="123"/>
    <x v="1"/>
    <x v="5"/>
    <s v="2X"/>
    <s v="Late"/>
    <n v="126.5"/>
    <x v="3"/>
    <s v="Puffy Insulation"/>
    <x v="0"/>
  </r>
  <r>
    <s v="MBUGPWN"/>
    <s v="84338018962"/>
    <n v="843380189626"/>
    <s v="MBUGPWNLG"/>
    <s v="M's North Range Puffy Pant - Walnut - LG"/>
    <x v="123"/>
    <x v="1"/>
    <x v="5"/>
    <s v="LG"/>
    <s v="Late"/>
    <n v="126.5"/>
    <x v="3"/>
    <s v="Puffy Insulation"/>
    <x v="0"/>
  </r>
  <r>
    <s v="MBUGPWN"/>
    <s v="84338018961"/>
    <n v="843380189619"/>
    <s v="MBUGPWNMD"/>
    <s v="M's North Range Puffy Pant - Walnut - MD"/>
    <x v="123"/>
    <x v="1"/>
    <x v="5"/>
    <s v="MD"/>
    <s v="Late"/>
    <n v="126.5"/>
    <x v="3"/>
    <s v="Puffy Insulation"/>
    <x v="0"/>
  </r>
  <r>
    <s v="MBUGPWN"/>
    <s v="84338018960"/>
    <n v="843380189602"/>
    <s v="MBUGPWNSM"/>
    <s v="M's North Range Puffy Pant - Walnut - SM"/>
    <x v="123"/>
    <x v="1"/>
    <x v="5"/>
    <s v="SM"/>
    <s v="Late"/>
    <n v="126.5"/>
    <x v="3"/>
    <s v="Puffy Insulation"/>
    <x v="0"/>
  </r>
  <r>
    <s v="MBUGPWN"/>
    <s v="84338018963"/>
    <n v="843380189633"/>
    <s v="MBUGPWNXL"/>
    <s v="M's North Range Puffy Pant - Walnut - XL"/>
    <x v="123"/>
    <x v="1"/>
    <x v="5"/>
    <s v="XL"/>
    <s v="Late"/>
    <n v="126.5"/>
    <x v="3"/>
    <s v="Puffy Insulation"/>
    <x v="0"/>
  </r>
  <r>
    <s v="MBPPTSP"/>
    <e v="#N/A"/>
    <s v="840490768055"/>
    <s v="MBPPTSP3030"/>
    <s v="M's Phase Pant - Specter - 3030"/>
    <x v="124"/>
    <x v="1"/>
    <x v="4"/>
    <s v="3030"/>
    <s v="Mid"/>
    <n v="126.5"/>
    <x v="3"/>
    <s v="Nylon"/>
    <x v="2"/>
  </r>
  <r>
    <s v="MBPPTSP"/>
    <e v="#N/A"/>
    <s v="840490768062"/>
    <s v="MBPPTSP3032"/>
    <s v="M's Phase Pant - Specter - 3032"/>
    <x v="124"/>
    <x v="1"/>
    <x v="4"/>
    <s v="3032"/>
    <s v="Mid"/>
    <n v="126.5"/>
    <x v="3"/>
    <s v="Nylon"/>
    <x v="2"/>
  </r>
  <r>
    <s v="MBPPTSP"/>
    <e v="#N/A"/>
    <s v="840490768079"/>
    <s v="MBPPTSP3230"/>
    <s v="M's Phase Pant - Specter - 3230"/>
    <x v="124"/>
    <x v="1"/>
    <x v="4"/>
    <s v="3230"/>
    <s v="Mid"/>
    <n v="126.5"/>
    <x v="3"/>
    <s v="Nylon"/>
    <x v="2"/>
  </r>
  <r>
    <s v="MBPPTSP"/>
    <e v="#N/A"/>
    <s v="840490768086"/>
    <s v="MBPPTSP3232"/>
    <s v="M's Phase Pant - Specter - 3232"/>
    <x v="124"/>
    <x v="1"/>
    <x v="4"/>
    <s v="3232"/>
    <s v="Mid"/>
    <n v="126.5"/>
    <x v="3"/>
    <s v="Nylon"/>
    <x v="2"/>
  </r>
  <r>
    <s v="MBPPTSP"/>
    <e v="#N/A"/>
    <s v="840490768093"/>
    <s v="MBPPTSP3234"/>
    <s v="M's Phase Pant - Specter - 3234"/>
    <x v="124"/>
    <x v="1"/>
    <x v="4"/>
    <s v="3234"/>
    <s v="Mid"/>
    <n v="126.5"/>
    <x v="3"/>
    <s v="Nylon"/>
    <x v="2"/>
  </r>
  <r>
    <s v="MBPPTSP"/>
    <e v="#N/A"/>
    <s v="840490768109"/>
    <s v="MBPPTSP3430"/>
    <s v="M's Phase Pant - Specter - 3430"/>
    <x v="124"/>
    <x v="1"/>
    <x v="4"/>
    <s v="3430"/>
    <s v="Mid"/>
    <n v="126.5"/>
    <x v="3"/>
    <s v="Nylon"/>
    <x v="2"/>
  </r>
  <r>
    <s v="MBPPTSP"/>
    <e v="#N/A"/>
    <s v="840490768116"/>
    <s v="MBPPTSP3432"/>
    <s v="M's Phase Pant - Specter - 3432"/>
    <x v="124"/>
    <x v="1"/>
    <x v="4"/>
    <s v="3432"/>
    <s v="Mid"/>
    <n v="126.5"/>
    <x v="3"/>
    <s v="Nylon"/>
    <x v="2"/>
  </r>
  <r>
    <s v="MBPPTSP"/>
    <e v="#N/A"/>
    <s v="840490768123"/>
    <s v="MBPPTSP3434"/>
    <s v="M's Phase Pant - Specter - 3434"/>
    <x v="124"/>
    <x v="1"/>
    <x v="4"/>
    <s v="3434"/>
    <s v="Mid"/>
    <n v="126.5"/>
    <x v="3"/>
    <s v="Nylon"/>
    <x v="2"/>
  </r>
  <r>
    <s v="MBPPTSP"/>
    <e v="#N/A"/>
    <s v="840490768130"/>
    <s v="MBPPTSP3436"/>
    <s v="M's Phase Pant - Specter - 3436"/>
    <x v="124"/>
    <x v="1"/>
    <x v="4"/>
    <s v="3436"/>
    <s v="Mid"/>
    <n v="126.5"/>
    <x v="3"/>
    <s v="Nylon"/>
    <x v="2"/>
  </r>
  <r>
    <s v="MBPPTSP"/>
    <e v="#N/A"/>
    <s v="840490768147"/>
    <s v="MBPPTSP3632"/>
    <s v="M's Phase Pant - Specter - 3632"/>
    <x v="124"/>
    <x v="1"/>
    <x v="4"/>
    <s v="3632"/>
    <s v="Mid"/>
    <n v="126.5"/>
    <x v="3"/>
    <s v="Nylon"/>
    <x v="2"/>
  </r>
  <r>
    <s v="MBPPTSP"/>
    <e v="#N/A"/>
    <s v="840490768154"/>
    <s v="MBPPTSP3634"/>
    <s v="M's Phase Pant - Specter - 3634"/>
    <x v="124"/>
    <x v="1"/>
    <x v="4"/>
    <s v="3634"/>
    <s v="Mid"/>
    <n v="126.5"/>
    <x v="3"/>
    <s v="Nylon"/>
    <x v="2"/>
  </r>
  <r>
    <s v="MBPPTSP"/>
    <e v="#N/A"/>
    <s v="840490768161"/>
    <s v="MBPPTSP3636"/>
    <s v="M's Phase Pant - Specter - 3636"/>
    <x v="124"/>
    <x v="1"/>
    <x v="4"/>
    <s v="3636"/>
    <s v="Mid"/>
    <n v="126.5"/>
    <x v="3"/>
    <s v="Nylon"/>
    <x v="2"/>
  </r>
  <r>
    <s v="MBPPTSP"/>
    <e v="#N/A"/>
    <s v="840490768178"/>
    <s v="MBPPTSP3832"/>
    <s v="M's Phase Pant - Specter - 3832"/>
    <x v="124"/>
    <x v="1"/>
    <x v="4"/>
    <s v="3832"/>
    <s v="Mid"/>
    <n v="126.5"/>
    <x v="3"/>
    <s v="Nylon"/>
    <x v="2"/>
  </r>
  <r>
    <s v="MBPPTSP"/>
    <e v="#N/A"/>
    <s v="840490768185"/>
    <s v="MBPPTSP3834"/>
    <s v="M's Phase Pant - Specter - 3834"/>
    <x v="124"/>
    <x v="1"/>
    <x v="4"/>
    <s v="3834"/>
    <s v="Mid"/>
    <n v="126.5"/>
    <x v="3"/>
    <s v="Nylon"/>
    <x v="2"/>
  </r>
  <r>
    <s v="MBPPTSP"/>
    <e v="#N/A"/>
    <s v="840490768192"/>
    <s v="MBPPTSP3836"/>
    <s v="M's Phase Pant - Specter - 3836"/>
    <x v="124"/>
    <x v="1"/>
    <x v="4"/>
    <s v="3836"/>
    <s v="Mid"/>
    <n v="126.5"/>
    <x v="3"/>
    <s v="Nylon"/>
    <x v="2"/>
  </r>
  <r>
    <s v="MBPPTSP"/>
    <e v="#N/A"/>
    <s v="840490768208"/>
    <s v="MBPPTSP4032"/>
    <s v="M's Phase Pant - Specter - 4032"/>
    <x v="124"/>
    <x v="1"/>
    <x v="4"/>
    <s v="4032"/>
    <s v="Mid"/>
    <n v="126.5"/>
    <x v="3"/>
    <s v="Nylon"/>
    <x v="2"/>
  </r>
  <r>
    <s v="MBPPTSP"/>
    <e v="#N/A"/>
    <s v="840490768215"/>
    <s v="MBPPTSP4232"/>
    <s v="M's Phase Pant - Specter - 4232"/>
    <x v="124"/>
    <x v="1"/>
    <x v="4"/>
    <s v="4232"/>
    <s v="Mid"/>
    <n v="126.5"/>
    <x v="3"/>
    <s v="Nylon"/>
    <x v="2"/>
  </r>
  <r>
    <s v="MBPPTSP"/>
    <e v="#N/A"/>
    <s v="840490768222"/>
    <s v="MBPPTSP4432"/>
    <s v="M's Phase Pant - Specter - 4432"/>
    <x v="124"/>
    <x v="1"/>
    <x v="4"/>
    <s v="4432"/>
    <s v="Mid"/>
    <n v="126.5"/>
    <x v="3"/>
    <s v="Nylon"/>
    <x v="2"/>
  </r>
  <r>
    <s v="MARWHTR"/>
    <e v="#N/A"/>
    <s v="840490768239"/>
    <s v="MARWHTRLG"/>
    <s v="Rugged Wool Hybrid Glove - Terra - LG"/>
    <x v="125"/>
    <x v="1"/>
    <x v="3"/>
    <s v="LG"/>
    <s v="Mid"/>
    <n v="44"/>
    <x v="5"/>
    <s v="Gloves"/>
    <x v="1"/>
  </r>
  <r>
    <s v="MARWHTR"/>
    <e v="#N/A"/>
    <s v="840490768246"/>
    <s v="MARWHTRMD"/>
    <s v="Rugged Wool Hybrid Glove - Terra - MD"/>
    <x v="125"/>
    <x v="1"/>
    <x v="3"/>
    <s v="MD"/>
    <s v="Mid"/>
    <n v="44"/>
    <x v="5"/>
    <s v="Gloves"/>
    <x v="1"/>
  </r>
  <r>
    <s v="MARWHTR"/>
    <e v="#N/A"/>
    <s v="840490768253"/>
    <s v="MARWHTRSM"/>
    <s v="Rugged Wool Hybrid Glove - Terra - SM"/>
    <x v="125"/>
    <x v="1"/>
    <x v="3"/>
    <s v="SM"/>
    <s v="Mid"/>
    <n v="44"/>
    <x v="5"/>
    <s v="Gloves"/>
    <x v="1"/>
  </r>
  <r>
    <s v="MARWHTR"/>
    <e v="#N/A"/>
    <s v="840490768260"/>
    <s v="MARWHTRXL"/>
    <s v="Rugged Wool Hybrid Glove - Terra - XL"/>
    <x v="125"/>
    <x v="1"/>
    <x v="3"/>
    <s v="XL"/>
    <s v="Mid"/>
    <n v="44"/>
    <x v="5"/>
    <s v="Gloves"/>
    <x v="1"/>
  </r>
  <r>
    <s v="MARWHWN"/>
    <e v="#N/A"/>
    <s v="840490768277"/>
    <s v="MARWHWNLG"/>
    <s v="Rugged Wool Hybrid Glove - Walnut - LG"/>
    <x v="125"/>
    <x v="0"/>
    <x v="5"/>
    <s v="LG"/>
    <s v="Mid"/>
    <n v="44"/>
    <x v="5"/>
    <s v="Gloves"/>
    <x v="1"/>
  </r>
  <r>
    <s v="MARWHWN"/>
    <e v="#N/A"/>
    <s v="840490768284"/>
    <s v="MARWHWNMD"/>
    <s v="Rugged Wool Hybrid Glove - Walnut - MD"/>
    <x v="125"/>
    <x v="0"/>
    <x v="5"/>
    <s v="MD"/>
    <s v="Mid"/>
    <n v="44"/>
    <x v="5"/>
    <s v="Gloves"/>
    <x v="1"/>
  </r>
  <r>
    <s v="MARWHWN"/>
    <e v="#N/A"/>
    <s v="840490768291"/>
    <s v="MARWHWNSM"/>
    <s v="Rugged Wool Hybrid Glove - Walnut - SM"/>
    <x v="125"/>
    <x v="0"/>
    <x v="5"/>
    <s v="SM"/>
    <s v="Mid"/>
    <n v="44"/>
    <x v="5"/>
    <s v="Gloves"/>
    <x v="1"/>
  </r>
  <r>
    <s v="MARWHWN"/>
    <e v="#N/A"/>
    <s v="840490768307"/>
    <s v="MARWHWNXL"/>
    <s v="Rugged Wool Hybrid Glove - Walnut - XL"/>
    <x v="125"/>
    <x v="0"/>
    <x v="5"/>
    <s v="XL"/>
    <s v="Mid"/>
    <n v="44"/>
    <x v="5"/>
    <s v="Gloves"/>
    <x v="1"/>
  </r>
  <r>
    <s v="MOSSSCN"/>
    <s v="84049070247"/>
    <n v="840490702479"/>
    <s v="MOSSSCNSM"/>
    <s v="M's Scout Soft Shell Jacket - Conifer - SM"/>
    <x v="126"/>
    <x v="0"/>
    <x v="1"/>
    <s v="SM"/>
    <s v="Early"/>
    <n v="96.25"/>
    <x v="2"/>
    <s v="Soft Shell"/>
    <x v="1"/>
  </r>
  <r>
    <s v="MOSSSCN"/>
    <s v="84049070246"/>
    <n v="840490702462"/>
    <s v="MOSSSCNMD"/>
    <s v="M's Scout Soft Shell Jacket - Conifer - MD"/>
    <x v="126"/>
    <x v="0"/>
    <x v="1"/>
    <s v="MD"/>
    <s v="Early"/>
    <n v="96.25"/>
    <x v="2"/>
    <s v="Soft Shell"/>
    <x v="1"/>
  </r>
  <r>
    <s v="MOSSSCN"/>
    <s v="84049070245"/>
    <n v="840490702455"/>
    <s v="MOSSSCNLG"/>
    <s v="M's Scout Soft Shell Jacket - Conifer - LG"/>
    <x v="126"/>
    <x v="0"/>
    <x v="1"/>
    <s v="LG"/>
    <s v="Early"/>
    <n v="96.25"/>
    <x v="2"/>
    <s v="Soft Shell"/>
    <x v="1"/>
  </r>
  <r>
    <s v="MOSSSCN"/>
    <s v="84049070248"/>
    <n v="840490702486"/>
    <s v="MOSSSCNXL"/>
    <s v="M's Scout Soft Shell Jacket - Conifer - XL"/>
    <x v="126"/>
    <x v="0"/>
    <x v="1"/>
    <s v="XL"/>
    <s v="Early"/>
    <n v="96.25"/>
    <x v="2"/>
    <s v="Soft Shell"/>
    <x v="1"/>
  </r>
  <r>
    <s v="MOSSSCN"/>
    <s v="84049070243"/>
    <n v="840490702431"/>
    <s v="MOSSSCN2X"/>
    <s v="M's Scout Soft Shell Jacket - Conifer - 2X"/>
    <x v="126"/>
    <x v="0"/>
    <x v="1"/>
    <s v="2X"/>
    <s v="Early"/>
    <n v="96.25"/>
    <x v="2"/>
    <s v="Soft Shell"/>
    <x v="1"/>
  </r>
  <r>
    <s v="MOSSSCN"/>
    <s v="84049070244"/>
    <n v="840490702448"/>
    <s v="MOSSSCN3X"/>
    <s v="M's Scout Soft Shell Jacket - Conifer - 3X"/>
    <x v="126"/>
    <x v="0"/>
    <x v="1"/>
    <s v="3X"/>
    <s v="Early"/>
    <n v="96.25"/>
    <x v="2"/>
    <s v="Soft Shell"/>
    <x v="1"/>
  </r>
  <r>
    <s v="MOSSSBK"/>
    <s v="84049070241"/>
    <n v="840490702417"/>
    <s v="MOSSSBKSM"/>
    <s v="M's Scout Soft Shell Jacket - Black - SM"/>
    <x v="126"/>
    <x v="1"/>
    <x v="11"/>
    <s v="SM"/>
    <s v="Early"/>
    <n v="96.25"/>
    <x v="2"/>
    <s v="Soft Shell"/>
    <x v="1"/>
  </r>
  <r>
    <s v="MOSSSBK"/>
    <s v="84049070240"/>
    <n v="840490702400"/>
    <s v="MOSSSBKMD"/>
    <s v="M's Scout Soft Shell Jacket - Black - MD"/>
    <x v="126"/>
    <x v="1"/>
    <x v="11"/>
    <s v="MD"/>
    <s v="Early"/>
    <n v="96.25"/>
    <x v="2"/>
    <s v="Soft Shell"/>
    <x v="1"/>
  </r>
  <r>
    <s v="MOSSSBK"/>
    <s v="84049070239"/>
    <n v="840490702394"/>
    <s v="MOSSSBKLG"/>
    <s v="M's Scout Soft Shell Jacket - Black - LG"/>
    <x v="126"/>
    <x v="1"/>
    <x v="11"/>
    <s v="LG"/>
    <s v="Early"/>
    <n v="96.25"/>
    <x v="2"/>
    <s v="Soft Shell"/>
    <x v="1"/>
  </r>
  <r>
    <s v="MOSSSBK"/>
    <s v="84049070242"/>
    <n v="840490702424"/>
    <s v="MOSSSBKXL"/>
    <s v="M's Scout Soft Shell Jacket - Black - XL"/>
    <x v="126"/>
    <x v="1"/>
    <x v="11"/>
    <s v="XL"/>
    <s v="Early"/>
    <n v="96.25"/>
    <x v="2"/>
    <s v="Soft Shell"/>
    <x v="1"/>
  </r>
  <r>
    <s v="MOSSSBK"/>
    <s v="84049070237"/>
    <n v="840490702370"/>
    <s v="MOSSSBK2X"/>
    <s v="M's Scout Soft Shell Jacket - Black - 2X"/>
    <x v="126"/>
    <x v="1"/>
    <x v="11"/>
    <s v="2X"/>
    <s v="Early"/>
    <n v="96.25"/>
    <x v="2"/>
    <s v="Soft Shell"/>
    <x v="1"/>
  </r>
  <r>
    <s v="MOSSSBK"/>
    <s v="84049070238"/>
    <n v="840490702387"/>
    <s v="MOSSSBK3X"/>
    <s v="M's Scout Soft Shell Jacket - Black - 3X"/>
    <x v="126"/>
    <x v="1"/>
    <x v="11"/>
    <s v="3X"/>
    <s v="Early"/>
    <n v="96.25"/>
    <x v="2"/>
    <s v="Soft Shell"/>
    <x v="1"/>
  </r>
  <r>
    <s v="MOSSSHO"/>
    <s v="84049070253"/>
    <n v="840490702530"/>
    <s v="MOSSSHOSM"/>
    <s v="M's Scout Soft Shell Jacket - Hunters Orange - SM"/>
    <x v="126"/>
    <x v="0"/>
    <x v="9"/>
    <s v="SM"/>
    <s v="Early"/>
    <n v="96.25"/>
    <x v="2"/>
    <s v="Soft Shell"/>
    <x v="1"/>
  </r>
  <r>
    <s v="MOSSSHO"/>
    <s v="84049070252"/>
    <n v="840490702523"/>
    <s v="MOSSSHOMD"/>
    <s v="M's Scout Soft Shell Jacket - Hunters Orange - MD"/>
    <x v="126"/>
    <x v="0"/>
    <x v="9"/>
    <s v="MD"/>
    <s v="Early"/>
    <n v="96.25"/>
    <x v="2"/>
    <s v="Soft Shell"/>
    <x v="1"/>
  </r>
  <r>
    <s v="MOSSSHO"/>
    <s v="84049070251"/>
    <n v="840490702516"/>
    <s v="MOSSSHOLG"/>
    <s v="M's Scout Soft Shell Jacket - Hunters Orange - LG"/>
    <x v="126"/>
    <x v="0"/>
    <x v="9"/>
    <s v="LG"/>
    <s v="Early"/>
    <n v="96.25"/>
    <x v="2"/>
    <s v="Soft Shell"/>
    <x v="1"/>
  </r>
  <r>
    <s v="MOSSSHO"/>
    <s v="84049070254"/>
    <n v="840490702547"/>
    <s v="MOSSSHOXL"/>
    <s v="M's Scout Soft Shell Jacket - Hunters Orange - XL"/>
    <x v="126"/>
    <x v="0"/>
    <x v="9"/>
    <s v="XL"/>
    <s v="Early"/>
    <n v="96.25"/>
    <x v="2"/>
    <s v="Soft Shell"/>
    <x v="1"/>
  </r>
  <r>
    <s v="MOSSSHO"/>
    <s v="84049070249"/>
    <n v="840490702493"/>
    <s v="MOSSSHO2X"/>
    <s v="M's Scout Soft Shell Jacket - Hunters Orange - 2X"/>
    <x v="126"/>
    <x v="0"/>
    <x v="9"/>
    <s v="2X"/>
    <s v="Early"/>
    <n v="96.25"/>
    <x v="2"/>
    <s v="Soft Shell"/>
    <x v="1"/>
  </r>
  <r>
    <s v="MOSSSHO"/>
    <s v="84049070250"/>
    <n v="840490702509"/>
    <s v="MOSSSHO3X"/>
    <s v="M's Scout Soft Shell Jacket - Hunters Orange - 3X"/>
    <x v="126"/>
    <x v="0"/>
    <x v="9"/>
    <s v="3X"/>
    <s v="Early"/>
    <n v="96.25"/>
    <x v="2"/>
    <s v="Soft Shell"/>
    <x v="1"/>
  </r>
  <r>
    <s v="MOOPJMR"/>
    <s v="84049070265"/>
    <n v="840490702653"/>
    <s v="MOOPJMRSM"/>
    <s v="M's Outpost Jacket - Morel - SM"/>
    <x v="127"/>
    <x v="1"/>
    <x v="14"/>
    <s v="SM"/>
    <s v="Mid"/>
    <n v="132"/>
    <x v="2"/>
    <s v="Insulation"/>
    <x v="1"/>
  </r>
  <r>
    <s v="MOOPJMR"/>
    <s v="84049070264"/>
    <n v="840490702646"/>
    <s v="MOOPJMRMD"/>
    <s v="M's Outpost Jacket - Morel - MD"/>
    <x v="127"/>
    <x v="1"/>
    <x v="14"/>
    <s v="MD"/>
    <s v="Mid"/>
    <n v="132"/>
    <x v="2"/>
    <s v="Insulation"/>
    <x v="1"/>
  </r>
  <r>
    <s v="MOOPJMR"/>
    <s v="84049070263"/>
    <n v="840490702639"/>
    <s v="MOOPJMRLG"/>
    <s v="M's Outpost Jacket - Morel - LG"/>
    <x v="127"/>
    <x v="1"/>
    <x v="14"/>
    <s v="LG"/>
    <s v="Mid"/>
    <n v="132"/>
    <x v="2"/>
    <s v="Insulation"/>
    <x v="1"/>
  </r>
  <r>
    <s v="MOOPJMR"/>
    <s v="84049070266"/>
    <n v="840490702660"/>
    <s v="MOOPJMRXL"/>
    <s v="M's Outpost Jacket - Morel - XL"/>
    <x v="127"/>
    <x v="1"/>
    <x v="14"/>
    <s v="XL"/>
    <s v="Mid"/>
    <n v="132"/>
    <x v="2"/>
    <s v="Insulation"/>
    <x v="1"/>
  </r>
  <r>
    <s v="MOOPJMR"/>
    <s v="84049070261"/>
    <n v="840490702615"/>
    <s v="MOOPJMR2X"/>
    <s v="M's Outpost Jacket - Morel - 2X"/>
    <x v="127"/>
    <x v="1"/>
    <x v="14"/>
    <s v="2X"/>
    <s v="Mid"/>
    <n v="132"/>
    <x v="2"/>
    <s v="Insulation"/>
    <x v="1"/>
  </r>
  <r>
    <s v="MOOPJMR"/>
    <s v="84049070262"/>
    <n v="840490702622"/>
    <s v="MOOPJMR3X"/>
    <s v="M's Outpost Jacket - Morel - 3X"/>
    <x v="127"/>
    <x v="1"/>
    <x v="14"/>
    <s v="3X"/>
    <s v="Mid"/>
    <n v="132"/>
    <x v="2"/>
    <s v="Insulation"/>
    <x v="1"/>
  </r>
  <r>
    <s v="MOOPJBK"/>
    <s v="84049070259"/>
    <n v="840490702592"/>
    <s v="MOOPJBKSM"/>
    <s v="M's Outpost Jacket - Black - SM"/>
    <x v="127"/>
    <x v="1"/>
    <x v="11"/>
    <s v="SM"/>
    <s v="Mid"/>
    <n v="132"/>
    <x v="2"/>
    <s v="Insulation"/>
    <x v="1"/>
  </r>
  <r>
    <s v="MOOPJBK"/>
    <s v="84049070258"/>
    <n v="840490702585"/>
    <s v="MOOPJBKMD"/>
    <s v="M's Outpost Jacket - Black - MD"/>
    <x v="127"/>
    <x v="1"/>
    <x v="11"/>
    <s v="MD"/>
    <s v="Mid"/>
    <n v="132"/>
    <x v="2"/>
    <s v="Insulation"/>
    <x v="1"/>
  </r>
  <r>
    <s v="MOOPJBK"/>
    <s v="84049070257"/>
    <n v="840490702578"/>
    <s v="MOOPJBKLG"/>
    <s v="M's Outpost Jacket - Black - LG"/>
    <x v="127"/>
    <x v="1"/>
    <x v="11"/>
    <s v="LG"/>
    <s v="Mid"/>
    <n v="132"/>
    <x v="2"/>
    <s v="Insulation"/>
    <x v="1"/>
  </r>
  <r>
    <s v="MOOPJBK"/>
    <s v="84049070260"/>
    <n v="840490702608"/>
    <s v="MOOPJBKXL"/>
    <s v="M's Outpost Jacket - Black - XL"/>
    <x v="127"/>
    <x v="1"/>
    <x v="11"/>
    <s v="XL"/>
    <s v="Mid"/>
    <n v="132"/>
    <x v="2"/>
    <s v="Insulation"/>
    <x v="1"/>
  </r>
  <r>
    <s v="MOOPJBK"/>
    <s v="84049070255"/>
    <n v="840490702554"/>
    <s v="MOOPJBK2X"/>
    <s v="M's Outpost Jacket - Black - 2X"/>
    <x v="127"/>
    <x v="1"/>
    <x v="11"/>
    <s v="2X"/>
    <s v="Mid"/>
    <n v="132"/>
    <x v="2"/>
    <s v="Insulation"/>
    <x v="1"/>
  </r>
  <r>
    <s v="MOOPJBK"/>
    <s v="84049070256"/>
    <n v="840490702561"/>
    <s v="MOOPJBK3X"/>
    <s v="M's Outpost Jacket - Black - 3X"/>
    <x v="127"/>
    <x v="1"/>
    <x v="11"/>
    <s v="3X"/>
    <s v="Mid"/>
    <n v="132"/>
    <x v="2"/>
    <s v="Insulation"/>
    <x v="1"/>
  </r>
  <r>
    <s v="MOOPJRS"/>
    <s v="84049070271"/>
    <n v="840490702714"/>
    <s v="MOOPJRSSM"/>
    <s v="M's Outpost Jacket - Rust - SM"/>
    <x v="127"/>
    <x v="0"/>
    <x v="15"/>
    <s v="SM"/>
    <s v="Mid"/>
    <n v="132"/>
    <x v="2"/>
    <s v="Insulation"/>
    <x v="1"/>
  </r>
  <r>
    <s v="MOOPJRS"/>
    <s v="84049070270"/>
    <n v="840490702707"/>
    <s v="MOOPJRSMD"/>
    <s v="M's Outpost Jacket - Rust - MD"/>
    <x v="127"/>
    <x v="0"/>
    <x v="15"/>
    <s v="MD"/>
    <s v="Mid"/>
    <n v="132"/>
    <x v="2"/>
    <s v="Insulation"/>
    <x v="1"/>
  </r>
  <r>
    <s v="MOOPJRS"/>
    <s v="84049070269"/>
    <n v="840490702691"/>
    <s v="MOOPJRSLG"/>
    <s v="M's Outpost Jacket - Rust - LG"/>
    <x v="127"/>
    <x v="0"/>
    <x v="15"/>
    <s v="LG"/>
    <s v="Mid"/>
    <n v="132"/>
    <x v="2"/>
    <s v="Insulation"/>
    <x v="1"/>
  </r>
  <r>
    <s v="MOOPJRS"/>
    <s v="84049070272"/>
    <n v="840490702721"/>
    <s v="MOOPJRSXL"/>
    <s v="M's Outpost Jacket - Rust - XL"/>
    <x v="127"/>
    <x v="0"/>
    <x v="15"/>
    <s v="XL"/>
    <s v="Mid"/>
    <n v="132"/>
    <x v="2"/>
    <s v="Insulation"/>
    <x v="1"/>
  </r>
  <r>
    <s v="MOOPJRS"/>
    <s v="84049070267"/>
    <n v="840490702677"/>
    <s v="MOOPJRS2X"/>
    <s v="M's Outpost Jacket - Rust - 2X"/>
    <x v="127"/>
    <x v="0"/>
    <x v="15"/>
    <s v="2X"/>
    <s v="Mid"/>
    <n v="132"/>
    <x v="2"/>
    <s v="Insulation"/>
    <x v="1"/>
  </r>
  <r>
    <s v="MOOPJRS"/>
    <s v="84049070268"/>
    <n v="840490702684"/>
    <s v="MOOPJRS3X"/>
    <s v="M's Outpost Jacket - Rust - 3X"/>
    <x v="127"/>
    <x v="0"/>
    <x v="15"/>
    <s v="3X"/>
    <s v="Mid"/>
    <n v="132"/>
    <x v="2"/>
    <s v="Insulation"/>
    <x v="1"/>
  </r>
  <r>
    <s v="MOOPVAK"/>
    <s v="84049070277"/>
    <n v="840490702776"/>
    <s v="MOOPVAKSM"/>
    <s v="M's Outpost Vest - Akern - SM"/>
    <x v="128"/>
    <x v="0"/>
    <x v="16"/>
    <s v="SM"/>
    <s v=""/>
    <n v="96.25"/>
    <x v="2"/>
    <s v="Vests"/>
    <x v="1"/>
  </r>
  <r>
    <s v="MOOPVAK"/>
    <s v="84049070276"/>
    <n v="840490702769"/>
    <s v="MOOPVAKMD"/>
    <s v="M's Outpost Vest - Akern - MD"/>
    <x v="128"/>
    <x v="0"/>
    <x v="16"/>
    <s v="MD"/>
    <s v=""/>
    <n v="96.25"/>
    <x v="2"/>
    <s v="Vests"/>
    <x v="1"/>
  </r>
  <r>
    <s v="MOOPVAK"/>
    <s v="84049070275"/>
    <n v="840490702752"/>
    <s v="MOOPVAKLG"/>
    <s v="M's Outpost Vest - Akern - LG"/>
    <x v="128"/>
    <x v="0"/>
    <x v="16"/>
    <s v="LG"/>
    <s v=""/>
    <n v="96.25"/>
    <x v="2"/>
    <s v="Vests"/>
    <x v="1"/>
  </r>
  <r>
    <s v="MOOPVAK"/>
    <s v="84049070278"/>
    <n v="840490702783"/>
    <s v="MOOPVAKXL"/>
    <s v="M's Outpost Vest - Akern - XL"/>
    <x v="128"/>
    <x v="0"/>
    <x v="16"/>
    <s v="XL"/>
    <s v=""/>
    <n v="96.25"/>
    <x v="2"/>
    <s v="Vests"/>
    <x v="1"/>
  </r>
  <r>
    <s v="MOOPVAK"/>
    <s v="84049070273"/>
    <n v="840490702738"/>
    <s v="MOOPVAK2X"/>
    <s v="M's Outpost Vest - Akern - 2X"/>
    <x v="128"/>
    <x v="0"/>
    <x v="16"/>
    <s v="2X"/>
    <s v=""/>
    <n v="96.25"/>
    <x v="2"/>
    <s v="Vests"/>
    <x v="1"/>
  </r>
  <r>
    <s v="MOOPVAK"/>
    <s v="84049070274"/>
    <n v="840490702745"/>
    <s v="MOOPVAK3X"/>
    <s v="M's Outpost Vest - Akern - 3X"/>
    <x v="128"/>
    <x v="0"/>
    <x v="16"/>
    <s v="3X"/>
    <s v=""/>
    <n v="96.25"/>
    <x v="2"/>
    <s v="Vests"/>
    <x v="1"/>
  </r>
  <r>
    <s v="MOOPVBK"/>
    <s v="84049070283"/>
    <n v="840490702837"/>
    <s v="MOOPVBKSM"/>
    <s v="M's Outpost Vest - Black - SM"/>
    <x v="128"/>
    <x v="1"/>
    <x v="11"/>
    <s v="SM"/>
    <s v=""/>
    <n v="96.25"/>
    <x v="2"/>
    <s v="Vests"/>
    <x v="1"/>
  </r>
  <r>
    <s v="MOOPVBK"/>
    <s v="84049070282"/>
    <n v="840490702820"/>
    <s v="MOOPVBKMD"/>
    <s v="M's Outpost Vest - Black - MD"/>
    <x v="128"/>
    <x v="1"/>
    <x v="11"/>
    <s v="MD"/>
    <s v=""/>
    <n v="96.25"/>
    <x v="2"/>
    <s v="Vests"/>
    <x v="1"/>
  </r>
  <r>
    <s v="MOOPVBK"/>
    <s v="84049070281"/>
    <n v="840490702813"/>
    <s v="MOOPVBKLG"/>
    <s v="M's Outpost Vest - Black - LG"/>
    <x v="128"/>
    <x v="1"/>
    <x v="11"/>
    <s v="LG"/>
    <s v=""/>
    <n v="96.25"/>
    <x v="2"/>
    <s v="Vests"/>
    <x v="1"/>
  </r>
  <r>
    <s v="MOOPVBK"/>
    <s v="84049070284"/>
    <n v="840490702844"/>
    <s v="MOOPVBKXL"/>
    <s v="M's Outpost Vest - Black - XL"/>
    <x v="128"/>
    <x v="1"/>
    <x v="11"/>
    <s v="XL"/>
    <s v=""/>
    <n v="96.25"/>
    <x v="2"/>
    <s v="Vests"/>
    <x v="1"/>
  </r>
  <r>
    <s v="MOOPVBK"/>
    <s v="84049070279"/>
    <n v="840490702790"/>
    <s v="MOOPVBK2X"/>
    <s v="M's Outpost Vest - Black - 2X"/>
    <x v="128"/>
    <x v="1"/>
    <x v="11"/>
    <s v="2X"/>
    <s v=""/>
    <n v="96.25"/>
    <x v="2"/>
    <s v="Vests"/>
    <x v="1"/>
  </r>
  <r>
    <s v="MOOPVBK"/>
    <s v="84049070280"/>
    <n v="840490702806"/>
    <s v="MOOPVBK3X"/>
    <s v="M's Outpost Vest - Black - 3X"/>
    <x v="128"/>
    <x v="1"/>
    <x v="11"/>
    <s v="3X"/>
    <s v=""/>
    <n v="96.25"/>
    <x v="2"/>
    <s v="Vests"/>
    <x v="1"/>
  </r>
  <r>
    <s v="MOHHLSD"/>
    <s v="84049070295"/>
    <n v="840490702950"/>
    <s v="MOHHLSDSM"/>
    <s v="M's Horizon Hemp LS - Sand - SM"/>
    <x v="129"/>
    <x v="1"/>
    <x v="17"/>
    <s v="SM"/>
    <s v="Early"/>
    <n v="49.5"/>
    <x v="0"/>
    <s v="Long Sleeve Crews"/>
    <x v="1"/>
  </r>
  <r>
    <s v="MOHHLSD"/>
    <s v="84049070294"/>
    <n v="840490702943"/>
    <s v="MOHHLSDMD"/>
    <s v="M's Horizon Hemp LS - Sand - MD"/>
    <x v="129"/>
    <x v="1"/>
    <x v="17"/>
    <s v="MD"/>
    <s v="Early"/>
    <n v="49.5"/>
    <x v="0"/>
    <s v="Long Sleeve Crews"/>
    <x v="1"/>
  </r>
  <r>
    <s v="MOHHLSD"/>
    <s v="84049070293"/>
    <n v="840490702936"/>
    <s v="MOHHLSDLG"/>
    <s v="M's Horizon Hemp LS - Sand - LG"/>
    <x v="129"/>
    <x v="1"/>
    <x v="17"/>
    <s v="LG"/>
    <s v="Early"/>
    <n v="49.5"/>
    <x v="0"/>
    <s v="Long Sleeve Crews"/>
    <x v="1"/>
  </r>
  <r>
    <s v="MOHHLSD"/>
    <s v="84049070296"/>
    <n v="840490702967"/>
    <s v="MOHHLSDXL"/>
    <s v="M's Horizon Hemp LS - Sand - XL"/>
    <x v="129"/>
    <x v="1"/>
    <x v="17"/>
    <s v="XL"/>
    <s v="Early"/>
    <n v="49.5"/>
    <x v="0"/>
    <s v="Long Sleeve Crews"/>
    <x v="1"/>
  </r>
  <r>
    <s v="MOHHLSD"/>
    <s v="84049070291"/>
    <n v="840490702912"/>
    <s v="MOHHLSD2X"/>
    <s v="M's Horizon Hemp LS - Sand - 2X"/>
    <x v="129"/>
    <x v="1"/>
    <x v="17"/>
    <s v="2X"/>
    <s v="Early"/>
    <n v="49.5"/>
    <x v="0"/>
    <s v="Long Sleeve Crews"/>
    <x v="1"/>
  </r>
  <r>
    <s v="MOHHLSD"/>
    <s v="84049070292"/>
    <n v="840490702929"/>
    <s v="MOHHLSD3X"/>
    <s v="M's Horizon Hemp LS - Sand - 3X"/>
    <x v="129"/>
    <x v="1"/>
    <x v="17"/>
    <s v="3X"/>
    <s v="Early"/>
    <n v="49.5"/>
    <x v="0"/>
    <s v="Long Sleeve Crews"/>
    <x v="1"/>
  </r>
  <r>
    <s v="MOHHLMR"/>
    <s v="84049070289"/>
    <n v="840490702899"/>
    <s v="MOHHLMRSM"/>
    <s v="M's Horizon Hemp LS - Morel - SM"/>
    <x v="129"/>
    <x v="1"/>
    <x v="14"/>
    <s v="SM"/>
    <s v="Early"/>
    <n v="49.5"/>
    <x v="0"/>
    <s v="Long Sleeve Crews"/>
    <x v="1"/>
  </r>
  <r>
    <s v="MOHHLMR"/>
    <s v="84049070288"/>
    <n v="840490702882"/>
    <s v="MOHHLMRMD"/>
    <s v="M's Horizon Hemp LS - Morel - MD"/>
    <x v="129"/>
    <x v="1"/>
    <x v="14"/>
    <s v="MD"/>
    <s v="Early"/>
    <n v="49.5"/>
    <x v="0"/>
    <s v="Long Sleeve Crews"/>
    <x v="1"/>
  </r>
  <r>
    <s v="MOHHLMR"/>
    <s v="84049070287"/>
    <n v="840490702875"/>
    <s v="MOHHLMRLG"/>
    <s v="M's Horizon Hemp LS - Morel - LG"/>
    <x v="129"/>
    <x v="1"/>
    <x v="14"/>
    <s v="LG"/>
    <s v="Early"/>
    <n v="49.5"/>
    <x v="0"/>
    <s v="Long Sleeve Crews"/>
    <x v="1"/>
  </r>
  <r>
    <s v="MOHHLMR"/>
    <s v="84049070290"/>
    <n v="840490702905"/>
    <s v="MOHHLMRXL"/>
    <s v="M's Horizon Hemp LS - Morel - XL"/>
    <x v="129"/>
    <x v="1"/>
    <x v="14"/>
    <s v="XL"/>
    <s v="Early"/>
    <n v="49.5"/>
    <x v="0"/>
    <s v="Long Sleeve Crews"/>
    <x v="1"/>
  </r>
  <r>
    <s v="MOHHLMR"/>
    <s v="84049070285"/>
    <n v="840490702851"/>
    <s v="MOHHLMR2X"/>
    <s v="M's Horizon Hemp LS - Morel - 2X"/>
    <x v="129"/>
    <x v="1"/>
    <x v="14"/>
    <s v="2X"/>
    <s v="Early"/>
    <n v="49.5"/>
    <x v="0"/>
    <s v="Long Sleeve Crews"/>
    <x v="1"/>
  </r>
  <r>
    <s v="MOHHLMR"/>
    <s v="84049070286"/>
    <n v="840490702868"/>
    <s v="MOHHLMR3X"/>
    <s v="M's Horizon Hemp LS - Morel - 3X"/>
    <x v="129"/>
    <x v="1"/>
    <x v="14"/>
    <s v="3X"/>
    <s v="Early"/>
    <n v="49.5"/>
    <x v="0"/>
    <s v="Long Sleeve Crews"/>
    <x v="1"/>
  </r>
  <r>
    <s v="MOHHLSB"/>
    <s v="84049070301"/>
    <n v="840490703018"/>
    <s v="MOHHLSBSM"/>
    <s v="M's Horizon Hemp LS - Sky Blue - SM"/>
    <x v="129"/>
    <x v="0"/>
    <x v="18"/>
    <s v="SM"/>
    <s v="Early"/>
    <n v="49.5"/>
    <x v="0"/>
    <s v="Long Sleeve Crews"/>
    <x v="1"/>
  </r>
  <r>
    <s v="MOHHLSB"/>
    <s v="84049070300"/>
    <n v="840490703001"/>
    <s v="MOHHLSBMD"/>
    <s v="M's Horizon Hemp LS - Sky Blue - MD"/>
    <x v="129"/>
    <x v="0"/>
    <x v="18"/>
    <s v="MD"/>
    <s v="Early"/>
    <n v="49.5"/>
    <x v="0"/>
    <s v="Long Sleeve Crews"/>
    <x v="1"/>
  </r>
  <r>
    <s v="MOHHLSB"/>
    <s v="84049070299"/>
    <n v="840490702998"/>
    <s v="MOHHLSBLG"/>
    <s v="M's Horizon Hemp LS - Sky Blue - LG"/>
    <x v="129"/>
    <x v="0"/>
    <x v="18"/>
    <s v="LG"/>
    <s v="Early"/>
    <n v="49.5"/>
    <x v="0"/>
    <s v="Long Sleeve Crews"/>
    <x v="1"/>
  </r>
  <r>
    <s v="MOHHLSB"/>
    <s v="84049070302"/>
    <n v="840490703025"/>
    <s v="MOHHLSBXL"/>
    <s v="M's Horizon Hemp LS - Sky Blue - XL"/>
    <x v="129"/>
    <x v="0"/>
    <x v="18"/>
    <s v="XL"/>
    <s v="Early"/>
    <n v="49.5"/>
    <x v="0"/>
    <s v="Long Sleeve Crews"/>
    <x v="1"/>
  </r>
  <r>
    <s v="MOHHLSB"/>
    <s v="84049070297"/>
    <n v="840490702974"/>
    <s v="MOHHLSB2X"/>
    <s v="M's Horizon Hemp LS - Sky Blue - 2X"/>
    <x v="129"/>
    <x v="0"/>
    <x v="18"/>
    <s v="2X"/>
    <s v="Early"/>
    <n v="49.5"/>
    <x v="0"/>
    <s v="Long Sleeve Crews"/>
    <x v="1"/>
  </r>
  <r>
    <s v="MOHHLSB"/>
    <s v="84049070298"/>
    <n v="840490702981"/>
    <s v="MOHHLSB3X"/>
    <s v="M's Horizon Hemp LS - Sky Blue - 3X"/>
    <x v="129"/>
    <x v="0"/>
    <x v="18"/>
    <s v="3X"/>
    <s v="Early"/>
    <n v="49.5"/>
    <x v="0"/>
    <s v="Long Sleeve Crews"/>
    <x v="1"/>
  </r>
  <r>
    <s v="MOHHSSD"/>
    <s v="84049070307"/>
    <n v="840490703070"/>
    <s v="MOHHSSDSM"/>
    <s v="M's Horizon Hemp SS - Sand - SM"/>
    <x v="130"/>
    <x v="1"/>
    <x v="17"/>
    <s v="SM"/>
    <s v="Early"/>
    <n v="44"/>
    <x v="0"/>
    <s v="Short Sleeve Crews"/>
    <x v="1"/>
  </r>
  <r>
    <s v="MOHHSSD"/>
    <s v="84049070306"/>
    <n v="840490703063"/>
    <s v="MOHHSSDMD"/>
    <s v="M's Horizon Hemp SS - Sand - MD"/>
    <x v="130"/>
    <x v="1"/>
    <x v="17"/>
    <s v="MD"/>
    <s v="Early"/>
    <n v="44"/>
    <x v="0"/>
    <s v="Short Sleeve Crews"/>
    <x v="1"/>
  </r>
  <r>
    <s v="MOHHSSD"/>
    <s v="84049070305"/>
    <n v="840490703056"/>
    <s v="MOHHSSDLG"/>
    <s v="M's Horizon Hemp SS - Sand - LG"/>
    <x v="130"/>
    <x v="1"/>
    <x v="17"/>
    <s v="LG"/>
    <s v="Early"/>
    <n v="44"/>
    <x v="0"/>
    <s v="Short Sleeve Crews"/>
    <x v="1"/>
  </r>
  <r>
    <s v="MOHHSSD"/>
    <s v="84049070308"/>
    <n v="840490703087"/>
    <s v="MOHHSSDXL"/>
    <s v="M's Horizon Hemp SS - Sand - XL"/>
    <x v="130"/>
    <x v="1"/>
    <x v="17"/>
    <s v="XL"/>
    <s v="Early"/>
    <n v="44"/>
    <x v="0"/>
    <s v="Short Sleeve Crews"/>
    <x v="1"/>
  </r>
  <r>
    <s v="MOHHSSD"/>
    <s v="84049070303"/>
    <n v="840490703032"/>
    <s v="MOHHSSD2X"/>
    <s v="M's Horizon Hemp SS - Sand - 2X"/>
    <x v="130"/>
    <x v="1"/>
    <x v="17"/>
    <s v="2X"/>
    <s v="Early"/>
    <n v="44"/>
    <x v="0"/>
    <s v="Short Sleeve Crews"/>
    <x v="1"/>
  </r>
  <r>
    <s v="MOHHSSD"/>
    <s v="84049070304"/>
    <n v="840490703049"/>
    <s v="MOHHSSD3X"/>
    <s v="M's Horizon Hemp SS - Sand - 3X"/>
    <x v="130"/>
    <x v="1"/>
    <x v="17"/>
    <s v="3X"/>
    <s v="Early"/>
    <n v="44"/>
    <x v="0"/>
    <s v="Short Sleeve Crews"/>
    <x v="1"/>
  </r>
  <r>
    <s v="MOHHSSB"/>
    <s v="84049070313"/>
    <n v="840490703131"/>
    <s v="MOHHSSBSM"/>
    <s v="M's Horizon Hemp SS - Sky Blue - SM"/>
    <x v="130"/>
    <x v="0"/>
    <x v="18"/>
    <s v="SM"/>
    <s v="Early"/>
    <n v="44"/>
    <x v="0"/>
    <s v="Short Sleeve Crews"/>
    <x v="1"/>
  </r>
  <r>
    <s v="MOHHSSB"/>
    <s v="84049070312"/>
    <n v="840490703124"/>
    <s v="MOHHSSBMD"/>
    <s v="M's Horizon Hemp SS - Sky Blue - MD"/>
    <x v="130"/>
    <x v="0"/>
    <x v="18"/>
    <s v="MD"/>
    <s v="Early"/>
    <n v="44"/>
    <x v="0"/>
    <s v="Short Sleeve Crews"/>
    <x v="1"/>
  </r>
  <r>
    <s v="MOHHSSB"/>
    <s v="84049070311"/>
    <n v="840490703117"/>
    <s v="MOHHSSBLG"/>
    <s v="M's Horizon Hemp SS - Sky Blue - LG"/>
    <x v="130"/>
    <x v="0"/>
    <x v="18"/>
    <s v="LG"/>
    <s v="Early"/>
    <n v="44"/>
    <x v="0"/>
    <s v="Short Sleeve Crews"/>
    <x v="1"/>
  </r>
  <r>
    <s v="MOHHSSB"/>
    <s v="84049070314"/>
    <n v="840490703148"/>
    <s v="MOHHSSBXL"/>
    <s v="M's Horizon Hemp SS - Sky Blue - XL"/>
    <x v="130"/>
    <x v="0"/>
    <x v="18"/>
    <s v="XL"/>
    <s v="Early"/>
    <n v="44"/>
    <x v="0"/>
    <s v="Short Sleeve Crews"/>
    <x v="1"/>
  </r>
  <r>
    <s v="MOHHSSB"/>
    <s v="84049070309"/>
    <n v="840490703094"/>
    <s v="MOHHSSB2X"/>
    <s v="M's Horizon Hemp SS - Sky Blue - 2X"/>
    <x v="130"/>
    <x v="0"/>
    <x v="18"/>
    <s v="2X"/>
    <s v="Early"/>
    <n v="44"/>
    <x v="0"/>
    <s v="Short Sleeve Crews"/>
    <x v="1"/>
  </r>
  <r>
    <s v="MOHHSSB"/>
    <s v="84049070310"/>
    <n v="840490703100"/>
    <s v="MOHHSSB3X"/>
    <s v="M's Horizon Hemp SS - Sky Blue - 3X"/>
    <x v="130"/>
    <x v="0"/>
    <x v="18"/>
    <s v="3X"/>
    <s v="Early"/>
    <n v="44"/>
    <x v="0"/>
    <s v="Short Sleeve Crews"/>
    <x v="1"/>
  </r>
  <r>
    <s v="MBGRPDM"/>
    <s v="84049070351"/>
    <n v="840490703513"/>
    <s v="MBGRPDM3030"/>
    <s v="M's Gravel Pant - Dark Moss - 3030"/>
    <x v="131"/>
    <x v="0"/>
    <x v="19"/>
    <n v="3030"/>
    <s v="Mid"/>
    <n v="60.5"/>
    <x v="3"/>
    <s v="Nylon"/>
    <x v="1"/>
  </r>
  <r>
    <s v="MBGRPDM"/>
    <s v="84049070352"/>
    <n v="840490703520"/>
    <s v="MBGRPDM3032"/>
    <s v="M's Gravel Pant - Dark Moss - 3032"/>
    <x v="131"/>
    <x v="0"/>
    <x v="19"/>
    <n v="3032"/>
    <s v="Mid"/>
    <n v="60.5"/>
    <x v="3"/>
    <s v="Nylon"/>
    <x v="1"/>
  </r>
  <r>
    <s v="MBGRPDM"/>
    <s v="84049070353"/>
    <n v="840490703537"/>
    <s v="MBGRPDM3230"/>
    <s v="M's Gravel Pant - Dark Moss - 3230"/>
    <x v="131"/>
    <x v="0"/>
    <x v="19"/>
    <n v="3230"/>
    <s v="Mid"/>
    <n v="60.5"/>
    <x v="3"/>
    <s v="Nylon"/>
    <x v="1"/>
  </r>
  <r>
    <s v="MBGRPDM"/>
    <s v="84049070354"/>
    <n v="840490703544"/>
    <s v="MBGRPDM3232"/>
    <s v="M's Gravel Pant - Dark Moss - 3232"/>
    <x v="131"/>
    <x v="0"/>
    <x v="19"/>
    <n v="3232"/>
    <s v="Mid"/>
    <n v="60.5"/>
    <x v="3"/>
    <s v="Nylon"/>
    <x v="1"/>
  </r>
  <r>
    <s v="MBGRPDM"/>
    <s v="84049070355"/>
    <n v="840490703551"/>
    <s v="MBGRPDM3234"/>
    <s v="M's Gravel Pant - Dark Moss - 3234"/>
    <x v="131"/>
    <x v="0"/>
    <x v="19"/>
    <n v="3234"/>
    <s v="Mid"/>
    <n v="60.5"/>
    <x v="3"/>
    <s v="Nylon"/>
    <x v="1"/>
  </r>
  <r>
    <s v="MBGRPDM"/>
    <s v="84049070356"/>
    <n v="840490703568"/>
    <s v="MBGRPDM3430"/>
    <s v="M's Gravel Pant - Dark Moss - 3430"/>
    <x v="131"/>
    <x v="0"/>
    <x v="19"/>
    <n v="3430"/>
    <s v="Mid"/>
    <n v="60.5"/>
    <x v="3"/>
    <s v="Nylon"/>
    <x v="1"/>
  </r>
  <r>
    <s v="MBGRPDM"/>
    <s v="84049070357"/>
    <n v="840490703575"/>
    <s v="MBGRPDM3432"/>
    <s v="M's Gravel Pant - Dark Moss - 3432"/>
    <x v="131"/>
    <x v="0"/>
    <x v="19"/>
    <n v="3432"/>
    <s v="Mid"/>
    <n v="60.5"/>
    <x v="3"/>
    <s v="Nylon"/>
    <x v="1"/>
  </r>
  <r>
    <s v="MBGRPDM"/>
    <s v="84049070358"/>
    <n v="840490703582"/>
    <s v="MBGRPDM3434"/>
    <s v="M's Gravel Pant - Dark Moss - 3434"/>
    <x v="131"/>
    <x v="0"/>
    <x v="19"/>
    <n v="3434"/>
    <s v="Mid"/>
    <n v="60.5"/>
    <x v="3"/>
    <s v="Nylon"/>
    <x v="1"/>
  </r>
  <r>
    <s v="MBGRPDM"/>
    <s v="84049070359"/>
    <n v="840490703599"/>
    <s v="MBGRPDM3436"/>
    <s v="M's Gravel Pant - Dark Moss - 3436"/>
    <x v="131"/>
    <x v="0"/>
    <x v="19"/>
    <n v="3436"/>
    <s v="Mid"/>
    <n v="60.5"/>
    <x v="3"/>
    <s v="Nylon"/>
    <x v="1"/>
  </r>
  <r>
    <s v="MBGRPDM"/>
    <s v="84049070360"/>
    <n v="840490703605"/>
    <s v="MBGRPDM3632"/>
    <s v="M's Gravel Pant - Dark Moss - 3632"/>
    <x v="131"/>
    <x v="0"/>
    <x v="19"/>
    <n v="3632"/>
    <s v="Mid"/>
    <n v="60.5"/>
    <x v="3"/>
    <s v="Nylon"/>
    <x v="1"/>
  </r>
  <r>
    <s v="MBGRPDM"/>
    <s v="84049070361"/>
    <n v="840490703612"/>
    <s v="MBGRPDM3634"/>
    <s v="M's Gravel Pant - Dark Moss - 3634"/>
    <x v="131"/>
    <x v="0"/>
    <x v="19"/>
    <n v="3634"/>
    <s v="Mid"/>
    <n v="60.5"/>
    <x v="3"/>
    <s v="Nylon"/>
    <x v="1"/>
  </r>
  <r>
    <s v="MBGRPDM"/>
    <s v="84049070362"/>
    <n v="840490703629"/>
    <s v="MBGRPDM3636"/>
    <s v="M's Gravel Pant - Dark Moss - 3636"/>
    <x v="131"/>
    <x v="0"/>
    <x v="19"/>
    <n v="3636"/>
    <s v="Mid"/>
    <n v="60.5"/>
    <x v="3"/>
    <s v="Nylon"/>
    <x v="1"/>
  </r>
  <r>
    <s v="MBGRPDM"/>
    <s v="84049070363"/>
    <n v="840490703636"/>
    <s v="MBGRPDM3832"/>
    <s v="M's Gravel Pant - Dark Moss - 3832"/>
    <x v="131"/>
    <x v="0"/>
    <x v="19"/>
    <n v="3832"/>
    <s v="Mid"/>
    <n v="60.5"/>
    <x v="3"/>
    <s v="Nylon"/>
    <x v="1"/>
  </r>
  <r>
    <s v="MBGRPDM"/>
    <s v="84049070364"/>
    <n v="840490703643"/>
    <s v="MBGRPDM3834"/>
    <s v="M's Gravel Pant - Dark Moss - 3834"/>
    <x v="131"/>
    <x v="0"/>
    <x v="19"/>
    <n v="3834"/>
    <s v="Mid"/>
    <n v="60.5"/>
    <x v="3"/>
    <s v="Nylon"/>
    <x v="1"/>
  </r>
  <r>
    <s v="MBGRPDM"/>
    <s v="84049070365"/>
    <n v="840490703650"/>
    <s v="MBGRPDM3836"/>
    <s v="M's Gravel Pant - Dark Moss - 3836"/>
    <x v="131"/>
    <x v="0"/>
    <x v="19"/>
    <n v="3836"/>
    <s v="Mid"/>
    <n v="60.5"/>
    <x v="3"/>
    <s v="Nylon"/>
    <x v="1"/>
  </r>
  <r>
    <s v="MBGRPDM"/>
    <s v="84049070366"/>
    <n v="840490703667"/>
    <s v="MBGRPDM4032"/>
    <s v="M's Gravel Pant - Dark Moss - 4032"/>
    <x v="131"/>
    <x v="0"/>
    <x v="19"/>
    <n v="4032"/>
    <s v="Mid"/>
    <n v="60.5"/>
    <x v="3"/>
    <s v="Nylon"/>
    <x v="1"/>
  </r>
  <r>
    <s v="MBGRPDM"/>
    <s v="84049070367"/>
    <n v="840490703674"/>
    <s v="MBGRPDM4232"/>
    <s v="M's Gravel Pant - Dark Moss - 4232"/>
    <x v="131"/>
    <x v="0"/>
    <x v="19"/>
    <n v="4232"/>
    <s v="Mid"/>
    <n v="60.5"/>
    <x v="3"/>
    <s v="Nylon"/>
    <x v="1"/>
  </r>
  <r>
    <s v="MBGRPDM"/>
    <s v="84049070368"/>
    <n v="840490703681"/>
    <s v="MBGRPDM4432"/>
    <s v="M's Gravel Pant - Dark Moss - 4432"/>
    <x v="131"/>
    <x v="0"/>
    <x v="19"/>
    <n v="4432"/>
    <s v="Mid"/>
    <n v="60.5"/>
    <x v="3"/>
    <s v="Nylon"/>
    <x v="1"/>
  </r>
  <r>
    <s v="MBGRPRS"/>
    <s v="84049070369"/>
    <n v="840490703698"/>
    <s v="MBGRPRS3030"/>
    <s v="M's Gravel Pant - Rust - 3030"/>
    <x v="131"/>
    <x v="1"/>
    <x v="15"/>
    <n v="3030"/>
    <s v="Mid"/>
    <n v="60.5"/>
    <x v="3"/>
    <s v="Nylon"/>
    <x v="1"/>
  </r>
  <r>
    <s v="MBGRPRS"/>
    <s v="84049070370"/>
    <n v="840490703704"/>
    <s v="MBGRPRS3032"/>
    <s v="M's Gravel Pant - Rust - 3032"/>
    <x v="131"/>
    <x v="1"/>
    <x v="15"/>
    <n v="3032"/>
    <s v="Mid"/>
    <n v="60.5"/>
    <x v="3"/>
    <s v="Nylon"/>
    <x v="1"/>
  </r>
  <r>
    <s v="MBGRPRS"/>
    <s v="84049070371"/>
    <n v="840490703711"/>
    <s v="MBGRPRS3230"/>
    <s v="M's Gravel Pant - Rust - 3230"/>
    <x v="131"/>
    <x v="1"/>
    <x v="15"/>
    <n v="3230"/>
    <s v="Mid"/>
    <n v="60.5"/>
    <x v="3"/>
    <s v="Nylon"/>
    <x v="1"/>
  </r>
  <r>
    <s v="MBGRPRS"/>
    <s v="84049070372"/>
    <n v="840490703728"/>
    <s v="MBGRPRS3232"/>
    <s v="M's Gravel Pant - Rust - 3232"/>
    <x v="131"/>
    <x v="1"/>
    <x v="15"/>
    <n v="3232"/>
    <s v="Mid"/>
    <n v="60.5"/>
    <x v="3"/>
    <s v="Nylon"/>
    <x v="1"/>
  </r>
  <r>
    <s v="MBGRPRS"/>
    <s v="84049070373"/>
    <n v="840490703735"/>
    <s v="MBGRPRS3234"/>
    <s v="M's Gravel Pant - Rust - 3234"/>
    <x v="131"/>
    <x v="1"/>
    <x v="15"/>
    <n v="3234"/>
    <s v="Mid"/>
    <n v="60.5"/>
    <x v="3"/>
    <s v="Nylon"/>
    <x v="1"/>
  </r>
  <r>
    <s v="MBGRPRS"/>
    <s v="84049070374"/>
    <n v="840490703742"/>
    <s v="MBGRPRS3430"/>
    <s v="M's Gravel Pant - Rust - 3430"/>
    <x v="131"/>
    <x v="1"/>
    <x v="15"/>
    <n v="3430"/>
    <s v="Mid"/>
    <n v="60.5"/>
    <x v="3"/>
    <s v="Nylon"/>
    <x v="1"/>
  </r>
  <r>
    <s v="MBGRPRS"/>
    <s v="84049070375"/>
    <n v="840490703759"/>
    <s v="MBGRPRS3432"/>
    <s v="M's Gravel Pant - Rust - 3432"/>
    <x v="131"/>
    <x v="1"/>
    <x v="15"/>
    <n v="3432"/>
    <s v="Mid"/>
    <n v="60.5"/>
    <x v="3"/>
    <s v="Nylon"/>
    <x v="1"/>
  </r>
  <r>
    <s v="MBGRPRS"/>
    <s v="84049070376"/>
    <n v="840490703766"/>
    <s v="MBGRPRS3434"/>
    <s v="M's Gravel Pant - Rust - 3434"/>
    <x v="131"/>
    <x v="1"/>
    <x v="15"/>
    <n v="3434"/>
    <s v="Mid"/>
    <n v="60.5"/>
    <x v="3"/>
    <s v="Nylon"/>
    <x v="1"/>
  </r>
  <r>
    <s v="MBGRPRS"/>
    <s v="84049070377"/>
    <n v="840490703773"/>
    <s v="MBGRPRS3436"/>
    <s v="M's Gravel Pant - Rust - 3436"/>
    <x v="131"/>
    <x v="1"/>
    <x v="15"/>
    <n v="3436"/>
    <s v="Mid"/>
    <n v="60.5"/>
    <x v="3"/>
    <s v="Nylon"/>
    <x v="1"/>
  </r>
  <r>
    <s v="MBGRPRS"/>
    <s v="84049070378"/>
    <n v="840490703780"/>
    <s v="MBGRPRS3632"/>
    <s v="M's Gravel Pant - Rust - 3632"/>
    <x v="131"/>
    <x v="1"/>
    <x v="15"/>
    <n v="3632"/>
    <s v="Mid"/>
    <n v="60.5"/>
    <x v="3"/>
    <s v="Nylon"/>
    <x v="1"/>
  </r>
  <r>
    <s v="MBGRPRS"/>
    <s v="84049070379"/>
    <n v="840490703797"/>
    <s v="MBGRPRS3634"/>
    <s v="M's Gravel Pant - Rust - 3634"/>
    <x v="131"/>
    <x v="1"/>
    <x v="15"/>
    <n v="3634"/>
    <s v="Mid"/>
    <n v="60.5"/>
    <x v="3"/>
    <s v="Nylon"/>
    <x v="1"/>
  </r>
  <r>
    <s v="MBGRPRS"/>
    <s v="84049070380"/>
    <n v="840490703803"/>
    <s v="MBGRPRS3636"/>
    <s v="M's Gravel Pant - Rust - 3636"/>
    <x v="131"/>
    <x v="1"/>
    <x v="15"/>
    <n v="3636"/>
    <s v="Mid"/>
    <n v="60.5"/>
    <x v="3"/>
    <s v="Nylon"/>
    <x v="1"/>
  </r>
  <r>
    <s v="MBGRPRS"/>
    <s v="84049070381"/>
    <n v="840490703810"/>
    <s v="MBGRPRS3832"/>
    <s v="M's Gravel Pant - Rust - 3832"/>
    <x v="131"/>
    <x v="1"/>
    <x v="15"/>
    <n v="3832"/>
    <s v="Mid"/>
    <n v="60.5"/>
    <x v="3"/>
    <s v="Nylon"/>
    <x v="1"/>
  </r>
  <r>
    <s v="MBGRPRS"/>
    <s v="84049070382"/>
    <n v="840490703827"/>
    <s v="MBGRPRS3834"/>
    <s v="M's Gravel Pant - Rust - 3834"/>
    <x v="131"/>
    <x v="1"/>
    <x v="15"/>
    <n v="3834"/>
    <s v="Mid"/>
    <n v="60.5"/>
    <x v="3"/>
    <s v="Nylon"/>
    <x v="1"/>
  </r>
  <r>
    <s v="MBGRPRS"/>
    <s v="84049070383"/>
    <n v="840490703834"/>
    <s v="MBGRPRS3836"/>
    <s v="M's Gravel Pant - Rust - 3836"/>
    <x v="131"/>
    <x v="1"/>
    <x v="15"/>
    <n v="3836"/>
    <s v="Mid"/>
    <n v="60.5"/>
    <x v="3"/>
    <s v="Nylon"/>
    <x v="1"/>
  </r>
  <r>
    <s v="MBGRPRS"/>
    <s v="84049070384"/>
    <n v="840490703841"/>
    <s v="MBGRPRS4032"/>
    <s v="M's Gravel Pant - Rust - 4032"/>
    <x v="131"/>
    <x v="1"/>
    <x v="15"/>
    <n v="4032"/>
    <s v="Mid"/>
    <n v="60.5"/>
    <x v="3"/>
    <s v="Nylon"/>
    <x v="1"/>
  </r>
  <r>
    <s v="MBGRPRS"/>
    <s v="84049070385"/>
    <n v="840490703858"/>
    <s v="MBGRPRS4232"/>
    <s v="M's Gravel Pant - Rust - 4232"/>
    <x v="131"/>
    <x v="1"/>
    <x v="15"/>
    <n v="4232"/>
    <s v="Mid"/>
    <n v="60.5"/>
    <x v="3"/>
    <s v="Nylon"/>
    <x v="1"/>
  </r>
  <r>
    <s v="MBGRPRS"/>
    <s v="84049070386"/>
    <n v="840490703865"/>
    <s v="MBGRPRS4432"/>
    <s v="M's Gravel Pant - Rust - 4432"/>
    <x v="131"/>
    <x v="1"/>
    <x v="15"/>
    <n v="4432"/>
    <s v="Mid"/>
    <n v="60.5"/>
    <x v="3"/>
    <s v="Nylon"/>
    <x v="1"/>
  </r>
  <r>
    <s v="MBGRPBK"/>
    <s v="84049070333"/>
    <n v="840490703339"/>
    <s v="MBGRPBK3030"/>
    <s v="M's Gravel Pant - Black - 3030"/>
    <x v="131"/>
    <x v="1"/>
    <x v="11"/>
    <n v="3030"/>
    <s v="Mid"/>
    <n v="60.5"/>
    <x v="3"/>
    <s v="Nylon"/>
    <x v="1"/>
  </r>
  <r>
    <s v="MBGRPBK"/>
    <s v="84049070334"/>
    <n v="840490703346"/>
    <s v="MBGRPBK3032"/>
    <s v="M's Gravel Pant - Black - 3032"/>
    <x v="131"/>
    <x v="1"/>
    <x v="11"/>
    <n v="3032"/>
    <s v="Mid"/>
    <n v="60.5"/>
    <x v="3"/>
    <s v="Nylon"/>
    <x v="1"/>
  </r>
  <r>
    <s v="MBGRPBK"/>
    <s v="84049070335"/>
    <n v="840490703353"/>
    <s v="MBGRPBK3230"/>
    <s v="M's Gravel Pant - Black - 3230"/>
    <x v="131"/>
    <x v="1"/>
    <x v="11"/>
    <n v="3230"/>
    <s v="Mid"/>
    <n v="60.5"/>
    <x v="3"/>
    <s v="Nylon"/>
    <x v="1"/>
  </r>
  <r>
    <s v="MBGRPBK"/>
    <s v="84049070336"/>
    <n v="840490703360"/>
    <s v="MBGRPBK3232"/>
    <s v="M's Gravel Pant - Black - 3232"/>
    <x v="131"/>
    <x v="1"/>
    <x v="11"/>
    <n v="3232"/>
    <s v="Mid"/>
    <n v="60.5"/>
    <x v="3"/>
    <s v="Nylon"/>
    <x v="1"/>
  </r>
  <r>
    <s v="MBGRPBK"/>
    <s v="84049070337"/>
    <n v="840490703377"/>
    <s v="MBGRPBK3234"/>
    <s v="M's Gravel Pant - Black - 3234"/>
    <x v="131"/>
    <x v="1"/>
    <x v="11"/>
    <n v="3234"/>
    <s v="Mid"/>
    <n v="60.5"/>
    <x v="3"/>
    <s v="Nylon"/>
    <x v="1"/>
  </r>
  <r>
    <s v="MBGRPBK"/>
    <s v="84049070338"/>
    <n v="840490703384"/>
    <s v="MBGRPBK3430"/>
    <s v="M's Gravel Pant - Black - 3430"/>
    <x v="131"/>
    <x v="1"/>
    <x v="11"/>
    <n v="3430"/>
    <s v="Mid"/>
    <n v="60.5"/>
    <x v="3"/>
    <s v="Nylon"/>
    <x v="1"/>
  </r>
  <r>
    <s v="MBGRPBK"/>
    <s v="84049070339"/>
    <n v="840490703391"/>
    <s v="MBGRPBK3432"/>
    <s v="M's Gravel Pant - Black - 3432"/>
    <x v="131"/>
    <x v="1"/>
    <x v="11"/>
    <n v="3432"/>
    <s v="Mid"/>
    <n v="60.5"/>
    <x v="3"/>
    <s v="Nylon"/>
    <x v="1"/>
  </r>
  <r>
    <s v="MBGRPBK"/>
    <s v="84049070340"/>
    <n v="840490703407"/>
    <s v="MBGRPBK3434"/>
    <s v="M's Gravel Pant - Black - 3434"/>
    <x v="131"/>
    <x v="1"/>
    <x v="11"/>
    <n v="3434"/>
    <s v="Mid"/>
    <n v="60.5"/>
    <x v="3"/>
    <s v="Nylon"/>
    <x v="1"/>
  </r>
  <r>
    <s v="MBGRPBK"/>
    <s v="84049070341"/>
    <n v="840490703414"/>
    <s v="MBGRPBK3436"/>
    <s v="M's Gravel Pant - Black - 3436"/>
    <x v="131"/>
    <x v="1"/>
    <x v="11"/>
    <n v="3436"/>
    <s v="Mid"/>
    <n v="60.5"/>
    <x v="3"/>
    <s v="Nylon"/>
    <x v="1"/>
  </r>
  <r>
    <s v="MBGRPBK"/>
    <s v="84049070342"/>
    <n v="840490703421"/>
    <s v="MBGRPBK3632"/>
    <s v="M's Gravel Pant - Black - 3632"/>
    <x v="131"/>
    <x v="1"/>
    <x v="11"/>
    <n v="3632"/>
    <s v="Mid"/>
    <n v="60.5"/>
    <x v="3"/>
    <s v="Nylon"/>
    <x v="1"/>
  </r>
  <r>
    <s v="MBGRPBK"/>
    <s v="84049070343"/>
    <n v="840490703438"/>
    <s v="MBGRPBK3634"/>
    <s v="M's Gravel Pant - Black - 3634"/>
    <x v="131"/>
    <x v="1"/>
    <x v="11"/>
    <n v="3634"/>
    <s v="Mid"/>
    <n v="60.5"/>
    <x v="3"/>
    <s v="Nylon"/>
    <x v="1"/>
  </r>
  <r>
    <s v="MBGRPBK"/>
    <s v="84049070344"/>
    <n v="840490703445"/>
    <s v="MBGRPBK3636"/>
    <s v="M's Gravel Pant - Black - 3636"/>
    <x v="131"/>
    <x v="1"/>
    <x v="11"/>
    <n v="3636"/>
    <s v="Mid"/>
    <n v="60.5"/>
    <x v="3"/>
    <s v="Nylon"/>
    <x v="1"/>
  </r>
  <r>
    <s v="MBGRPBK"/>
    <s v="84049070345"/>
    <n v="840490703452"/>
    <s v="MBGRPBK3832"/>
    <s v="M's Gravel Pant - Black - 3832"/>
    <x v="131"/>
    <x v="1"/>
    <x v="11"/>
    <n v="3832"/>
    <s v="Mid"/>
    <n v="60.5"/>
    <x v="3"/>
    <s v="Nylon"/>
    <x v="1"/>
  </r>
  <r>
    <s v="MBGRPBK"/>
    <s v="84049070346"/>
    <n v="840490703469"/>
    <s v="MBGRPBK3834"/>
    <s v="M's Gravel Pant - Black - 3834"/>
    <x v="131"/>
    <x v="1"/>
    <x v="11"/>
    <n v="3834"/>
    <s v="Mid"/>
    <n v="60.5"/>
    <x v="3"/>
    <s v="Nylon"/>
    <x v="1"/>
  </r>
  <r>
    <s v="MBGRPBK"/>
    <s v="84049070347"/>
    <n v="840490703476"/>
    <s v="MBGRPBK3836"/>
    <s v="M's Gravel Pant - Black - 3836"/>
    <x v="131"/>
    <x v="1"/>
    <x v="11"/>
    <n v="3836"/>
    <s v="Mid"/>
    <n v="60.5"/>
    <x v="3"/>
    <s v="Nylon"/>
    <x v="1"/>
  </r>
  <r>
    <s v="MBGRPBK"/>
    <s v="84049070348"/>
    <n v="840490703483"/>
    <s v="MBGRPBK4032"/>
    <s v="M's Gravel Pant - Black - 4032"/>
    <x v="131"/>
    <x v="1"/>
    <x v="11"/>
    <n v="4032"/>
    <s v="Mid"/>
    <n v="60.5"/>
    <x v="3"/>
    <s v="Nylon"/>
    <x v="1"/>
  </r>
  <r>
    <s v="MBGRPBK"/>
    <s v="84049070349"/>
    <n v="840490703490"/>
    <s v="MBGRPBK4232"/>
    <s v="M's Gravel Pant - Black - 4232"/>
    <x v="131"/>
    <x v="1"/>
    <x v="11"/>
    <n v="4232"/>
    <s v="Mid"/>
    <n v="60.5"/>
    <x v="3"/>
    <s v="Nylon"/>
    <x v="1"/>
  </r>
  <r>
    <s v="MBGRPBK"/>
    <s v="84049070350"/>
    <n v="840490703506"/>
    <s v="MBGRPBK4432"/>
    <s v="M's Gravel Pant - Black - 4432"/>
    <x v="131"/>
    <x v="1"/>
    <x v="11"/>
    <n v="4432"/>
    <s v="Mid"/>
    <n v="60.5"/>
    <x v="3"/>
    <s v="Nylon"/>
    <x v="1"/>
  </r>
  <r>
    <s v="MBGRPAP"/>
    <s v="84049070315"/>
    <n v="840490703155"/>
    <s v="MBGRPAP3030"/>
    <s v="M's Gravel Pant - Asphalt - 3030"/>
    <x v="131"/>
    <x v="1"/>
    <x v="20"/>
    <n v="3030"/>
    <s v="Mid"/>
    <n v="60.5"/>
    <x v="3"/>
    <s v="Nylon"/>
    <x v="1"/>
  </r>
  <r>
    <s v="MBGRPAP"/>
    <s v="84049070316"/>
    <n v="840490703162"/>
    <s v="MBGRPAP3032"/>
    <s v="M's Gravel Pant - Asphalt - 3032"/>
    <x v="131"/>
    <x v="1"/>
    <x v="20"/>
    <n v="3032"/>
    <s v="Mid"/>
    <n v="60.5"/>
    <x v="3"/>
    <s v="Nylon"/>
    <x v="1"/>
  </r>
  <r>
    <s v="MBGRPAP"/>
    <s v="84049070317"/>
    <n v="840490703179"/>
    <s v="MBGRPAP3230"/>
    <s v="M's Gravel Pant - Asphalt - 3230"/>
    <x v="131"/>
    <x v="1"/>
    <x v="20"/>
    <n v="3230"/>
    <s v="Mid"/>
    <n v="60.5"/>
    <x v="3"/>
    <s v="Nylon"/>
    <x v="1"/>
  </r>
  <r>
    <s v="MBGRPAP"/>
    <s v="84049070318"/>
    <n v="840490703186"/>
    <s v="MBGRPAP3232"/>
    <s v="M's Gravel Pant - Asphalt - 3232"/>
    <x v="131"/>
    <x v="1"/>
    <x v="20"/>
    <n v="3232"/>
    <s v="Mid"/>
    <n v="60.5"/>
    <x v="3"/>
    <s v="Nylon"/>
    <x v="1"/>
  </r>
  <r>
    <s v="MBGRPAP"/>
    <s v="84049070319"/>
    <n v="840490703193"/>
    <s v="MBGRPAP3234"/>
    <s v="M's Gravel Pant - Asphalt - 3234"/>
    <x v="131"/>
    <x v="1"/>
    <x v="20"/>
    <n v="3234"/>
    <s v="Mid"/>
    <n v="60.5"/>
    <x v="3"/>
    <s v="Nylon"/>
    <x v="1"/>
  </r>
  <r>
    <s v="MBGRPAP"/>
    <s v="84049070320"/>
    <n v="840490703209"/>
    <s v="MBGRPAP3430"/>
    <s v="M's Gravel Pant - Asphalt - 3430"/>
    <x v="131"/>
    <x v="1"/>
    <x v="20"/>
    <n v="3430"/>
    <s v="Mid"/>
    <n v="60.5"/>
    <x v="3"/>
    <s v="Nylon"/>
    <x v="1"/>
  </r>
  <r>
    <s v="MBGRPAP"/>
    <s v="84049070321"/>
    <n v="840490703216"/>
    <s v="MBGRPAP3432"/>
    <s v="M's Gravel Pant - Asphalt - 3432"/>
    <x v="131"/>
    <x v="1"/>
    <x v="20"/>
    <n v="3432"/>
    <s v="Mid"/>
    <n v="60.5"/>
    <x v="3"/>
    <s v="Nylon"/>
    <x v="1"/>
  </r>
  <r>
    <s v="MBGRPAP"/>
    <s v="84049070322"/>
    <n v="840490703223"/>
    <s v="MBGRPAP3434"/>
    <s v="M's Gravel Pant - Asphalt - 3434"/>
    <x v="131"/>
    <x v="1"/>
    <x v="20"/>
    <n v="3434"/>
    <s v="Mid"/>
    <n v="60.5"/>
    <x v="3"/>
    <s v="Nylon"/>
    <x v="1"/>
  </r>
  <r>
    <s v="MBGRPAP"/>
    <s v="84049070323"/>
    <n v="840490703230"/>
    <s v="MBGRPAP3436"/>
    <s v="M's Gravel Pant - Asphalt - 3436"/>
    <x v="131"/>
    <x v="1"/>
    <x v="20"/>
    <n v="3436"/>
    <s v="Mid"/>
    <n v="60.5"/>
    <x v="3"/>
    <s v="Nylon"/>
    <x v="1"/>
  </r>
  <r>
    <s v="MBGRPAP"/>
    <s v="84049070324"/>
    <n v="840490703247"/>
    <s v="MBGRPAP3632"/>
    <s v="M's Gravel Pant - Asphalt - 3632"/>
    <x v="131"/>
    <x v="1"/>
    <x v="20"/>
    <n v="3632"/>
    <s v="Mid"/>
    <n v="60.5"/>
    <x v="3"/>
    <s v="Nylon"/>
    <x v="1"/>
  </r>
  <r>
    <s v="MBGRPAP"/>
    <s v="84049070325"/>
    <n v="840490703254"/>
    <s v="MBGRPAP3634"/>
    <s v="M's Gravel Pant - Asphalt - 3634"/>
    <x v="131"/>
    <x v="1"/>
    <x v="20"/>
    <n v="3634"/>
    <s v="Mid"/>
    <n v="60.5"/>
    <x v="3"/>
    <s v="Nylon"/>
    <x v="1"/>
  </r>
  <r>
    <s v="MBGRPAP"/>
    <s v="84049070326"/>
    <n v="840490703261"/>
    <s v="MBGRPAP3636"/>
    <s v="M's Gravel Pant - Asphalt - 3636"/>
    <x v="131"/>
    <x v="1"/>
    <x v="20"/>
    <n v="3636"/>
    <s v="Mid"/>
    <n v="60.5"/>
    <x v="3"/>
    <s v="Nylon"/>
    <x v="1"/>
  </r>
  <r>
    <s v="MBGRPAP"/>
    <s v="84049070327"/>
    <n v="840490703278"/>
    <s v="MBGRPAP3832"/>
    <s v="M's Gravel Pant - Asphalt - 3832"/>
    <x v="131"/>
    <x v="1"/>
    <x v="20"/>
    <n v="3832"/>
    <s v="Mid"/>
    <n v="60.5"/>
    <x v="3"/>
    <s v="Nylon"/>
    <x v="1"/>
  </r>
  <r>
    <s v="MBGRPAP"/>
    <s v="84049070328"/>
    <n v="840490703285"/>
    <s v="MBGRPAP3834"/>
    <s v="M's Gravel Pant - Asphalt - 3834"/>
    <x v="131"/>
    <x v="1"/>
    <x v="20"/>
    <n v="3834"/>
    <s v="Mid"/>
    <n v="60.5"/>
    <x v="3"/>
    <s v="Nylon"/>
    <x v="1"/>
  </r>
  <r>
    <s v="MBGRPAP"/>
    <s v="84049070329"/>
    <n v="840490703292"/>
    <s v="MBGRPAP3836"/>
    <s v="M's Gravel Pant - Asphalt - 3836"/>
    <x v="131"/>
    <x v="1"/>
    <x v="20"/>
    <n v="3836"/>
    <s v="Mid"/>
    <n v="60.5"/>
    <x v="3"/>
    <s v="Nylon"/>
    <x v="1"/>
  </r>
  <r>
    <s v="MBGRPAP"/>
    <s v="84049070330"/>
    <n v="840490703308"/>
    <s v="MBGRPAP4032"/>
    <s v="M's Gravel Pant - Asphalt - 4032"/>
    <x v="131"/>
    <x v="1"/>
    <x v="20"/>
    <n v="4032"/>
    <s v="Mid"/>
    <n v="60.5"/>
    <x v="3"/>
    <s v="Nylon"/>
    <x v="1"/>
  </r>
  <r>
    <s v="MBGRPAP"/>
    <s v="84049070331"/>
    <n v="840490703315"/>
    <s v="MBGRPAP4232"/>
    <s v="M's Gravel Pant - Asphalt - 4232"/>
    <x v="131"/>
    <x v="1"/>
    <x v="20"/>
    <n v="4232"/>
    <s v="Mid"/>
    <n v="60.5"/>
    <x v="3"/>
    <s v="Nylon"/>
    <x v="1"/>
  </r>
  <r>
    <s v="MBGRPAP"/>
    <s v="84049070332"/>
    <n v="840490703322"/>
    <s v="MBGRPAP4432"/>
    <s v="M's Gravel Pant - Asphalt - 4432"/>
    <x v="131"/>
    <x v="1"/>
    <x v="20"/>
    <n v="4432"/>
    <s v="Mid"/>
    <n v="60.5"/>
    <x v="3"/>
    <s v="Nylon"/>
    <x v="1"/>
  </r>
  <r>
    <s v="MBGRPSD"/>
    <s v="84049070387"/>
    <n v="840490703872"/>
    <s v="MBGRPSD3030"/>
    <s v="M's Gravel Pant - Sand - 3030"/>
    <x v="131"/>
    <x v="0"/>
    <x v="17"/>
    <n v="3030"/>
    <s v="Mid"/>
    <n v="60.5"/>
    <x v="3"/>
    <s v="Nylon"/>
    <x v="1"/>
  </r>
  <r>
    <s v="MBGRPSD"/>
    <s v="84049070388"/>
    <n v="840490703889"/>
    <s v="MBGRPSD3032"/>
    <s v="M's Gravel Pant - Sand - 3032"/>
    <x v="131"/>
    <x v="0"/>
    <x v="17"/>
    <n v="3032"/>
    <s v="Mid"/>
    <n v="60.5"/>
    <x v="3"/>
    <s v="Nylon"/>
    <x v="1"/>
  </r>
  <r>
    <s v="MBGRPSD"/>
    <s v="84049070389"/>
    <n v="840490703896"/>
    <s v="MBGRPSD3230"/>
    <s v="M's Gravel Pant - Sand - 3230"/>
    <x v="131"/>
    <x v="0"/>
    <x v="17"/>
    <n v="3230"/>
    <s v="Mid"/>
    <n v="60.5"/>
    <x v="3"/>
    <s v="Nylon"/>
    <x v="1"/>
  </r>
  <r>
    <s v="MBGRPSD"/>
    <s v="84049070390"/>
    <n v="840490703902"/>
    <s v="MBGRPSD3232"/>
    <s v="M's Gravel Pant - Sand - 3232"/>
    <x v="131"/>
    <x v="0"/>
    <x v="17"/>
    <n v="3232"/>
    <s v="Mid"/>
    <n v="60.5"/>
    <x v="3"/>
    <s v="Nylon"/>
    <x v="1"/>
  </r>
  <r>
    <s v="MBGRPSD"/>
    <s v="84049070391"/>
    <n v="840490703919"/>
    <s v="MBGRPSD3234"/>
    <s v="M's Gravel Pant - Sand - 3234"/>
    <x v="131"/>
    <x v="0"/>
    <x v="17"/>
    <n v="3234"/>
    <s v="Mid"/>
    <n v="60.5"/>
    <x v="3"/>
    <s v="Nylon"/>
    <x v="1"/>
  </r>
  <r>
    <s v="MBGRPSD"/>
    <s v="84049070392"/>
    <n v="840490703926"/>
    <s v="MBGRPSD3430"/>
    <s v="M's Gravel Pant - Sand - 3430"/>
    <x v="131"/>
    <x v="0"/>
    <x v="17"/>
    <n v="3430"/>
    <s v="Mid"/>
    <n v="60.5"/>
    <x v="3"/>
    <s v="Nylon"/>
    <x v="1"/>
  </r>
  <r>
    <s v="MBGRPSD"/>
    <s v="84049070393"/>
    <n v="840490703933"/>
    <s v="MBGRPSD3432"/>
    <s v="M's Gravel Pant - Sand - 3432"/>
    <x v="131"/>
    <x v="0"/>
    <x v="17"/>
    <n v="3432"/>
    <s v="Mid"/>
    <n v="60.5"/>
    <x v="3"/>
    <s v="Nylon"/>
    <x v="1"/>
  </r>
  <r>
    <s v="MBGRPSD"/>
    <s v="84049070394"/>
    <n v="840490703940"/>
    <s v="MBGRPSD3434"/>
    <s v="M's Gravel Pant - Sand - 3434"/>
    <x v="131"/>
    <x v="0"/>
    <x v="17"/>
    <n v="3434"/>
    <s v="Mid"/>
    <n v="60.5"/>
    <x v="3"/>
    <s v="Nylon"/>
    <x v="1"/>
  </r>
  <r>
    <s v="MBGRPSD"/>
    <s v="84049070395"/>
    <n v="840490703957"/>
    <s v="MBGRPSD3436"/>
    <s v="M's Gravel Pant - Sand - 3436"/>
    <x v="131"/>
    <x v="0"/>
    <x v="17"/>
    <n v="3436"/>
    <s v="Mid"/>
    <n v="60.5"/>
    <x v="3"/>
    <s v="Nylon"/>
    <x v="1"/>
  </r>
  <r>
    <s v="MBGRPSD"/>
    <s v="84049070396"/>
    <n v="840490703964"/>
    <s v="MBGRPSD3632"/>
    <s v="M's Gravel Pant - Sand - 3632"/>
    <x v="131"/>
    <x v="0"/>
    <x v="17"/>
    <n v="3632"/>
    <s v="Mid"/>
    <n v="60.5"/>
    <x v="3"/>
    <s v="Nylon"/>
    <x v="1"/>
  </r>
  <r>
    <s v="MBGRPSD"/>
    <s v="84049070397"/>
    <n v="840490703971"/>
    <s v="MBGRPSD3634"/>
    <s v="M's Gravel Pant - Sand - 3634"/>
    <x v="131"/>
    <x v="0"/>
    <x v="17"/>
    <n v="3634"/>
    <s v="Mid"/>
    <n v="60.5"/>
    <x v="3"/>
    <s v="Nylon"/>
    <x v="1"/>
  </r>
  <r>
    <s v="MBGRPSD"/>
    <s v="84049070398"/>
    <n v="840490703988"/>
    <s v="MBGRPSD3636"/>
    <s v="M's Gravel Pant - Sand - 3636"/>
    <x v="131"/>
    <x v="0"/>
    <x v="17"/>
    <n v="3636"/>
    <s v="Mid"/>
    <n v="60.5"/>
    <x v="3"/>
    <s v="Nylon"/>
    <x v="1"/>
  </r>
  <r>
    <s v="MBGRPSD"/>
    <s v="84049070399"/>
    <n v="840490703995"/>
    <s v="MBGRPSD3832"/>
    <s v="M's Gravel Pant - Sand - 3832"/>
    <x v="131"/>
    <x v="0"/>
    <x v="17"/>
    <n v="3832"/>
    <s v="Mid"/>
    <n v="60.5"/>
    <x v="3"/>
    <s v="Nylon"/>
    <x v="1"/>
  </r>
  <r>
    <s v="MBGRPSD"/>
    <s v="84049070400"/>
    <n v="840490704008"/>
    <s v="MBGRPSD3834"/>
    <s v="M's Gravel Pant - Sand - 3834"/>
    <x v="131"/>
    <x v="0"/>
    <x v="17"/>
    <n v="3834"/>
    <s v="Mid"/>
    <n v="60.5"/>
    <x v="3"/>
    <s v="Nylon"/>
    <x v="1"/>
  </r>
  <r>
    <s v="MBGRPSD"/>
    <s v="84049070401"/>
    <n v="840490704015"/>
    <s v="MBGRPSD3836"/>
    <s v="M's Gravel Pant - Sand - 3836"/>
    <x v="131"/>
    <x v="0"/>
    <x v="17"/>
    <n v="3836"/>
    <s v="Mid"/>
    <n v="60.5"/>
    <x v="3"/>
    <s v="Nylon"/>
    <x v="1"/>
  </r>
  <r>
    <s v="MBGRPSD"/>
    <s v="84049070402"/>
    <n v="840490704022"/>
    <s v="MBGRPSD4032"/>
    <s v="M's Gravel Pant - Sand - 4032"/>
    <x v="131"/>
    <x v="0"/>
    <x v="17"/>
    <n v="4032"/>
    <s v="Mid"/>
    <n v="60.5"/>
    <x v="3"/>
    <s v="Nylon"/>
    <x v="1"/>
  </r>
  <r>
    <s v="MBGRPSD"/>
    <s v="84049070403"/>
    <n v="840490704039"/>
    <s v="MBGRPSD4232"/>
    <s v="M's Gravel Pant - Sand - 4232"/>
    <x v="131"/>
    <x v="0"/>
    <x v="17"/>
    <n v="4232"/>
    <s v="Mid"/>
    <n v="60.5"/>
    <x v="3"/>
    <s v="Nylon"/>
    <x v="1"/>
  </r>
  <r>
    <s v="MBGRPSD"/>
    <s v="84049070404"/>
    <n v="840490704046"/>
    <s v="MBGRPSD4432"/>
    <s v="M's Gravel Pant - Sand - 4432"/>
    <x v="131"/>
    <x v="0"/>
    <x v="17"/>
    <n v="4432"/>
    <s v="Mid"/>
    <n v="60.5"/>
    <x v="3"/>
    <s v="Nylon"/>
    <x v="1"/>
  </r>
  <r>
    <s v="MBGAPAK"/>
    <s v="84049070405"/>
    <n v="840490704053"/>
    <s v="MBGAPAK3030"/>
    <s v="M's Granite Pant - Akern - 3030"/>
    <x v="132"/>
    <x v="0"/>
    <x v="16"/>
    <n v="3030"/>
    <s v="Mid"/>
    <n v="71.5"/>
    <x v="3"/>
    <s v="Nylon"/>
    <x v="1"/>
  </r>
  <r>
    <s v="MBGAPAK"/>
    <s v="84049070406"/>
    <n v="840490704060"/>
    <s v="MBGAPAK3032"/>
    <s v="M's Granite Pant - Akern - 3032"/>
    <x v="132"/>
    <x v="0"/>
    <x v="16"/>
    <n v="3032"/>
    <s v="Mid"/>
    <n v="71.5"/>
    <x v="3"/>
    <s v="Nylon"/>
    <x v="1"/>
  </r>
  <r>
    <s v="MBGAPAK"/>
    <s v="84049070407"/>
    <n v="840490704077"/>
    <s v="MBGAPAK3230"/>
    <s v="M's Granite Pant - Akern - 3230"/>
    <x v="132"/>
    <x v="0"/>
    <x v="16"/>
    <n v="3230"/>
    <s v="Mid"/>
    <n v="71.5"/>
    <x v="3"/>
    <s v="Nylon"/>
    <x v="1"/>
  </r>
  <r>
    <s v="MBGAPAK"/>
    <s v="84049070408"/>
    <n v="840490704084"/>
    <s v="MBGAPAK3232"/>
    <s v="M's Granite Pant - Akern - 3232"/>
    <x v="132"/>
    <x v="0"/>
    <x v="16"/>
    <n v="3232"/>
    <s v="Mid"/>
    <n v="71.5"/>
    <x v="3"/>
    <s v="Nylon"/>
    <x v="1"/>
  </r>
  <r>
    <s v="MBGAPAK"/>
    <s v="84049070409"/>
    <n v="840490704091"/>
    <s v="MBGAPAK3234"/>
    <s v="M's Granite Pant - Akern - 3234"/>
    <x v="132"/>
    <x v="0"/>
    <x v="16"/>
    <n v="3234"/>
    <s v="Mid"/>
    <n v="71.5"/>
    <x v="3"/>
    <s v="Nylon"/>
    <x v="1"/>
  </r>
  <r>
    <s v="MBGAPAK"/>
    <s v="84049070410"/>
    <n v="840490704107"/>
    <s v="MBGAPAK3430"/>
    <s v="M's Granite Pant - Akern - 3430"/>
    <x v="132"/>
    <x v="0"/>
    <x v="16"/>
    <n v="3430"/>
    <s v="Mid"/>
    <n v="71.5"/>
    <x v="3"/>
    <s v="Nylon"/>
    <x v="1"/>
  </r>
  <r>
    <s v="MBGAPAK"/>
    <s v="84049070411"/>
    <n v="840490704114"/>
    <s v="MBGAPAK3432"/>
    <s v="M's Granite Pant - Akern - 3432"/>
    <x v="132"/>
    <x v="0"/>
    <x v="16"/>
    <n v="3432"/>
    <s v="Mid"/>
    <n v="71.5"/>
    <x v="3"/>
    <s v="Nylon"/>
    <x v="1"/>
  </r>
  <r>
    <s v="MBGAPAK"/>
    <s v="84049070412"/>
    <n v="840490704121"/>
    <s v="MBGAPAK3434"/>
    <s v="M's Granite Pant - Akern - 3434"/>
    <x v="132"/>
    <x v="0"/>
    <x v="16"/>
    <n v="3434"/>
    <s v="Mid"/>
    <n v="71.5"/>
    <x v="3"/>
    <s v="Nylon"/>
    <x v="1"/>
  </r>
  <r>
    <s v="MBGAPAK"/>
    <s v="84049070413"/>
    <n v="840490704138"/>
    <s v="MBGAPAK3436"/>
    <s v="M's Granite Pant - Akern - 3436"/>
    <x v="132"/>
    <x v="0"/>
    <x v="16"/>
    <n v="3436"/>
    <s v="Mid"/>
    <n v="71.5"/>
    <x v="3"/>
    <s v="Nylon"/>
    <x v="1"/>
  </r>
  <r>
    <s v="MBGAPAK"/>
    <s v="84049070414"/>
    <n v="840490704145"/>
    <s v="MBGAPAK3632"/>
    <s v="M's Granite Pant - Akern - 3632"/>
    <x v="132"/>
    <x v="0"/>
    <x v="16"/>
    <n v="3632"/>
    <s v="Mid"/>
    <n v="71.5"/>
    <x v="3"/>
    <s v="Nylon"/>
    <x v="1"/>
  </r>
  <r>
    <s v="MBGAPAK"/>
    <s v="84049070415"/>
    <n v="840490704152"/>
    <s v="MBGAPAK3634"/>
    <s v="M's Granite Pant - Akern - 3634"/>
    <x v="132"/>
    <x v="0"/>
    <x v="16"/>
    <n v="3634"/>
    <s v="Mid"/>
    <n v="71.5"/>
    <x v="3"/>
    <s v="Nylon"/>
    <x v="1"/>
  </r>
  <r>
    <s v="MBGAPAK"/>
    <s v="84049070416"/>
    <n v="840490704169"/>
    <s v="MBGAPAK3636"/>
    <s v="M's Granite Pant - Akern - 3636"/>
    <x v="132"/>
    <x v="0"/>
    <x v="16"/>
    <n v="3636"/>
    <s v="Mid"/>
    <n v="71.5"/>
    <x v="3"/>
    <s v="Nylon"/>
    <x v="1"/>
  </r>
  <r>
    <s v="MBGAPAK"/>
    <s v="84049070417"/>
    <n v="840490704176"/>
    <s v="MBGAPAK3832"/>
    <s v="M's Granite Pant - Akern - 3832"/>
    <x v="132"/>
    <x v="0"/>
    <x v="16"/>
    <n v="3832"/>
    <s v="Mid"/>
    <n v="71.5"/>
    <x v="3"/>
    <s v="Nylon"/>
    <x v="1"/>
  </r>
  <r>
    <s v="MBGAPAK"/>
    <s v="84049070418"/>
    <n v="840490704183"/>
    <s v="MBGAPAK3834"/>
    <s v="M's Granite Pant - Akern - 3834"/>
    <x v="132"/>
    <x v="0"/>
    <x v="16"/>
    <n v="3834"/>
    <s v="Mid"/>
    <n v="71.5"/>
    <x v="3"/>
    <s v="Nylon"/>
    <x v="1"/>
  </r>
  <r>
    <s v="MBGAPAK"/>
    <s v="84049070419"/>
    <n v="840490704190"/>
    <s v="MBGAPAK3836"/>
    <s v="M's Granite Pant - Akern - 3836"/>
    <x v="132"/>
    <x v="0"/>
    <x v="16"/>
    <n v="3836"/>
    <s v="Mid"/>
    <n v="71.5"/>
    <x v="3"/>
    <s v="Nylon"/>
    <x v="1"/>
  </r>
  <r>
    <s v="MBGAPAK"/>
    <s v="84049070420"/>
    <n v="840490704206"/>
    <s v="MBGAPAK4032"/>
    <s v="M's Granite Pant - Akern - 4032"/>
    <x v="132"/>
    <x v="0"/>
    <x v="16"/>
    <n v="4032"/>
    <s v="Mid"/>
    <n v="71.5"/>
    <x v="3"/>
    <s v="Nylon"/>
    <x v="1"/>
  </r>
  <r>
    <s v="MBGAPAK"/>
    <s v="84049070421"/>
    <n v="840490704213"/>
    <s v="MBGAPAK4232"/>
    <s v="M's Granite Pant - Akern - 4232"/>
    <x v="132"/>
    <x v="0"/>
    <x v="16"/>
    <n v="4232"/>
    <s v="Mid"/>
    <n v="71.5"/>
    <x v="3"/>
    <s v="Nylon"/>
    <x v="1"/>
  </r>
  <r>
    <s v="MBGAPAK"/>
    <s v="84049070422"/>
    <n v="840490704220"/>
    <s v="MBGAPAK4432"/>
    <s v="M's Granite Pant - Akern - 4432"/>
    <x v="132"/>
    <x v="0"/>
    <x v="16"/>
    <n v="4432"/>
    <s v="Mid"/>
    <n v="71.5"/>
    <x v="3"/>
    <s v="Nylon"/>
    <x v="1"/>
  </r>
  <r>
    <s v="MBGAPRS"/>
    <s v="84049070423"/>
    <n v="840490704237"/>
    <s v="MBGAPRS3030"/>
    <s v="M's Granite Pant - Rust - 3030"/>
    <x v="132"/>
    <x v="1"/>
    <x v="15"/>
    <n v="3030"/>
    <s v="Mid"/>
    <n v="71.5"/>
    <x v="3"/>
    <s v="Nylon"/>
    <x v="1"/>
  </r>
  <r>
    <s v="MBGAPRS"/>
    <s v="84049070424"/>
    <n v="840490704244"/>
    <s v="MBGAPRS3032"/>
    <s v="M's Granite Pant - Rust - 3032"/>
    <x v="132"/>
    <x v="1"/>
    <x v="15"/>
    <n v="3032"/>
    <s v="Mid"/>
    <n v="71.5"/>
    <x v="3"/>
    <s v="Nylon"/>
    <x v="1"/>
  </r>
  <r>
    <s v="MBGAPRS"/>
    <s v="84049070425"/>
    <n v="840490704251"/>
    <s v="MBGAPRS3230"/>
    <s v="M's Granite Pant - Rust - 3230"/>
    <x v="132"/>
    <x v="1"/>
    <x v="15"/>
    <n v="3230"/>
    <s v="Mid"/>
    <n v="71.5"/>
    <x v="3"/>
    <s v="Nylon"/>
    <x v="1"/>
  </r>
  <r>
    <s v="MBGAPRS"/>
    <s v="84049070426"/>
    <n v="840490704268"/>
    <s v="MBGAPRS3232"/>
    <s v="M's Granite Pant - Rust - 3232"/>
    <x v="132"/>
    <x v="1"/>
    <x v="15"/>
    <n v="3232"/>
    <s v="Mid"/>
    <n v="71.5"/>
    <x v="3"/>
    <s v="Nylon"/>
    <x v="1"/>
  </r>
  <r>
    <s v="MBGAPRS"/>
    <s v="84049070427"/>
    <n v="840490704275"/>
    <s v="MBGAPRS3234"/>
    <s v="M's Granite Pant - Rust - 3234"/>
    <x v="132"/>
    <x v="1"/>
    <x v="15"/>
    <n v="3234"/>
    <s v="Mid"/>
    <n v="71.5"/>
    <x v="3"/>
    <s v="Nylon"/>
    <x v="1"/>
  </r>
  <r>
    <s v="MBGAPRS"/>
    <s v="84049070428"/>
    <n v="840490704282"/>
    <s v="MBGAPRS3430"/>
    <s v="M's Granite Pant - Rust - 3430"/>
    <x v="132"/>
    <x v="1"/>
    <x v="15"/>
    <n v="3430"/>
    <s v="Mid"/>
    <n v="71.5"/>
    <x v="3"/>
    <s v="Nylon"/>
    <x v="1"/>
  </r>
  <r>
    <s v="MBGAPRS"/>
    <s v="84049070429"/>
    <n v="840490704299"/>
    <s v="MBGAPRS3432"/>
    <s v="M's Granite Pant - Rust - 3432"/>
    <x v="132"/>
    <x v="1"/>
    <x v="15"/>
    <n v="3432"/>
    <s v="Mid"/>
    <n v="71.5"/>
    <x v="3"/>
    <s v="Nylon"/>
    <x v="1"/>
  </r>
  <r>
    <s v="MBGAPRS"/>
    <s v="84049070430"/>
    <n v="840490704305"/>
    <s v="MBGAPRS3434"/>
    <s v="M's Granite Pant - Rust - 3434"/>
    <x v="132"/>
    <x v="1"/>
    <x v="15"/>
    <n v="3434"/>
    <s v="Mid"/>
    <n v="71.5"/>
    <x v="3"/>
    <s v="Nylon"/>
    <x v="1"/>
  </r>
  <r>
    <s v="MBGAPRS"/>
    <s v="84049070431"/>
    <n v="840490704312"/>
    <s v="MBGAPRS3436"/>
    <s v="M's Granite Pant - Rust - 3436"/>
    <x v="132"/>
    <x v="1"/>
    <x v="15"/>
    <n v="3436"/>
    <s v="Mid"/>
    <n v="71.5"/>
    <x v="3"/>
    <s v="Nylon"/>
    <x v="1"/>
  </r>
  <r>
    <s v="MBGAPRS"/>
    <s v="84049070432"/>
    <n v="840490704329"/>
    <s v="MBGAPRS3632"/>
    <s v="M's Granite Pant - Rust - 3632"/>
    <x v="132"/>
    <x v="1"/>
    <x v="15"/>
    <n v="3632"/>
    <s v="Mid"/>
    <n v="71.5"/>
    <x v="3"/>
    <s v="Nylon"/>
    <x v="1"/>
  </r>
  <r>
    <s v="MBGAPRS"/>
    <s v="84049070433"/>
    <n v="840490704336"/>
    <s v="MBGAPRS3634"/>
    <s v="M's Granite Pant - Rust - 3634"/>
    <x v="132"/>
    <x v="1"/>
    <x v="15"/>
    <n v="3634"/>
    <s v="Mid"/>
    <n v="71.5"/>
    <x v="3"/>
    <s v="Nylon"/>
    <x v="1"/>
  </r>
  <r>
    <s v="MBGAPRS"/>
    <s v="84049070434"/>
    <n v="840490704343"/>
    <s v="MBGAPRS3636"/>
    <s v="M's Granite Pant - Rust - 3636"/>
    <x v="132"/>
    <x v="1"/>
    <x v="15"/>
    <n v="3636"/>
    <s v="Mid"/>
    <n v="71.5"/>
    <x v="3"/>
    <s v="Nylon"/>
    <x v="1"/>
  </r>
  <r>
    <s v="MBGAPRS"/>
    <s v="84049070435"/>
    <n v="840490704350"/>
    <s v="MBGAPRS3832"/>
    <s v="M's Granite Pant - Rust - 3832"/>
    <x v="132"/>
    <x v="1"/>
    <x v="15"/>
    <n v="3832"/>
    <s v="Mid"/>
    <n v="71.5"/>
    <x v="3"/>
    <s v="Nylon"/>
    <x v="1"/>
  </r>
  <r>
    <s v="MBGAPRS"/>
    <s v="84049070436"/>
    <n v="840490704367"/>
    <s v="MBGAPRS3834"/>
    <s v="M's Granite Pant - Rust - 3834"/>
    <x v="132"/>
    <x v="1"/>
    <x v="15"/>
    <n v="3834"/>
    <s v="Mid"/>
    <n v="71.5"/>
    <x v="3"/>
    <s v="Nylon"/>
    <x v="1"/>
  </r>
  <r>
    <s v="MBGAPRS"/>
    <s v="84049070437"/>
    <n v="840490704374"/>
    <s v="MBGAPRS3836"/>
    <s v="M's Granite Pant - Rust - 3836"/>
    <x v="132"/>
    <x v="1"/>
    <x v="15"/>
    <n v="3836"/>
    <s v="Mid"/>
    <n v="71.5"/>
    <x v="3"/>
    <s v="Nylon"/>
    <x v="1"/>
  </r>
  <r>
    <s v="MBGAPRS"/>
    <s v="84049070438"/>
    <n v="840490704381"/>
    <s v="MBGAPRS4032"/>
    <s v="M's Granite Pant - Rust - 4032"/>
    <x v="132"/>
    <x v="1"/>
    <x v="15"/>
    <n v="4032"/>
    <s v="Mid"/>
    <n v="71.5"/>
    <x v="3"/>
    <s v="Nylon"/>
    <x v="1"/>
  </r>
  <r>
    <s v="MBGAPRS"/>
    <s v="84049070439"/>
    <n v="840490704398"/>
    <s v="MBGAPRS4232"/>
    <s v="M's Granite Pant - Rust - 4232"/>
    <x v="132"/>
    <x v="1"/>
    <x v="15"/>
    <n v="4232"/>
    <s v="Mid"/>
    <n v="71.5"/>
    <x v="3"/>
    <s v="Nylon"/>
    <x v="1"/>
  </r>
  <r>
    <s v="MBGAPRS"/>
    <s v="84049070440"/>
    <n v="840490704404"/>
    <s v="MBGAPRS4432"/>
    <s v="M's Granite Pant - Rust - 4432"/>
    <x v="132"/>
    <x v="1"/>
    <x v="15"/>
    <n v="4432"/>
    <s v="Mid"/>
    <n v="71.5"/>
    <x v="3"/>
    <s v="Nylon"/>
    <x v="1"/>
  </r>
  <r>
    <s v="MTWHDBB"/>
    <s v="84049070214"/>
    <n v="840490702141"/>
    <s v="MTWHDBBSM"/>
    <s v="M's Wick Hoody - Black on Black - SM"/>
    <x v="16"/>
    <x v="0"/>
    <x v="12"/>
    <s v="SM"/>
    <s v="Early"/>
    <n v="71.5"/>
    <x v="0"/>
    <s v="Hoodys"/>
    <x v="1"/>
  </r>
  <r>
    <s v="MTWHDBB"/>
    <s v="84049070213"/>
    <n v="840490702134"/>
    <s v="MTWHDBBMD"/>
    <s v="M's Wick Hoody - Black on Black - MD"/>
    <x v="16"/>
    <x v="0"/>
    <x v="12"/>
    <s v="MD"/>
    <s v="Early"/>
    <n v="71.5"/>
    <x v="0"/>
    <s v="Hoodys"/>
    <x v="1"/>
  </r>
  <r>
    <s v="MTWHDBB"/>
    <s v="84049070212"/>
    <n v="840490702127"/>
    <s v="MTWHDBBLG"/>
    <s v="M's Wick Hoody - Black on Black - LG"/>
    <x v="16"/>
    <x v="0"/>
    <x v="12"/>
    <s v="LG"/>
    <s v="Early"/>
    <n v="71.5"/>
    <x v="0"/>
    <s v="Hoodys"/>
    <x v="1"/>
  </r>
  <r>
    <s v="MTWHDBB"/>
    <s v="84049070215"/>
    <n v="840490702158"/>
    <s v="MTWHDBBXL"/>
    <s v="M's Wick Hoody - Black on Black - XL"/>
    <x v="16"/>
    <x v="0"/>
    <x v="12"/>
    <s v="XL"/>
    <s v="Early"/>
    <n v="71.5"/>
    <x v="0"/>
    <s v="Hoodys"/>
    <x v="1"/>
  </r>
  <r>
    <s v="MTWHDBB"/>
    <s v="84049070211"/>
    <n v="840490702110"/>
    <s v="MTWHDBB2X"/>
    <s v="M's Wick Hoody - Black on Black - 2X"/>
    <x v="16"/>
    <x v="0"/>
    <x v="12"/>
    <s v="2X"/>
    <s v="Early"/>
    <n v="71.5"/>
    <x v="0"/>
    <s v="Hoodys"/>
    <x v="1"/>
  </r>
  <r>
    <s v="MTWHDHG"/>
    <s v="84049070219"/>
    <n v="840490702196"/>
    <s v="MTWHDHGSM"/>
    <s v="M's Wick Hoody - Heather Grey - SM"/>
    <x v="16"/>
    <x v="0"/>
    <x v="21"/>
    <s v="SM"/>
    <s v="Early"/>
    <n v="71.5"/>
    <x v="0"/>
    <s v="Hoodys"/>
    <x v="1"/>
  </r>
  <r>
    <s v="MTWHDHG"/>
    <s v="84049070218"/>
    <n v="840490702189"/>
    <s v="MTWHDHGMD"/>
    <s v="M's Wick Hoody - Heather Grey - MD"/>
    <x v="16"/>
    <x v="0"/>
    <x v="21"/>
    <s v="MD"/>
    <s v="Early"/>
    <n v="71.5"/>
    <x v="0"/>
    <s v="Hoodys"/>
    <x v="1"/>
  </r>
  <r>
    <s v="MTWHDHG"/>
    <s v="84049070217"/>
    <n v="840490702172"/>
    <s v="MTWHDHGLG"/>
    <s v="M's Wick Hoody - Heather Grey - LG"/>
    <x v="16"/>
    <x v="0"/>
    <x v="21"/>
    <s v="LG"/>
    <s v="Early"/>
    <n v="71.5"/>
    <x v="0"/>
    <s v="Hoodys"/>
    <x v="1"/>
  </r>
  <r>
    <s v="MTWHDHG"/>
    <s v="84049070220"/>
    <n v="840490702202"/>
    <s v="MTWHDHGXL"/>
    <s v="M's Wick Hoody - Heather Grey - XL"/>
    <x v="16"/>
    <x v="0"/>
    <x v="21"/>
    <s v="XL"/>
    <s v="Early"/>
    <n v="71.5"/>
    <x v="0"/>
    <s v="Hoodys"/>
    <x v="1"/>
  </r>
  <r>
    <s v="MTWHDHG"/>
    <s v="84049070216"/>
    <n v="840490702165"/>
    <s v="MTWHDHG2X"/>
    <s v="M's Wick Hoody - Heather Grey - 2X"/>
    <x v="16"/>
    <x v="0"/>
    <x v="21"/>
    <s v="2X"/>
    <s v="Early"/>
    <n v="71.5"/>
    <x v="0"/>
    <s v="Hoodys"/>
    <x v="1"/>
  </r>
  <r>
    <s v="MTWLCHG"/>
    <s v="84049070224"/>
    <n v="840490702240"/>
    <s v="MTWLCHGSM"/>
    <s v="M's Wick LS Crew - Heather Grey - SM"/>
    <x v="15"/>
    <x v="0"/>
    <x v="21"/>
    <s v="SM"/>
    <s v="Early"/>
    <n v="55"/>
    <x v="0"/>
    <s v="Long Sleeve Crews"/>
    <x v="1"/>
  </r>
  <r>
    <s v="MTWLCHG"/>
    <s v="84049070223"/>
    <n v="840490702233"/>
    <s v="MTWLCHGMD"/>
    <s v="M's Wick LS Crew - Heather Grey - MD"/>
    <x v="15"/>
    <x v="0"/>
    <x v="21"/>
    <s v="MD"/>
    <s v="Early"/>
    <n v="55"/>
    <x v="0"/>
    <s v="Long Sleeve Crews"/>
    <x v="1"/>
  </r>
  <r>
    <s v="MTWLCHG"/>
    <s v="84049070222"/>
    <n v="840490702226"/>
    <s v="MTWLCHGLG"/>
    <s v="M's Wick LS Crew - Heather Grey - LG"/>
    <x v="15"/>
    <x v="0"/>
    <x v="21"/>
    <s v="LG"/>
    <s v="Early"/>
    <n v="55"/>
    <x v="0"/>
    <s v="Long Sleeve Crews"/>
    <x v="1"/>
  </r>
  <r>
    <s v="MTWLCHG"/>
    <s v="84049070225"/>
    <n v="840490702257"/>
    <s v="MTWLCHGXL"/>
    <s v="M's Wick LS Crew - Heather Grey - XL"/>
    <x v="15"/>
    <x v="0"/>
    <x v="21"/>
    <s v="XL"/>
    <s v="Early"/>
    <n v="55"/>
    <x v="0"/>
    <s v="Long Sleeve Crews"/>
    <x v="1"/>
  </r>
  <r>
    <s v="MTWLCHG"/>
    <s v="84049070221"/>
    <n v="840490702219"/>
    <s v="MTWLCHG2X"/>
    <s v="M's Wick LS Crew - Heather Grey - 2X"/>
    <x v="15"/>
    <x v="0"/>
    <x v="21"/>
    <s v="2X"/>
    <s v="Early"/>
    <n v="55"/>
    <x v="0"/>
    <s v="Long Sleeve Crews"/>
    <x v="1"/>
  </r>
  <r>
    <s v="MTWSCBB"/>
    <s v="84049070229"/>
    <n v="840490702295"/>
    <s v="MTWSCBBSM"/>
    <s v="M's Wick Short Sleeve Crew - Black on Black - SM"/>
    <x v="14"/>
    <x v="0"/>
    <x v="12"/>
    <s v="SM"/>
    <s v="Early"/>
    <n v="46.75"/>
    <x v="0"/>
    <s v="Short Sleeve Crews"/>
    <x v="1"/>
  </r>
  <r>
    <s v="MTWSCBB"/>
    <s v="84049070228"/>
    <n v="840490702288"/>
    <s v="MTWSCBBMD"/>
    <s v="M's Wick Short Sleeve Crew - Black on Black - MD"/>
    <x v="14"/>
    <x v="0"/>
    <x v="12"/>
    <s v="MD"/>
    <s v="Early"/>
    <n v="46.75"/>
    <x v="0"/>
    <s v="Short Sleeve Crews"/>
    <x v="1"/>
  </r>
  <r>
    <s v="MTWSCBB"/>
    <s v="84049070227"/>
    <n v="840490702271"/>
    <s v="MTWSCBBLG"/>
    <s v="M's Wick Short Sleeve Crew - Black on Black - LG"/>
    <x v="14"/>
    <x v="0"/>
    <x v="12"/>
    <s v="LG"/>
    <s v="Early"/>
    <n v="46.75"/>
    <x v="0"/>
    <s v="Short Sleeve Crews"/>
    <x v="1"/>
  </r>
  <r>
    <s v="MTWSCBB"/>
    <s v="84049070230"/>
    <n v="840490702301"/>
    <s v="MTWSCBBXL"/>
    <s v="M's Wick Short Sleeve Crew - Black on Black - XL"/>
    <x v="14"/>
    <x v="0"/>
    <x v="12"/>
    <s v="XL"/>
    <s v="Early"/>
    <n v="46.75"/>
    <x v="0"/>
    <s v="Short Sleeve Crews"/>
    <x v="1"/>
  </r>
  <r>
    <s v="MTWSCBB"/>
    <s v="84049070226"/>
    <n v="840490702264"/>
    <s v="MTWSCBB2X"/>
    <s v="M's Wick Short Sleeve Crew - Black on Black - 2X"/>
    <x v="14"/>
    <x v="0"/>
    <x v="12"/>
    <s v="2X"/>
    <s v="Early"/>
    <n v="46.75"/>
    <x v="0"/>
    <s v="Short Sleeve Crews"/>
    <x v="1"/>
  </r>
  <r>
    <s v="MTWSCHG"/>
    <s v="84049070234"/>
    <n v="840490702349"/>
    <s v="MTWSCHGSM"/>
    <s v="M's Wick Short Sleeve Crew - Heather Grey - SM"/>
    <x v="14"/>
    <x v="0"/>
    <x v="21"/>
    <s v="SM"/>
    <s v="Early"/>
    <n v="46.75"/>
    <x v="0"/>
    <s v="Short Sleeve Crews"/>
    <x v="1"/>
  </r>
  <r>
    <s v="MTWSCHG"/>
    <s v="84049070233"/>
    <n v="840490702332"/>
    <s v="MTWSCHGMD"/>
    <s v="M's Wick Short Sleeve Crew - Heather Grey - MD"/>
    <x v="14"/>
    <x v="0"/>
    <x v="21"/>
    <s v="MD"/>
    <s v="Early"/>
    <n v="46.75"/>
    <x v="0"/>
    <s v="Short Sleeve Crews"/>
    <x v="1"/>
  </r>
  <r>
    <s v="MTWSCHG"/>
    <s v="84049070232"/>
    <n v="840490702325"/>
    <s v="MTWSCHGLG"/>
    <s v="M's Wick Short Sleeve Crew - Heather Grey - LG"/>
    <x v="14"/>
    <x v="0"/>
    <x v="21"/>
    <s v="LG"/>
    <s v="Early"/>
    <n v="46.75"/>
    <x v="0"/>
    <s v="Short Sleeve Crews"/>
    <x v="1"/>
  </r>
  <r>
    <s v="MTWSCHG"/>
    <s v="84049070235"/>
    <n v="840490702356"/>
    <s v="MTWSCHGXL"/>
    <s v="M's Wick Short Sleeve Crew - Heather Grey - XL"/>
    <x v="14"/>
    <x v="0"/>
    <x v="21"/>
    <s v="XL"/>
    <s v="Early"/>
    <n v="46.75"/>
    <x v="0"/>
    <s v="Short Sleeve Crews"/>
    <x v="1"/>
  </r>
  <r>
    <s v="MTWSCHG"/>
    <s v="84049070231"/>
    <n v="840490702318"/>
    <s v="MTWSCHG2X"/>
    <s v="M's Wick Short Sleeve Crew - Heather Grey - 2X"/>
    <x v="14"/>
    <x v="0"/>
    <x v="21"/>
    <s v="2X"/>
    <s v="Early"/>
    <n v="46.75"/>
    <x v="0"/>
    <s v="Short Sleeve Crews"/>
    <x v="1"/>
  </r>
  <r>
    <s v="FTLSPCA"/>
    <s v="84049070236"/>
    <n v="840490702363"/>
    <s v="FTLSPCAOS"/>
    <s v="Turkey Vest - Darkwater - OS"/>
    <x v="115"/>
    <x v="0"/>
    <x v="8"/>
    <s v="OS"/>
    <s v="Early"/>
    <n v="162.5"/>
    <x v="8"/>
    <s v="Hunting Field Gear - Hunting Packs &amp; Bags"/>
    <x v="4"/>
  </r>
  <r>
    <s v="MB38WCA"/>
    <s v="84049070168"/>
    <n v="840490701687"/>
    <s v="MB38WCA3030"/>
    <s v="M's 308 WT Pant - Darkwater - 3030"/>
    <x v="49"/>
    <x v="0"/>
    <x v="8"/>
    <n v="3030"/>
    <s v="Mid"/>
    <n v="101.75"/>
    <x v="3"/>
    <s v="Nylon"/>
    <x v="3"/>
  </r>
  <r>
    <s v="MB38WCA"/>
    <s v="84049070169"/>
    <n v="840490701694"/>
    <s v="MB38WCA3032"/>
    <s v="M's 308 WT Pant - Darkwater - 3032"/>
    <x v="49"/>
    <x v="0"/>
    <x v="8"/>
    <n v="3032"/>
    <s v="Mid"/>
    <n v="101.75"/>
    <x v="3"/>
    <s v="Nylon"/>
    <x v="3"/>
  </r>
  <r>
    <s v="MB38WCA"/>
    <s v="84049070170"/>
    <n v="840490701700"/>
    <s v="MB38WCA3230"/>
    <s v="M's 308 WT Pant - Darkwater - 3230"/>
    <x v="49"/>
    <x v="0"/>
    <x v="8"/>
    <n v="3230"/>
    <s v="Mid"/>
    <n v="101.75"/>
    <x v="3"/>
    <s v="Nylon"/>
    <x v="3"/>
  </r>
  <r>
    <s v="MB38WCA"/>
    <s v="84049070171"/>
    <n v="840490701717"/>
    <s v="MB38WCA3232"/>
    <s v="M's 308 WT Pant - Darkwater - 3232"/>
    <x v="49"/>
    <x v="0"/>
    <x v="8"/>
    <n v="3232"/>
    <s v="Mid"/>
    <n v="101.75"/>
    <x v="3"/>
    <s v="Nylon"/>
    <x v="3"/>
  </r>
  <r>
    <s v="MB38WCA"/>
    <s v="84049070172"/>
    <n v="840490701724"/>
    <s v="MB38WCA3234"/>
    <s v="M's 308 WT Pant - Darkwater - 3234"/>
    <x v="49"/>
    <x v="0"/>
    <x v="8"/>
    <n v="3234"/>
    <s v="Mid"/>
    <n v="101.75"/>
    <x v="3"/>
    <s v="Nylon"/>
    <x v="3"/>
  </r>
  <r>
    <s v="MB38WCA"/>
    <s v="84049070173"/>
    <n v="840490701731"/>
    <s v="MB38WCA3430"/>
    <s v="M's 308 WT Pant - Darkwater - 3430"/>
    <x v="49"/>
    <x v="0"/>
    <x v="8"/>
    <n v="3430"/>
    <s v="Mid"/>
    <n v="101.75"/>
    <x v="3"/>
    <s v="Nylon"/>
    <x v="3"/>
  </r>
  <r>
    <s v="MB38WCA"/>
    <s v="84049070174"/>
    <n v="840490701748"/>
    <s v="MB38WCA3432"/>
    <s v="M's 308 WT Pant - Darkwater - 3432"/>
    <x v="49"/>
    <x v="0"/>
    <x v="8"/>
    <n v="3432"/>
    <s v="Mid"/>
    <n v="101.75"/>
    <x v="3"/>
    <s v="Nylon"/>
    <x v="3"/>
  </r>
  <r>
    <s v="MB38WCA"/>
    <s v="84049070175"/>
    <n v="840490701755"/>
    <s v="MB38WCA3434"/>
    <s v="M's 308 WT Pant - Darkwater - 3434"/>
    <x v="49"/>
    <x v="0"/>
    <x v="8"/>
    <n v="3434"/>
    <s v="Mid"/>
    <n v="101.75"/>
    <x v="3"/>
    <s v="Nylon"/>
    <x v="3"/>
  </r>
  <r>
    <s v="MB38WCA"/>
    <s v="84049070176"/>
    <n v="840490701762"/>
    <s v="MB38WCA3436"/>
    <s v="M's 308 WT Pant - Darkwater - 3436"/>
    <x v="49"/>
    <x v="0"/>
    <x v="8"/>
    <n v="3436"/>
    <s v="Mid"/>
    <n v="101.75"/>
    <x v="3"/>
    <s v="Nylon"/>
    <x v="3"/>
  </r>
  <r>
    <s v="MB38WCA"/>
    <s v="84049070177"/>
    <n v="840490701779"/>
    <s v="MB38WCA3632"/>
    <s v="M's 308 WT Pant - Darkwater - 3632"/>
    <x v="49"/>
    <x v="0"/>
    <x v="8"/>
    <n v="3632"/>
    <s v="Mid"/>
    <n v="101.75"/>
    <x v="3"/>
    <s v="Nylon"/>
    <x v="3"/>
  </r>
  <r>
    <s v="MB38WCA"/>
    <s v="84049070178"/>
    <n v="840490701786"/>
    <s v="MB38WCA3634"/>
    <s v="M's 308 WT Pant - Darkwater - 3634"/>
    <x v="49"/>
    <x v="0"/>
    <x v="8"/>
    <n v="3634"/>
    <s v="Mid"/>
    <n v="101.75"/>
    <x v="3"/>
    <s v="Nylon"/>
    <x v="3"/>
  </r>
  <r>
    <s v="MB38WCA"/>
    <s v="84049070179"/>
    <n v="840490701793"/>
    <s v="MB38WCA3636"/>
    <s v="M's 308 WT Pant - Darkwater - 3636"/>
    <x v="49"/>
    <x v="0"/>
    <x v="8"/>
    <n v="3636"/>
    <s v="Mid"/>
    <n v="101.75"/>
    <x v="3"/>
    <s v="Nylon"/>
    <x v="3"/>
  </r>
  <r>
    <s v="MB38WCA"/>
    <s v="84049070180"/>
    <n v="840490701809"/>
    <s v="MB38WCA3832"/>
    <s v="M's 308 WT Pant - Darkwater - 3832"/>
    <x v="49"/>
    <x v="0"/>
    <x v="8"/>
    <n v="3832"/>
    <s v="Mid"/>
    <n v="101.75"/>
    <x v="3"/>
    <s v="Nylon"/>
    <x v="3"/>
  </r>
  <r>
    <s v="MB38WCA"/>
    <s v="84049070181"/>
    <n v="840490701816"/>
    <s v="MB38WCA3834"/>
    <s v="M's 308 WT Pant - Darkwater - 3834"/>
    <x v="49"/>
    <x v="0"/>
    <x v="8"/>
    <n v="3834"/>
    <s v="Mid"/>
    <n v="101.75"/>
    <x v="3"/>
    <s v="Nylon"/>
    <x v="3"/>
  </r>
  <r>
    <s v="MB38WCA"/>
    <s v="84049070182"/>
    <n v="840490701823"/>
    <s v="MB38WCA3836"/>
    <s v="M's 308 WT Pant - Darkwater - 3836"/>
    <x v="49"/>
    <x v="0"/>
    <x v="8"/>
    <n v="3836"/>
    <s v="Mid"/>
    <n v="101.75"/>
    <x v="3"/>
    <s v="Nylon"/>
    <x v="3"/>
  </r>
  <r>
    <s v="MB38WCA"/>
    <s v="84049070183"/>
    <n v="840490701830"/>
    <s v="MB38WCA4032"/>
    <s v="M's 308 WT Pant - Darkwater - 4032"/>
    <x v="49"/>
    <x v="0"/>
    <x v="8"/>
    <n v="4032"/>
    <s v="Mid"/>
    <n v="101.75"/>
    <x v="3"/>
    <s v="Nylon"/>
    <x v="3"/>
  </r>
  <r>
    <s v="MB38WCA"/>
    <s v="84049070184"/>
    <n v="840490701847"/>
    <s v="MB38WCA4232"/>
    <s v="M's 308 WT Pant - Darkwater - 4232"/>
    <x v="49"/>
    <x v="0"/>
    <x v="8"/>
    <n v="4232"/>
    <s v="Mid"/>
    <n v="101.75"/>
    <x v="3"/>
    <s v="Nylon"/>
    <x v="3"/>
  </r>
  <r>
    <s v="MB38WCA"/>
    <s v="84049070185"/>
    <n v="840490701854"/>
    <s v="MB38WCA4432"/>
    <s v="M's 308 WT Pant - Darkwater - 4432"/>
    <x v="49"/>
    <x v="0"/>
    <x v="8"/>
    <n v="4432"/>
    <s v="Mid"/>
    <n v="101.75"/>
    <x v="3"/>
    <s v="Nylon"/>
    <x v="3"/>
  </r>
  <r>
    <s v="MB38WSP"/>
    <s v="84049070186"/>
    <n v="840490701861"/>
    <s v="MB38WSP3630"/>
    <s v="M's 308 WT Pant - Specter - 3630"/>
    <x v="49"/>
    <x v="1"/>
    <x v="4"/>
    <n v="3630"/>
    <s v="Mid"/>
    <n v="101.75"/>
    <x v="3"/>
    <s v="Nylon"/>
    <x v="2"/>
  </r>
  <r>
    <s v="MB38WSP"/>
    <s v="84049070187"/>
    <n v="840490701878"/>
    <s v="MB38WSP3830"/>
    <s v="M's 308 WT Pant - Specter - 3830"/>
    <x v="49"/>
    <x v="1"/>
    <x v="4"/>
    <n v="3830"/>
    <s v="Mid"/>
    <n v="101.75"/>
    <x v="3"/>
    <s v="Nylon"/>
    <x v="2"/>
  </r>
  <r>
    <s v="MB38WSP"/>
    <s v="84049070188"/>
    <n v="840490701885"/>
    <s v="MB38WSP4030"/>
    <s v="M's 308 WT Pant - Specter - 4030"/>
    <x v="49"/>
    <x v="1"/>
    <x v="4"/>
    <n v="4030"/>
    <s v="Mid"/>
    <n v="101.75"/>
    <x v="3"/>
    <s v="Nylon"/>
    <x v="2"/>
  </r>
  <r>
    <s v="MB38WSP"/>
    <s v="84049070189"/>
    <n v="840490701892"/>
    <s v="MB38WSP4230"/>
    <s v="M's 308 WT Pant - Specter - 4230"/>
    <x v="49"/>
    <x v="1"/>
    <x v="4"/>
    <n v="4230"/>
    <s v="Mid"/>
    <n v="101.75"/>
    <x v="3"/>
    <s v="Nylon"/>
    <x v="2"/>
  </r>
  <r>
    <s v="MTFCDDE"/>
    <s v="84049076831"/>
    <s v="840490768314"/>
    <s v="MTFCDDEXS"/>
    <s v="Full Curl Down Parka - Dry Earth - XS"/>
    <x v="133"/>
    <x v="0"/>
    <x v="2"/>
    <s v="XS"/>
    <s v=""/>
    <n v="247.5"/>
    <x v="2"/>
    <s v="Insulation"/>
    <x v="0"/>
  </r>
  <r>
    <s v="MTFCDDE"/>
    <s v="84049076832"/>
    <s v="840490768321"/>
    <s v="MTFCDDESM"/>
    <s v="Full Curl Down Parka - Dry Earth - SM"/>
    <x v="133"/>
    <x v="0"/>
    <x v="2"/>
    <s v="SM"/>
    <s v=""/>
    <n v="247.5"/>
    <x v="2"/>
    <s v="Insulation"/>
    <x v="0"/>
  </r>
  <r>
    <s v="MTFCDDE"/>
    <s v="84049076833"/>
    <s v="840490768338"/>
    <s v="MTFCDDEMD"/>
    <s v="Full Curl Down Parka - Dry Earth - MD"/>
    <x v="133"/>
    <x v="0"/>
    <x v="2"/>
    <s v="MD"/>
    <s v=""/>
    <n v="247.5"/>
    <x v="2"/>
    <s v="Insulation"/>
    <x v="0"/>
  </r>
  <r>
    <s v="MTFCDDE"/>
    <s v="84049076834"/>
    <s v="840490768345"/>
    <s v="MTFCDDELG"/>
    <s v="Full Curl Down Parka - Dry Earth - LG"/>
    <x v="133"/>
    <x v="0"/>
    <x v="2"/>
    <s v="LG"/>
    <s v=""/>
    <n v="247.5"/>
    <x v="2"/>
    <s v="Insulation"/>
    <x v="0"/>
  </r>
  <r>
    <s v="MTFCDDE"/>
    <s v="84049076835"/>
    <s v="840490768352"/>
    <s v="MTFCDDEXL"/>
    <s v="Full Curl Down Parka - Dry Earth - XL"/>
    <x v="133"/>
    <x v="0"/>
    <x v="2"/>
    <s v="XL"/>
    <s v=""/>
    <n v="247.5"/>
    <x v="2"/>
    <s v="Insulation"/>
    <x v="0"/>
  </r>
  <r>
    <s v="MTFCDDE"/>
    <s v="84049076836"/>
    <s v="840490768369"/>
    <s v="MTFCDDE2X"/>
    <s v="Full Curl Down Parka - Dry Earth - 2X"/>
    <x v="133"/>
    <x v="0"/>
    <x v="2"/>
    <s v="2X"/>
    <s v=""/>
    <n v="247.5"/>
    <x v="2"/>
    <s v="Insulation"/>
    <x v="0"/>
  </r>
  <r>
    <s v="MTFCDWN"/>
    <s v="84049076837"/>
    <s v="840490768376"/>
    <s v="MTFCDWNXS"/>
    <s v="Full Curl Down Parka - Walnut - XS"/>
    <x v="133"/>
    <x v="1"/>
    <x v="5"/>
    <s v="XS"/>
    <s v=""/>
    <n v="247.5"/>
    <x v="2"/>
    <s v="Insulation"/>
    <x v="0"/>
  </r>
  <r>
    <s v="MTFCDWN"/>
    <s v="84049076838"/>
    <s v="840490768383"/>
    <s v="MTFCDWNSM"/>
    <s v="Full Curl Down Parka - Walnut - SM"/>
    <x v="133"/>
    <x v="1"/>
    <x v="5"/>
    <s v="SM"/>
    <s v=""/>
    <n v="247.5"/>
    <x v="2"/>
    <s v="Insulation"/>
    <x v="0"/>
  </r>
  <r>
    <s v="MTFCDWN"/>
    <s v="84049076839"/>
    <s v="840490768390"/>
    <s v="MTFCDWNMD"/>
    <s v="Full Curl Down Parka - Walnut - MD"/>
    <x v="133"/>
    <x v="1"/>
    <x v="5"/>
    <s v="MD"/>
    <s v=""/>
    <n v="247.5"/>
    <x v="2"/>
    <s v="Insulation"/>
    <x v="0"/>
  </r>
  <r>
    <s v="MTFCDWN"/>
    <s v="84049076840"/>
    <s v="840490768406"/>
    <s v="MTFCDWNLG"/>
    <s v="Full Curl Down Parka - Walnut - LG"/>
    <x v="133"/>
    <x v="1"/>
    <x v="5"/>
    <s v="LG"/>
    <s v=""/>
    <n v="247.5"/>
    <x v="2"/>
    <s v="Insulation"/>
    <x v="0"/>
  </r>
  <r>
    <s v="MTFCDWN"/>
    <s v="84049076841"/>
    <s v="840490768413"/>
    <s v="MTFCDWNXL"/>
    <s v="Full Curl Down Parka - Walnut - XL"/>
    <x v="133"/>
    <x v="1"/>
    <x v="5"/>
    <s v="XL"/>
    <s v=""/>
    <n v="247.5"/>
    <x v="2"/>
    <s v="Insulation"/>
    <x v="0"/>
  </r>
  <r>
    <s v="MTFCDWN"/>
    <s v="84049076842"/>
    <s v="840490768420"/>
    <s v="MTFCDWN2X"/>
    <s v="Full Curl Down Parka - Walnut - 2X"/>
    <x v="133"/>
    <x v="1"/>
    <x v="5"/>
    <s v="2X"/>
    <s v=""/>
    <n v="247.5"/>
    <x v="2"/>
    <s v="Insulation"/>
    <x v="0"/>
  </r>
  <r>
    <s v="MTADJFU"/>
    <s v="84049076843"/>
    <s v="840490768437"/>
    <s v="MTADJFUSM"/>
    <s v="M's Alpine Lite Down Jacket - Fusion - SM"/>
    <x v="134"/>
    <x v="1"/>
    <x v="0"/>
    <s v="SM"/>
    <s v="Mid"/>
    <n v="165"/>
    <x v="2"/>
    <s v="Insulation"/>
    <x v="0"/>
  </r>
  <r>
    <s v="MTADJFU"/>
    <s v="84049076844"/>
    <s v="840490768444"/>
    <s v="MTADJFUMD"/>
    <s v="M's Alpine Lite Down Jacket - Fusion - MD"/>
    <x v="134"/>
    <x v="1"/>
    <x v="0"/>
    <s v="MD"/>
    <s v="Mid"/>
    <n v="165"/>
    <x v="2"/>
    <s v="Insulation"/>
    <x v="0"/>
  </r>
  <r>
    <s v="MTADJFU"/>
    <s v="84049076845"/>
    <s v="840490768451"/>
    <s v="MTADJFULG"/>
    <s v="M's Alpine Lite Down Jacket - Fusion - LG"/>
    <x v="134"/>
    <x v="1"/>
    <x v="0"/>
    <s v="LG"/>
    <s v="Mid"/>
    <n v="165"/>
    <x v="2"/>
    <s v="Insulation"/>
    <x v="0"/>
  </r>
  <r>
    <s v="MTADJFU"/>
    <s v="84049076846"/>
    <s v="840490768468"/>
    <s v="MTADJFUXL"/>
    <s v="M's Alpine Lite Down Jacket - Fusion - XL"/>
    <x v="134"/>
    <x v="1"/>
    <x v="0"/>
    <s v="XL"/>
    <s v="Mid"/>
    <n v="165"/>
    <x v="2"/>
    <s v="Insulation"/>
    <x v="0"/>
  </r>
  <r>
    <s v="MTADJFU"/>
    <s v="84049076847"/>
    <s v="840490768475"/>
    <s v="MTADJFU2X"/>
    <s v="M's Alpine Lite Down Jacket - Fusion - 2X"/>
    <x v="134"/>
    <x v="1"/>
    <x v="0"/>
    <s v="2X"/>
    <s v="Mid"/>
    <n v="165"/>
    <x v="2"/>
    <s v="Insulation"/>
    <x v="0"/>
  </r>
  <r>
    <s v="MTADJCN"/>
    <s v="84049076848"/>
    <s v="840490768482"/>
    <s v="MTADJCNSM"/>
    <s v="M's Alpine Lite Down Jacket - Conifer - SM"/>
    <x v="134"/>
    <x v="1"/>
    <x v="1"/>
    <s v="SM"/>
    <s v="Mid"/>
    <n v="165"/>
    <x v="2"/>
    <s v="Insulation"/>
    <x v="0"/>
  </r>
  <r>
    <s v="MTADJCN"/>
    <s v="84049076849"/>
    <s v="840490768499"/>
    <s v="MTADJCNMD"/>
    <s v="M's Alpine Lite Down Jacket - Conifer - MD"/>
    <x v="134"/>
    <x v="1"/>
    <x v="1"/>
    <s v="MD"/>
    <s v="Mid"/>
    <n v="165"/>
    <x v="2"/>
    <s v="Insulation"/>
    <x v="0"/>
  </r>
  <r>
    <s v="MTADJCN"/>
    <s v="84049076850"/>
    <s v="840490768505"/>
    <s v="MTADJCNLG"/>
    <s v="M's Alpine Lite Down Jacket - Conifer - LG"/>
    <x v="134"/>
    <x v="1"/>
    <x v="1"/>
    <s v="LG"/>
    <s v="Mid"/>
    <n v="165"/>
    <x v="2"/>
    <s v="Insulation"/>
    <x v="0"/>
  </r>
  <r>
    <s v="MTADJCN"/>
    <s v="84049076851"/>
    <s v="840490768512"/>
    <s v="MTADJCNXL"/>
    <s v="M's Alpine Lite Down Jacket - Conifer - XL"/>
    <x v="134"/>
    <x v="1"/>
    <x v="1"/>
    <s v="XL"/>
    <s v="Mid"/>
    <n v="165"/>
    <x v="2"/>
    <s v="Insulation"/>
    <x v="0"/>
  </r>
  <r>
    <s v="MTADJCN"/>
    <s v="84049076852"/>
    <s v="840490768529"/>
    <s v="MTADJCN2X"/>
    <s v="M's Alpine Lite Down Jacket - Conifer - 2X"/>
    <x v="134"/>
    <x v="1"/>
    <x v="1"/>
    <s v="2X"/>
    <s v="Mid"/>
    <n v="165"/>
    <x v="2"/>
    <s v="Insulation"/>
    <x v="0"/>
  </r>
  <r>
    <s v="MTADJWN"/>
    <s v="84049076853"/>
    <s v="840490768536"/>
    <s v="MTADJWNSM"/>
    <s v="M's Alpine Lite Down Jacket - Walunt - SM"/>
    <x v="134"/>
    <x v="1"/>
    <x v="22"/>
    <s v="SM"/>
    <s v="Mid"/>
    <n v="165"/>
    <x v="2"/>
    <s v="Insulation"/>
    <x v="0"/>
  </r>
  <r>
    <s v="MTADJWN"/>
    <s v="84049076854"/>
    <s v="840490768543"/>
    <s v="MTADJWNMD"/>
    <s v="M's Alpine Lite Down Jacket - Walunt - MD"/>
    <x v="134"/>
    <x v="1"/>
    <x v="22"/>
    <s v="MD"/>
    <s v="Mid"/>
    <n v="165"/>
    <x v="2"/>
    <s v="Insulation"/>
    <x v="0"/>
  </r>
  <r>
    <s v="MBADJWN"/>
    <s v="84049076855"/>
    <s v="840490768550"/>
    <s v="MBADJWNLG"/>
    <s v="M's Alpine Lite Down Jacket - Walunt - LG"/>
    <x v="134"/>
    <x v="1"/>
    <x v="22"/>
    <s v="LG"/>
    <s v="Mid"/>
    <n v="165"/>
    <x v="2"/>
    <s v="Insulation"/>
    <x v="0"/>
  </r>
  <r>
    <s v="MBADJWN"/>
    <s v="84049076856"/>
    <s v="840490768567"/>
    <s v="MBADJWNXL"/>
    <s v="M's Alpine Lite Down Jacket - Walunt - XL"/>
    <x v="134"/>
    <x v="1"/>
    <x v="22"/>
    <s v="XL"/>
    <s v="Mid"/>
    <n v="165"/>
    <x v="2"/>
    <s v="Insulation"/>
    <x v="0"/>
  </r>
  <r>
    <s v="MBADJWN"/>
    <s v="84049076857"/>
    <s v="840490768574"/>
    <s v="MBADJWN2X"/>
    <s v="M's Alpine Lite Down Jacket - Walunt - 2X"/>
    <x v="134"/>
    <x v="1"/>
    <x v="22"/>
    <s v="2X"/>
    <s v="Mid"/>
    <n v="165"/>
    <x v="2"/>
    <s v="Insulation"/>
    <x v="0"/>
  </r>
  <r>
    <s v="MBADJBK"/>
    <s v="84049076858"/>
    <s v="840490768581"/>
    <s v="MBADJBKSM"/>
    <s v="M's Alpine Lite Down Jacket - Black - SM"/>
    <x v="134"/>
    <x v="0"/>
    <x v="11"/>
    <s v="SM"/>
    <s v="Mid"/>
    <n v="165"/>
    <x v="2"/>
    <s v="Insulation"/>
    <x v="0"/>
  </r>
  <r>
    <s v="MBADJBK"/>
    <s v="84049076859"/>
    <s v="840490768598"/>
    <s v="MBADJBKMD"/>
    <s v="M's Alpine Lite Down Jacket - Black - MD"/>
    <x v="134"/>
    <x v="0"/>
    <x v="11"/>
    <s v="MD"/>
    <s v="Mid"/>
    <n v="165"/>
    <x v="2"/>
    <s v="Insulation"/>
    <x v="0"/>
  </r>
  <r>
    <s v="MBADJBK"/>
    <s v="84049076860"/>
    <s v="840490768604"/>
    <s v="MBADJBKLG"/>
    <s v="M's Alpine Lite Down Jacket - Black - LG"/>
    <x v="134"/>
    <x v="0"/>
    <x v="11"/>
    <s v="LG"/>
    <s v="Mid"/>
    <n v="165"/>
    <x v="2"/>
    <s v="Insulation"/>
    <x v="0"/>
  </r>
  <r>
    <s v="MBADJBK"/>
    <s v="84049076861"/>
    <s v="840490768611"/>
    <s v="MBADJBKXL"/>
    <s v="M's Alpine Lite Down Jacket - Black - XL"/>
    <x v="134"/>
    <x v="0"/>
    <x v="11"/>
    <s v="XL"/>
    <s v="Mid"/>
    <n v="165"/>
    <x v="2"/>
    <s v="Insulation"/>
    <x v="0"/>
  </r>
  <r>
    <s v="MBADJBK"/>
    <s v="84049076862"/>
    <s v="840490768628"/>
    <s v="MBADJBK2X"/>
    <s v="M's Alpine Lite Down Jacket - Black - 2X"/>
    <x v="134"/>
    <x v="0"/>
    <x v="11"/>
    <s v="2X"/>
    <s v="Mid"/>
    <n v="165"/>
    <x v="2"/>
    <s v="Insulation"/>
    <x v="0"/>
  </r>
  <r>
    <s v="MTADVFU"/>
    <s v="84049076863"/>
    <s v="840490768635"/>
    <s v="MTADVFUSM"/>
    <s v="M's Alpine Lite Down Vest - Fusion - SM"/>
    <x v="135"/>
    <x v="0"/>
    <x v="0"/>
    <s v="SM"/>
    <s v="Mid"/>
    <n v="115.5"/>
    <x v="2"/>
    <s v="Vests"/>
    <x v="0"/>
  </r>
  <r>
    <s v="MTADVFU"/>
    <s v="84049076864"/>
    <s v="840490768642"/>
    <s v="MTADVFUMD"/>
    <s v="M's Alpine Lite Down Vest - Fusion - MD"/>
    <x v="135"/>
    <x v="0"/>
    <x v="0"/>
    <s v="MD"/>
    <s v="Mid"/>
    <n v="115.5"/>
    <x v="2"/>
    <s v="Vests"/>
    <x v="0"/>
  </r>
  <r>
    <s v="MTADVFU"/>
    <s v="84049076865"/>
    <s v="840490768659"/>
    <s v="MTADVFULG"/>
    <s v="M's Alpine Lite Down Vest - Fusion - LG"/>
    <x v="135"/>
    <x v="0"/>
    <x v="0"/>
    <s v="LG"/>
    <s v="Mid"/>
    <n v="115.5"/>
    <x v="2"/>
    <s v="Vests"/>
    <x v="0"/>
  </r>
  <r>
    <s v="MTADVFU"/>
    <s v="84049076866"/>
    <s v="840490768666"/>
    <s v="MTADVFUXL"/>
    <s v="M's Alpine Lite Down Vest - Fusion - XL"/>
    <x v="135"/>
    <x v="0"/>
    <x v="0"/>
    <s v="XL"/>
    <s v="Mid"/>
    <n v="115.5"/>
    <x v="2"/>
    <s v="Vests"/>
    <x v="0"/>
  </r>
  <r>
    <s v="MTADVFU"/>
    <s v="84049076867"/>
    <s v="840490768673"/>
    <s v="MTADVFU2X"/>
    <s v="M's Alpine Lite Down Vest - Fusion - 2X"/>
    <x v="135"/>
    <x v="0"/>
    <x v="0"/>
    <s v="2X"/>
    <s v="Mid"/>
    <n v="115.5"/>
    <x v="2"/>
    <s v="Vests"/>
    <x v="0"/>
  </r>
  <r>
    <s v="MTADVCN"/>
    <s v="84049076868"/>
    <s v="840490768680"/>
    <s v="MTADVCNSM"/>
    <s v="M's Alpine Lite Down Vest - Conifer - SM"/>
    <x v="135"/>
    <x v="0"/>
    <x v="1"/>
    <s v="SM"/>
    <s v="Mid"/>
    <n v="115.5"/>
    <x v="2"/>
    <s v="Vests"/>
    <x v="0"/>
  </r>
  <r>
    <s v="MTADVCN"/>
    <s v="84049076869"/>
    <s v="840490768697"/>
    <s v="MTADVCNMD"/>
    <s v="M's Alpine Lite Down Vest - Conifer - MD"/>
    <x v="135"/>
    <x v="0"/>
    <x v="1"/>
    <s v="MD"/>
    <s v="Mid"/>
    <n v="115.5"/>
    <x v="2"/>
    <s v="Vests"/>
    <x v="0"/>
  </r>
  <r>
    <s v="MTADVCN"/>
    <s v="84049076870"/>
    <s v="840490768703"/>
    <s v="MTADVCNLG"/>
    <s v="M's Alpine Lite Down Vest - Conifer - LG"/>
    <x v="135"/>
    <x v="0"/>
    <x v="1"/>
    <s v="LG"/>
    <s v="Mid"/>
    <n v="115.5"/>
    <x v="2"/>
    <s v="Vests"/>
    <x v="0"/>
  </r>
  <r>
    <s v="MTADVCN"/>
    <s v="84049076871"/>
    <s v="840490768710"/>
    <s v="MTADVCNXL"/>
    <s v="M's Alpine Lite Down Vest - Conifer - XL"/>
    <x v="135"/>
    <x v="0"/>
    <x v="1"/>
    <s v="XL"/>
    <s v="Mid"/>
    <n v="115.5"/>
    <x v="2"/>
    <s v="Vests"/>
    <x v="0"/>
  </r>
  <r>
    <s v="MTADVCN"/>
    <s v="84049076872"/>
    <s v="840490768727"/>
    <s v="MTADVCN2X"/>
    <s v="M's Alpine Lite Down Vest - Conifer - 2X"/>
    <x v="135"/>
    <x v="0"/>
    <x v="1"/>
    <s v="2X"/>
    <s v="Mid"/>
    <n v="115.5"/>
    <x v="2"/>
    <s v="Vests"/>
    <x v="0"/>
  </r>
  <r>
    <s v="MTADVWN"/>
    <s v="84049076873"/>
    <s v="840490768734"/>
    <s v="MTADVWNSM"/>
    <s v="M's Alpine Lite Down Vest - Walunt - SM"/>
    <x v="135"/>
    <x v="1"/>
    <x v="22"/>
    <s v="SM"/>
    <s v="Mid"/>
    <n v="115.5"/>
    <x v="2"/>
    <s v="Vests"/>
    <x v="0"/>
  </r>
  <r>
    <s v="MTADVWN"/>
    <s v="84049076874"/>
    <s v="840490768741"/>
    <s v="MTADVWNMD"/>
    <s v="M's Alpine Lite Down Vest - Walunt - MD"/>
    <x v="135"/>
    <x v="1"/>
    <x v="22"/>
    <s v="MD"/>
    <s v="Mid"/>
    <n v="115.5"/>
    <x v="2"/>
    <s v="Vests"/>
    <x v="0"/>
  </r>
  <r>
    <s v="MBADVWN"/>
    <s v="84049076875"/>
    <s v="840490768758"/>
    <s v="MBADVWNLG"/>
    <s v="M's Alpine Lite Down Vest - Walunt - LG"/>
    <x v="135"/>
    <x v="1"/>
    <x v="22"/>
    <s v="LG"/>
    <s v="Mid"/>
    <n v="115.5"/>
    <x v="2"/>
    <s v="Vests"/>
    <x v="0"/>
  </r>
  <r>
    <s v="MBADVWN"/>
    <s v="84049076876"/>
    <s v="840490768765"/>
    <s v="MBADVWNXL"/>
    <s v="M's Alpine Lite Down Vest - Walunt - XL"/>
    <x v="135"/>
    <x v="1"/>
    <x v="22"/>
    <s v="XL"/>
    <s v="Mid"/>
    <n v="115.5"/>
    <x v="2"/>
    <s v="Vests"/>
    <x v="0"/>
  </r>
  <r>
    <s v="MBADVWN"/>
    <s v="84049076877"/>
    <s v="840490768772"/>
    <s v="MBADVWN2X"/>
    <s v="M's Alpine Lite Down Vest - Walunt - 2X"/>
    <x v="135"/>
    <x v="1"/>
    <x v="22"/>
    <s v="2X"/>
    <s v="Mid"/>
    <n v="115.5"/>
    <x v="2"/>
    <s v="Vests"/>
    <x v="0"/>
  </r>
  <r>
    <s v="MASHGDE"/>
    <s v="84049076878"/>
    <s v="840490768789"/>
    <s v="MASHGDESM"/>
    <s v="Shale Gaiters - Dry Earth - SM"/>
    <x v="136"/>
    <x v="1"/>
    <x v="2"/>
    <s v="SM"/>
    <s v="Mid"/>
    <n v="55"/>
    <x v="5"/>
    <s v="Leg Gaiters"/>
    <x v="0"/>
  </r>
  <r>
    <s v="MASHGDE"/>
    <s v="84049076879"/>
    <s v="840490768796"/>
    <s v="MASHGDEMD"/>
    <s v="Shale Gaiters - Dry Earth - MD"/>
    <x v="136"/>
    <x v="1"/>
    <x v="2"/>
    <s v="MD"/>
    <s v="Mid"/>
    <n v="55"/>
    <x v="5"/>
    <s v="Leg Gaiters"/>
    <x v="0"/>
  </r>
  <r>
    <s v="MASHGDE"/>
    <s v="84049076880"/>
    <s v="840490768802"/>
    <s v="MASHGDELG"/>
    <s v="Shale Gaiters - Dry Earth - LG"/>
    <x v="136"/>
    <x v="1"/>
    <x v="2"/>
    <s v="LG"/>
    <s v="Mid"/>
    <n v="55"/>
    <x v="5"/>
    <s v="Leg Gaiters"/>
    <x v="0"/>
  </r>
  <r>
    <s v="MASHGDE"/>
    <s v="84049076881"/>
    <s v="840490768819"/>
    <s v="MASHGDEXL"/>
    <s v="Shale Gaiters - Dry Earth - XL"/>
    <x v="136"/>
    <x v="1"/>
    <x v="2"/>
    <s v="XL"/>
    <s v="Mid"/>
    <n v="55"/>
    <x v="5"/>
    <s v="Leg Gaiters"/>
    <x v="0"/>
  </r>
  <r>
    <s v="MBPPTSP"/>
    <s v="84049076882"/>
    <s v="840490768826"/>
    <s v="MBPPTSP3630"/>
    <s v="M's Phase Pant - Specter - 3630"/>
    <x v="124"/>
    <x v="1"/>
    <x v="4"/>
    <s v="3630"/>
    <s v="Mid"/>
    <n v="126.5"/>
    <x v="3"/>
    <s v="Nylon"/>
    <x v="2"/>
  </r>
  <r>
    <s v="MBPPTSP"/>
    <s v="84049076883"/>
    <s v="840490768833"/>
    <s v="MBPPTSP3830"/>
    <s v="M's Phase Pant - Specter - 3830"/>
    <x v="124"/>
    <x v="1"/>
    <x v="4"/>
    <s v="3830"/>
    <s v="Mid"/>
    <n v="126.5"/>
    <x v="3"/>
    <s v="Nylon"/>
    <x v="2"/>
  </r>
  <r>
    <s v="MBPPTSP"/>
    <s v="84049076884"/>
    <s v="840490768840"/>
    <s v="MBPPTSP4030"/>
    <s v="M's Phase Pant - Specter - 4030"/>
    <x v="124"/>
    <x v="1"/>
    <x v="4"/>
    <s v="4030"/>
    <s v="Mid"/>
    <n v="126.5"/>
    <x v="3"/>
    <s v="Nylon"/>
    <x v="2"/>
  </r>
  <r>
    <s v="MBPPTSP"/>
    <s v="84049076885"/>
    <s v="840490768857"/>
    <s v="MBPPTSP4230"/>
    <s v="M's Phase Pant - Specter - 4230"/>
    <x v="124"/>
    <x v="1"/>
    <x v="4"/>
    <s v="4230"/>
    <s v="Mid"/>
    <n v="126.5"/>
    <x v="3"/>
    <s v="Nylon"/>
    <x v="2"/>
  </r>
  <r>
    <s v="MOCHFSP"/>
    <s v="84049076886"/>
    <s v="840490768864"/>
    <s v="MOCHFSPSM"/>
    <s v="M's Challis Fleece Jacket - Specter - SM"/>
    <x v="34"/>
    <x v="1"/>
    <x v="4"/>
    <s v="SM"/>
    <s v="Mid"/>
    <n v="88"/>
    <x v="2"/>
    <s v="Insulation"/>
    <x v="2"/>
  </r>
  <r>
    <s v="MOCHFSP"/>
    <s v="84049076887"/>
    <s v="840490768871"/>
    <s v="MOCHFSPMD"/>
    <s v="M's Challis Fleece Jacket - Specter - MD"/>
    <x v="34"/>
    <x v="1"/>
    <x v="4"/>
    <s v="MD"/>
    <s v="Mid"/>
    <n v="88"/>
    <x v="2"/>
    <s v="Insulation"/>
    <x v="2"/>
  </r>
  <r>
    <s v="MOCHFSP"/>
    <s v="84049076888"/>
    <s v="840490768888"/>
    <s v="MOCHFSPLG"/>
    <s v="M's Challis Fleece Jacket - Specter - LG"/>
    <x v="34"/>
    <x v="1"/>
    <x v="4"/>
    <s v="LG"/>
    <s v="Mid"/>
    <n v="88"/>
    <x v="2"/>
    <s v="Insulation"/>
    <x v="2"/>
  </r>
  <r>
    <s v="MOCHFSP"/>
    <s v="84049076889"/>
    <s v="840490768895"/>
    <s v="MOCHFSPXL"/>
    <s v="M's Challis Fleece Jacket - Specter - XL"/>
    <x v="34"/>
    <x v="1"/>
    <x v="4"/>
    <s v="XL"/>
    <s v="Mid"/>
    <n v="88"/>
    <x v="2"/>
    <s v="Insulation"/>
    <x v="2"/>
  </r>
  <r>
    <s v="MOCHFSP"/>
    <s v="84049076890"/>
    <s v="840490768901"/>
    <s v="MOCHFSP2X"/>
    <s v="M's Challis Fleece Jacket - Specter - 2X"/>
    <x v="34"/>
    <x v="1"/>
    <x v="4"/>
    <s v="2X"/>
    <s v="Mid"/>
    <n v="88"/>
    <x v="2"/>
    <s v="Insulation"/>
    <x v="2"/>
  </r>
  <r>
    <s v="MOCHFSP"/>
    <s v="84049076891"/>
    <s v="840490768918"/>
    <s v="MOCHFSP3X"/>
    <s v="M's Challis Fleece Jacket - Specter - 3X"/>
    <x v="34"/>
    <x v="1"/>
    <x v="4"/>
    <s v="3X"/>
    <s v="Mid"/>
    <n v="88"/>
    <x v="2"/>
    <s v="Insulation"/>
    <x v="2"/>
  </r>
  <r>
    <s v="MOOCCBK"/>
    <s v="84049076892"/>
    <s v="840490768925"/>
    <s v="MOOCCBKSM"/>
    <s v="M's Outpost Chore Coat - Black - SM"/>
    <x v="137"/>
    <x v="1"/>
    <x v="11"/>
    <s v="SM"/>
    <s v="Mid"/>
    <n v="121"/>
    <x v="2"/>
    <s v="Insulation"/>
    <x v="1"/>
  </r>
  <r>
    <s v="MOOCCBK"/>
    <s v="84049076893"/>
    <s v="840490768932"/>
    <s v="MOOCCBKMD"/>
    <s v="M's Outpost Chore Coat - Black - MD"/>
    <x v="137"/>
    <x v="1"/>
    <x v="11"/>
    <s v="MD"/>
    <s v="Mid"/>
    <n v="121"/>
    <x v="2"/>
    <s v="Insulation"/>
    <x v="1"/>
  </r>
  <r>
    <s v="MOOCCBK"/>
    <s v="84049076894"/>
    <s v="840490768949"/>
    <s v="MOOCCBKLG"/>
    <s v="M's Outpost Chore Coat - Black - LG"/>
    <x v="137"/>
    <x v="1"/>
    <x v="11"/>
    <s v="LG"/>
    <s v="Mid"/>
    <n v="121"/>
    <x v="2"/>
    <s v="Insulation"/>
    <x v="1"/>
  </r>
  <r>
    <s v="MOOCCBK"/>
    <s v="84049076895"/>
    <s v="840490768956"/>
    <s v="MOOCCBKXL"/>
    <s v="M's Outpost Chore Coat - Black - XL"/>
    <x v="137"/>
    <x v="1"/>
    <x v="11"/>
    <s v="XL"/>
    <s v="Mid"/>
    <n v="121"/>
    <x v="2"/>
    <s v="Insulation"/>
    <x v="1"/>
  </r>
  <r>
    <s v="MOOCCBK"/>
    <s v="84049076896"/>
    <s v="840490768963"/>
    <s v="MOOCCBK2X"/>
    <s v="M's Outpost Chore Coat - Black - 2X"/>
    <x v="137"/>
    <x v="1"/>
    <x v="11"/>
    <s v="2X"/>
    <s v="Mid"/>
    <n v="121"/>
    <x v="2"/>
    <s v="Insulation"/>
    <x v="1"/>
  </r>
  <r>
    <s v="MOOCCBK"/>
    <s v="84049076897"/>
    <s v="840490768970"/>
    <s v="MOOCCBK3X"/>
    <s v="M's Outpost Chore Coat - Black - 3X"/>
    <x v="137"/>
    <x v="1"/>
    <x v="11"/>
    <s v="3X"/>
    <s v="Mid"/>
    <n v="121"/>
    <x v="2"/>
    <s v="Insulation"/>
    <x v="1"/>
  </r>
  <r>
    <s v="MOOCCSD"/>
    <s v="84049076898"/>
    <s v="840490768987"/>
    <s v="MOOCCSDSM"/>
    <s v="M's Outpost Chore Coat - Sand - SM"/>
    <x v="137"/>
    <x v="0"/>
    <x v="17"/>
    <s v="SM"/>
    <s v="Mid"/>
    <n v="121"/>
    <x v="2"/>
    <s v="Insulation"/>
    <x v="1"/>
  </r>
  <r>
    <s v="MOOCCSD"/>
    <s v="84049076899"/>
    <s v="840490768994"/>
    <s v="MOOCCSDMD"/>
    <s v="M's Outpost Chore Coat - Sand - MD"/>
    <x v="137"/>
    <x v="0"/>
    <x v="17"/>
    <s v="MD"/>
    <s v="Mid"/>
    <n v="121"/>
    <x v="2"/>
    <s v="Insulation"/>
    <x v="1"/>
  </r>
  <r>
    <s v="MOOCCSD"/>
    <s v="84049076900"/>
    <s v="840490769007"/>
    <s v="MOOCCSDLG"/>
    <s v="M's Outpost Chore Coat - Sand - LG"/>
    <x v="137"/>
    <x v="0"/>
    <x v="17"/>
    <s v="LG"/>
    <s v="Mid"/>
    <n v="121"/>
    <x v="2"/>
    <s v="Insulation"/>
    <x v="1"/>
  </r>
  <r>
    <s v="MOOCCSD"/>
    <s v="84049076901"/>
    <s v="840490769014"/>
    <s v="MOOCCSDXL"/>
    <s v="M's Outpost Chore Coat - Sand - XL"/>
    <x v="137"/>
    <x v="0"/>
    <x v="17"/>
    <s v="XL"/>
    <s v="Mid"/>
    <n v="121"/>
    <x v="2"/>
    <s v="Insulation"/>
    <x v="1"/>
  </r>
  <r>
    <s v="MOOCCSD"/>
    <s v="84049076902"/>
    <s v="840490769021"/>
    <s v="MOOCCSD2X"/>
    <s v="M's Outpost Chore Coat - Sand - 2X"/>
    <x v="137"/>
    <x v="0"/>
    <x v="17"/>
    <s v="2X"/>
    <s v="Mid"/>
    <n v="121"/>
    <x v="2"/>
    <s v="Insulation"/>
    <x v="1"/>
  </r>
  <r>
    <s v="MOOCCSD"/>
    <s v="84049076903"/>
    <s v="840490769038"/>
    <s v="MOOCCSD3X"/>
    <s v="M's Outpost Chore Coat - Sand - 3X"/>
    <x v="137"/>
    <x v="0"/>
    <x v="17"/>
    <s v="3X"/>
    <s v="Mid"/>
    <n v="121"/>
    <x v="2"/>
    <s v="Insulation"/>
    <x v="1"/>
  </r>
  <r>
    <s v="MOOCCAK"/>
    <s v="84049076904"/>
    <s v="840490769045"/>
    <s v="MOOCCAKSM"/>
    <s v="M's Outpost Chore Coat - Akern - SM"/>
    <x v="137"/>
    <x v="0"/>
    <x v="16"/>
    <s v="SM"/>
    <s v="Mid"/>
    <n v="121"/>
    <x v="2"/>
    <s v="Insulation"/>
    <x v="1"/>
  </r>
  <r>
    <s v="MOOCCAK"/>
    <s v="84049076905"/>
    <s v="840490769052"/>
    <s v="MOOCCAKMD"/>
    <s v="M's Outpost Chore Coat - Akern - MD"/>
    <x v="137"/>
    <x v="0"/>
    <x v="16"/>
    <s v="MD"/>
    <s v="Mid"/>
    <n v="121"/>
    <x v="2"/>
    <s v="Insulation"/>
    <x v="1"/>
  </r>
  <r>
    <s v="MOOCCAK"/>
    <s v="84049076906"/>
    <s v="840490769069"/>
    <s v="MOOCCAKLG"/>
    <s v="M's Outpost Chore Coat - Akern - LG"/>
    <x v="137"/>
    <x v="0"/>
    <x v="16"/>
    <s v="LG"/>
    <s v="Mid"/>
    <n v="121"/>
    <x v="2"/>
    <s v="Insulation"/>
    <x v="1"/>
  </r>
  <r>
    <s v="MOOCCAK"/>
    <s v="84049076907"/>
    <s v="840490769076"/>
    <s v="MOOCCAKXL"/>
    <s v="M's Outpost Chore Coat - Akern - XL"/>
    <x v="137"/>
    <x v="0"/>
    <x v="16"/>
    <s v="XL"/>
    <s v="Mid"/>
    <n v="121"/>
    <x v="2"/>
    <s v="Insulation"/>
    <x v="1"/>
  </r>
  <r>
    <s v="MOOCCAK"/>
    <s v="84049076908"/>
    <s v="840490769083"/>
    <s v="MOOCCAK2X"/>
    <s v="M's Outpost Chore Coat - Akern - 2X"/>
    <x v="137"/>
    <x v="0"/>
    <x v="16"/>
    <s v="2X"/>
    <s v="Mid"/>
    <n v="121"/>
    <x v="2"/>
    <s v="Insulation"/>
    <x v="1"/>
  </r>
  <r>
    <s v="MOOCCAK"/>
    <s v="84049076909"/>
    <s v="840490769090"/>
    <s v="MOOCCAK3X"/>
    <s v="M's Outpost Chore Coat - Akern - 3X"/>
    <x v="137"/>
    <x v="0"/>
    <x v="16"/>
    <s v="3X"/>
    <s v="Mid"/>
    <n v="121"/>
    <x v="2"/>
    <s v="Insulation"/>
    <x v="1"/>
  </r>
  <r>
    <s v="MTRWFHO"/>
    <s v="84049076910"/>
    <s v="840490769106"/>
    <s v="MTRWFHOSM"/>
    <s v="M's Rugged Wool Field Shirt - Hunter Orange - SM"/>
    <x v="23"/>
    <x v="0"/>
    <x v="9"/>
    <s v="SM"/>
    <s v=""/>
    <n v="110"/>
    <x v="2"/>
    <s v="Merino"/>
    <x v="1"/>
  </r>
  <r>
    <s v="MTRWFHO"/>
    <s v="84049076911"/>
    <s v="840490769113"/>
    <s v="MTRWFHOMD"/>
    <s v="M's Rugged Wool Field Shirt - Hunter Orange - MD"/>
    <x v="23"/>
    <x v="0"/>
    <x v="9"/>
    <s v="MD"/>
    <s v=""/>
    <n v="110"/>
    <x v="2"/>
    <s v="Merino"/>
    <x v="1"/>
  </r>
  <r>
    <s v="MTRWFHO"/>
    <s v="84049076912"/>
    <s v="840490769120"/>
    <s v="MTRWFHOLG"/>
    <s v="M's Rugged Wool Field Shirt - Hunter Orange - LG"/>
    <x v="23"/>
    <x v="0"/>
    <x v="9"/>
    <s v="LG"/>
    <s v=""/>
    <n v="110"/>
    <x v="2"/>
    <s v="Merino"/>
    <x v="1"/>
  </r>
  <r>
    <s v="MTRWFHO"/>
    <s v="84049076913"/>
    <s v="840490769137"/>
    <s v="MTRWFHOXL"/>
    <s v="M's Rugged Wool Field Shirt - Hunter Orange - XL"/>
    <x v="23"/>
    <x v="0"/>
    <x v="9"/>
    <s v="XL"/>
    <s v=""/>
    <n v="110"/>
    <x v="2"/>
    <s v="Merino"/>
    <x v="1"/>
  </r>
  <r>
    <s v="MTRWFHO"/>
    <s v="84049076914"/>
    <s v="840490769144"/>
    <s v="MTRWFHO2X"/>
    <s v="M's Rugged Wool Field Shirt - Hunter Orange - 2X"/>
    <x v="23"/>
    <x v="0"/>
    <x v="9"/>
    <s v="2X"/>
    <s v=""/>
    <n v="110"/>
    <x v="2"/>
    <s v="Merino"/>
    <x v="1"/>
  </r>
  <r>
    <s v="MTRWFHO"/>
    <s v="84049076915"/>
    <s v="840490769151"/>
    <s v="MTRWFHO3X"/>
    <s v="M's Rugged Wool Field Shirt - Hunter Orange - 3X"/>
    <x v="23"/>
    <x v="0"/>
    <x v="9"/>
    <s v="3X"/>
    <s v=""/>
    <n v="110"/>
    <x v="2"/>
    <s v="Merino"/>
    <x v="1"/>
  </r>
  <r>
    <s v="MBWTPAP"/>
    <s v="84049076916"/>
    <s v="840490769168"/>
    <s v="MBWTPAP3030"/>
    <s v="M's 308 Wool Tracker Pant - Asphalt - 3030"/>
    <x v="138"/>
    <x v="0"/>
    <x v="20"/>
    <n v="3030"/>
    <s v=""/>
    <n v="115.5"/>
    <x v="3"/>
    <s v="Merino"/>
    <x v="0"/>
  </r>
  <r>
    <s v="MBWTPAP"/>
    <s v="84049076917"/>
    <s v="840490769175"/>
    <s v="MBWTPAP3032"/>
    <s v="M's 308 Wool Tracker Pant - Asphalt - 3032"/>
    <x v="138"/>
    <x v="0"/>
    <x v="20"/>
    <n v="3032"/>
    <s v=""/>
    <n v="115.5"/>
    <x v="3"/>
    <s v="Merino"/>
    <x v="0"/>
  </r>
  <r>
    <s v="MBWTPAP"/>
    <s v="84049076918"/>
    <s v="840490769182"/>
    <s v="MBWTPAP3230"/>
    <s v="M's 308 Wool Tracker Pant - Asphalt - 3230"/>
    <x v="138"/>
    <x v="0"/>
    <x v="20"/>
    <n v="3230"/>
    <s v=""/>
    <n v="115.5"/>
    <x v="3"/>
    <s v="Merino"/>
    <x v="0"/>
  </r>
  <r>
    <s v="MBWTPAP"/>
    <s v="84049076919"/>
    <s v="840490769199"/>
    <s v="MBWTPAP3232"/>
    <s v="M's 308 Wool Tracker Pant - Asphalt - 3232"/>
    <x v="138"/>
    <x v="0"/>
    <x v="20"/>
    <n v="3232"/>
    <s v=""/>
    <n v="115.5"/>
    <x v="3"/>
    <s v="Merino"/>
    <x v="0"/>
  </r>
  <r>
    <s v="MBWTPAP"/>
    <s v="84049076920"/>
    <s v="840490769205"/>
    <s v="MBWTPAP3234"/>
    <s v="M's 308 Wool Tracker Pant - Asphalt - 3234"/>
    <x v="138"/>
    <x v="0"/>
    <x v="20"/>
    <n v="3234"/>
    <s v=""/>
    <n v="115.5"/>
    <x v="3"/>
    <s v="Merino"/>
    <x v="0"/>
  </r>
  <r>
    <s v="MBWTPAP"/>
    <s v="84049076921"/>
    <s v="840490769212"/>
    <s v="MBWTPAP3430"/>
    <s v="M's 308 Wool Tracker Pant - Asphalt - 3430"/>
    <x v="138"/>
    <x v="0"/>
    <x v="20"/>
    <n v="3430"/>
    <s v=""/>
    <n v="115.5"/>
    <x v="3"/>
    <s v="Merino"/>
    <x v="0"/>
  </r>
  <r>
    <s v="MBWTPAP"/>
    <s v="84049076922"/>
    <s v="840490769229"/>
    <s v="MBWTPAP3432"/>
    <s v="M's 308 Wool Tracker Pant - Asphalt - 3432"/>
    <x v="138"/>
    <x v="0"/>
    <x v="20"/>
    <n v="3432"/>
    <s v=""/>
    <n v="115.5"/>
    <x v="3"/>
    <s v="Merino"/>
    <x v="0"/>
  </r>
  <r>
    <s v="MBWTPAP"/>
    <s v="84049076923"/>
    <s v="840490769236"/>
    <s v="MBWTPAP3434"/>
    <s v="M's 308 Wool Tracker Pant - Asphalt - 3434"/>
    <x v="138"/>
    <x v="0"/>
    <x v="20"/>
    <n v="3434"/>
    <s v=""/>
    <n v="115.5"/>
    <x v="3"/>
    <s v="Merino"/>
    <x v="0"/>
  </r>
  <r>
    <s v="MBWTPAP"/>
    <s v="84049076924"/>
    <s v="840490769243"/>
    <s v="MBWTPAP3436"/>
    <s v="M's 308 Wool Tracker Pant - Asphalt - 3436"/>
    <x v="138"/>
    <x v="0"/>
    <x v="20"/>
    <n v="3436"/>
    <s v=""/>
    <n v="115.5"/>
    <x v="3"/>
    <s v="Merino"/>
    <x v="0"/>
  </r>
  <r>
    <s v="MBWTPAP"/>
    <s v="84049076925"/>
    <s v="840490769250"/>
    <s v="MBWTPAP3632"/>
    <s v="M's 308 Wool Tracker Pant - Asphalt - 3632"/>
    <x v="138"/>
    <x v="0"/>
    <x v="20"/>
    <n v="3632"/>
    <s v=""/>
    <n v="115.5"/>
    <x v="3"/>
    <s v="Merino"/>
    <x v="0"/>
  </r>
  <r>
    <s v="MBWTPAP"/>
    <s v="84049076926"/>
    <s v="840490769267"/>
    <s v="MBWTPAP3634"/>
    <s v="M's 308 Wool Tracker Pant - Asphalt - 3634"/>
    <x v="138"/>
    <x v="0"/>
    <x v="20"/>
    <n v="3634"/>
    <s v=""/>
    <n v="115.5"/>
    <x v="3"/>
    <s v="Merino"/>
    <x v="0"/>
  </r>
  <r>
    <s v="MBWTPAP"/>
    <s v="84049076927"/>
    <s v="840490769274"/>
    <s v="MBWTPAP3636"/>
    <s v="M's 308 Wool Tracker Pant - Asphalt - 3636"/>
    <x v="138"/>
    <x v="0"/>
    <x v="20"/>
    <n v="3636"/>
    <s v=""/>
    <n v="115.5"/>
    <x v="3"/>
    <s v="Merino"/>
    <x v="0"/>
  </r>
  <r>
    <s v="MBWTPAP"/>
    <s v="84049076928"/>
    <s v="840490769281"/>
    <s v="MBWTPAP3832"/>
    <s v="M's 308 Wool Tracker Pant - Asphalt - 3832"/>
    <x v="138"/>
    <x v="0"/>
    <x v="20"/>
    <n v="3832"/>
    <s v=""/>
    <n v="115.5"/>
    <x v="3"/>
    <s v="Merino"/>
    <x v="0"/>
  </r>
  <r>
    <s v="MBWTPAP"/>
    <s v="84049076929"/>
    <s v="840490769298"/>
    <s v="MBWTPAP3834"/>
    <s v="M's 308 Wool Tracker Pant - Asphalt - 3834"/>
    <x v="138"/>
    <x v="0"/>
    <x v="20"/>
    <n v="3834"/>
    <s v=""/>
    <n v="115.5"/>
    <x v="3"/>
    <s v="Merino"/>
    <x v="0"/>
  </r>
  <r>
    <s v="MBWTPAP"/>
    <s v="84049076930"/>
    <s v="840490769304"/>
    <s v="MBWTPAP3836"/>
    <s v="M's 308 Wool Tracker Pant - Asphalt - 3836"/>
    <x v="138"/>
    <x v="0"/>
    <x v="20"/>
    <n v="3836"/>
    <s v=""/>
    <n v="115.5"/>
    <x v="3"/>
    <s v="Merino"/>
    <x v="0"/>
  </r>
  <r>
    <s v="MBWTPAP"/>
    <s v="84049076931"/>
    <s v="840490769311"/>
    <s v="MBWTPAP4032"/>
    <s v="M's 308 Wool Tracker Pant - Asphalt - 4032"/>
    <x v="138"/>
    <x v="0"/>
    <x v="20"/>
    <n v="4032"/>
    <s v=""/>
    <n v="115.5"/>
    <x v="3"/>
    <s v="Merino"/>
    <x v="0"/>
  </r>
  <r>
    <s v="MBWTPAP"/>
    <s v="84049076932"/>
    <s v="840490769328"/>
    <s v="MBWTPAP4232"/>
    <s v="M's 308 Wool Tracker Pant - Asphalt - 4232"/>
    <x v="138"/>
    <x v="0"/>
    <x v="20"/>
    <n v="4232"/>
    <s v=""/>
    <n v="115.5"/>
    <x v="3"/>
    <s v="Merino"/>
    <x v="0"/>
  </r>
  <r>
    <s v="MBWTPAP"/>
    <s v="84049076933"/>
    <s v="840490769335"/>
    <s v="MBWTPAP4432"/>
    <s v="M's 308 Wool Tracker Pant - Asphalt - 4432"/>
    <x v="138"/>
    <x v="0"/>
    <x v="20"/>
    <n v="4432"/>
    <s v=""/>
    <n v="115.5"/>
    <x v="3"/>
    <s v="Merino"/>
    <x v="0"/>
  </r>
  <r>
    <s v="MBWTPDM"/>
    <s v="84049076934"/>
    <s v="840490769342"/>
    <s v="MBWTPDM3030"/>
    <s v="M's 308 Wool Tracker Pant - Dark Moss - 3030"/>
    <x v="138"/>
    <x v="0"/>
    <x v="19"/>
    <n v="3030"/>
    <s v=""/>
    <n v="115.5"/>
    <x v="3"/>
    <s v="Merino"/>
    <x v="0"/>
  </r>
  <r>
    <s v="MBWTPDM"/>
    <s v="84049076935"/>
    <s v="840490769359"/>
    <s v="MBWTPDM3032"/>
    <s v="M's 308 Wool Tracker Pant - Dark Moss - 3032"/>
    <x v="138"/>
    <x v="0"/>
    <x v="19"/>
    <n v="3032"/>
    <s v=""/>
    <n v="115.5"/>
    <x v="3"/>
    <s v="Merino"/>
    <x v="0"/>
  </r>
  <r>
    <s v="MBWTPDM"/>
    <s v="84049076936"/>
    <s v="840490769366"/>
    <s v="MBWTPDM3230"/>
    <s v="M's 308 Wool Tracker Pant - Dark Moss - 3230"/>
    <x v="138"/>
    <x v="0"/>
    <x v="19"/>
    <n v="3230"/>
    <s v=""/>
    <n v="115.5"/>
    <x v="3"/>
    <s v="Merino"/>
    <x v="0"/>
  </r>
  <r>
    <s v="MBWTPDM"/>
    <s v="84049076937"/>
    <s v="840490769373"/>
    <s v="MBWTPDM3232"/>
    <s v="M's 308 Wool Tracker Pant - Dark Moss - 3232"/>
    <x v="138"/>
    <x v="0"/>
    <x v="19"/>
    <n v="3232"/>
    <s v=""/>
    <n v="115.5"/>
    <x v="3"/>
    <s v="Merino"/>
    <x v="0"/>
  </r>
  <r>
    <s v="MBWTPDM"/>
    <s v="84049076938"/>
    <s v="840490769380"/>
    <s v="MBWTPDM3234"/>
    <s v="M's 308 Wool Tracker Pant - Dark Moss - 3234"/>
    <x v="138"/>
    <x v="0"/>
    <x v="19"/>
    <n v="3234"/>
    <s v=""/>
    <n v="115.5"/>
    <x v="3"/>
    <s v="Merino"/>
    <x v="0"/>
  </r>
  <r>
    <s v="MBWTPDM"/>
    <s v="84049076939"/>
    <s v="840490769397"/>
    <s v="MBWTPDM3430"/>
    <s v="M's 308 Wool Tracker Pant - Dark Moss - 3430"/>
    <x v="138"/>
    <x v="0"/>
    <x v="19"/>
    <n v="3430"/>
    <s v=""/>
    <n v="115.5"/>
    <x v="3"/>
    <s v="Merino"/>
    <x v="0"/>
  </r>
  <r>
    <s v="MBWTPDM"/>
    <s v="84049076940"/>
    <s v="840490769403"/>
    <s v="MBWTPDM3432"/>
    <s v="M's 308 Wool Tracker Pant - Dark Moss - 3432"/>
    <x v="138"/>
    <x v="0"/>
    <x v="19"/>
    <n v="3432"/>
    <s v=""/>
    <n v="115.5"/>
    <x v="3"/>
    <s v="Merino"/>
    <x v="0"/>
  </r>
  <r>
    <s v="MBWTPDM"/>
    <s v="84049076941"/>
    <s v="840490769410"/>
    <s v="MBWTPDM3434"/>
    <s v="M's 308 Wool Tracker Pant - Dark Moss - 3434"/>
    <x v="138"/>
    <x v="0"/>
    <x v="19"/>
    <n v="3434"/>
    <s v=""/>
    <n v="115.5"/>
    <x v="3"/>
    <s v="Merino"/>
    <x v="0"/>
  </r>
  <r>
    <s v="MBWTPDM"/>
    <s v="84049076942"/>
    <s v="840490769427"/>
    <s v="MBWTPDM3436"/>
    <s v="M's 308 Wool Tracker Pant - Dark Moss - 3436"/>
    <x v="138"/>
    <x v="0"/>
    <x v="19"/>
    <n v="3436"/>
    <s v=""/>
    <n v="115.5"/>
    <x v="3"/>
    <s v="Merino"/>
    <x v="0"/>
  </r>
  <r>
    <s v="MBWTPDM"/>
    <s v="84049076943"/>
    <s v="840490769434"/>
    <s v="MBWTPDM3632"/>
    <s v="M's 308 Wool Tracker Pant - Dark Moss - 3632"/>
    <x v="138"/>
    <x v="0"/>
    <x v="19"/>
    <n v="3632"/>
    <s v=""/>
    <n v="115.5"/>
    <x v="3"/>
    <s v="Merino"/>
    <x v="0"/>
  </r>
  <r>
    <s v="MBWTPDM"/>
    <s v="84049076944"/>
    <s v="840490769441"/>
    <s v="MBWTPDM3634"/>
    <s v="M's 308 Wool Tracker Pant - Dark Moss - 3634"/>
    <x v="138"/>
    <x v="0"/>
    <x v="19"/>
    <n v="3634"/>
    <s v=""/>
    <n v="115.5"/>
    <x v="3"/>
    <s v="Merino"/>
    <x v="0"/>
  </r>
  <r>
    <s v="MBWTPDM"/>
    <s v="84049076945"/>
    <s v="840490769458"/>
    <s v="MBWTPDM3636"/>
    <s v="M's 308 Wool Tracker Pant - Dark Moss - 3636"/>
    <x v="138"/>
    <x v="0"/>
    <x v="19"/>
    <n v="3636"/>
    <s v=""/>
    <n v="115.5"/>
    <x v="3"/>
    <s v="Merino"/>
    <x v="0"/>
  </r>
  <r>
    <s v="MBWTPDM"/>
    <s v="84049076946"/>
    <s v="840490769465"/>
    <s v="MBWTPDM3832"/>
    <s v="M's 308 Wool Tracker Pant - Dark Moss - 3832"/>
    <x v="138"/>
    <x v="0"/>
    <x v="19"/>
    <n v="3832"/>
    <s v=""/>
    <n v="115.5"/>
    <x v="3"/>
    <s v="Merino"/>
    <x v="0"/>
  </r>
  <r>
    <s v="MBWTPDM"/>
    <s v="84049076947"/>
    <s v="840490769472"/>
    <s v="MBWTPDM3834"/>
    <s v="M's 308 Wool Tracker Pant - Dark Moss - 3834"/>
    <x v="138"/>
    <x v="0"/>
    <x v="19"/>
    <n v="3834"/>
    <s v=""/>
    <n v="115.5"/>
    <x v="3"/>
    <s v="Merino"/>
    <x v="0"/>
  </r>
  <r>
    <s v="MBWTPDM"/>
    <s v="84049076948"/>
    <s v="840490769489"/>
    <s v="MBWTPDM3836"/>
    <s v="M's 308 Wool Tracker Pant - Dark Moss - 3836"/>
    <x v="138"/>
    <x v="0"/>
    <x v="19"/>
    <n v="3836"/>
    <s v=""/>
    <n v="115.5"/>
    <x v="3"/>
    <s v="Merino"/>
    <x v="0"/>
  </r>
  <r>
    <s v="MBWTPDM"/>
    <s v="84049076949"/>
    <s v="840490769496"/>
    <s v="MBWTPDM4032"/>
    <s v="M's 308 Wool Tracker Pant - Dark Moss - 4032"/>
    <x v="138"/>
    <x v="0"/>
    <x v="19"/>
    <n v="4032"/>
    <s v=""/>
    <n v="115.5"/>
    <x v="3"/>
    <s v="Merino"/>
    <x v="0"/>
  </r>
  <r>
    <s v="MBWTPDM"/>
    <s v="84049076950"/>
    <s v="840490769502"/>
    <s v="MBWTPDM4232"/>
    <s v="M's 308 Wool Tracker Pant - Dark Moss - 4232"/>
    <x v="138"/>
    <x v="0"/>
    <x v="19"/>
    <n v="4232"/>
    <s v=""/>
    <n v="115.5"/>
    <x v="3"/>
    <s v="Merino"/>
    <x v="0"/>
  </r>
  <r>
    <s v="MBWTPDM"/>
    <s v="84049076951"/>
    <s v="840490769519"/>
    <s v="MBWTPDM4432"/>
    <s v="M's 308 Wool Tracker Pant - Dark Moss - 4432"/>
    <x v="138"/>
    <x v="0"/>
    <x v="19"/>
    <n v="4432"/>
    <s v=""/>
    <n v="115.5"/>
    <x v="3"/>
    <s v="Merino"/>
    <x v="0"/>
  </r>
  <r>
    <s v="WBAQZWN"/>
    <s v="84049070455"/>
    <n v="840490704558"/>
    <s v="WBAQZWNXS"/>
    <s v="W's Approach QZ - Walnut - XS"/>
    <x v="139"/>
    <x v="1"/>
    <x v="5"/>
    <s v="XS"/>
    <s v="Early"/>
    <n v="71.5"/>
    <x v="0"/>
    <s v="Quarter Zips"/>
    <x v="1"/>
  </r>
  <r>
    <s v="WBAQZWN"/>
    <s v="84049070453"/>
    <n v="840490704534"/>
    <s v="WBAQZWNSM"/>
    <s v="W's Approach QZ - Walnut - SM"/>
    <x v="139"/>
    <x v="1"/>
    <x v="5"/>
    <s v="SM"/>
    <s v="Early"/>
    <n v="71.5"/>
    <x v="0"/>
    <s v="Quarter Zips"/>
    <x v="1"/>
  </r>
  <r>
    <s v="WBAQZWN"/>
    <s v="84049070452"/>
    <n v="840490704527"/>
    <s v="WBAQZWNMD"/>
    <s v="W's Approach QZ - Walnut - MD"/>
    <x v="139"/>
    <x v="1"/>
    <x v="5"/>
    <s v="MD"/>
    <s v="Early"/>
    <n v="71.5"/>
    <x v="0"/>
    <s v="Quarter Zips"/>
    <x v="1"/>
  </r>
  <r>
    <s v="WBAQZWN"/>
    <s v="84049070451"/>
    <n v="840490704510"/>
    <s v="WBAQZWNLG"/>
    <s v="W's Approach QZ - Walnut - LG"/>
    <x v="139"/>
    <x v="1"/>
    <x v="5"/>
    <s v="LG"/>
    <s v="Early"/>
    <n v="71.5"/>
    <x v="0"/>
    <s v="Quarter Zips"/>
    <x v="1"/>
  </r>
  <r>
    <s v="WBAQZWN"/>
    <s v="84049070454"/>
    <n v="840490704541"/>
    <s v="WBAQZWNXL"/>
    <s v="W's Approach QZ - Walnut - XL"/>
    <x v="139"/>
    <x v="1"/>
    <x v="5"/>
    <s v="XL"/>
    <s v="Early"/>
    <n v="71.5"/>
    <x v="0"/>
    <s v="Quarter Zips"/>
    <x v="1"/>
  </r>
  <r>
    <s v="WBAQZDE"/>
    <s v="84049070450"/>
    <n v="840490704503"/>
    <s v="WBAQZDEXS"/>
    <s v="W's Approach QZ - Dry Earth - XS"/>
    <x v="139"/>
    <x v="0"/>
    <x v="2"/>
    <s v="XS"/>
    <s v="Early"/>
    <n v="71.5"/>
    <x v="0"/>
    <s v="Quarter Zips"/>
    <x v="1"/>
  </r>
  <r>
    <s v="WBAQZDE"/>
    <s v="84049070448"/>
    <n v="840490704480"/>
    <s v="WBAQZDESM"/>
    <s v="W's Approach QZ - Dry Earth - SM"/>
    <x v="139"/>
    <x v="0"/>
    <x v="2"/>
    <s v="SM"/>
    <s v="Early"/>
    <n v="71.5"/>
    <x v="0"/>
    <s v="Quarter Zips"/>
    <x v="1"/>
  </r>
  <r>
    <s v="WBAQZDE"/>
    <s v="84049070447"/>
    <n v="840490704473"/>
    <s v="WBAQZDEMD"/>
    <s v="W's Approach QZ - Dry Earth - MD"/>
    <x v="139"/>
    <x v="0"/>
    <x v="2"/>
    <s v="MD"/>
    <s v="Early"/>
    <n v="71.5"/>
    <x v="0"/>
    <s v="Quarter Zips"/>
    <x v="1"/>
  </r>
  <r>
    <s v="WBAQZDE"/>
    <s v="84049070446"/>
    <n v="840490704466"/>
    <s v="WBAQZDELG"/>
    <s v="W's Approach QZ - Dry Earth - LG"/>
    <x v="139"/>
    <x v="0"/>
    <x v="2"/>
    <s v="LG"/>
    <s v="Early"/>
    <n v="71.5"/>
    <x v="0"/>
    <s v="Quarter Zips"/>
    <x v="1"/>
  </r>
  <r>
    <s v="WBAQZDE"/>
    <s v="84049070449"/>
    <n v="840490704497"/>
    <s v="WBAQZDEXL"/>
    <s v="W's Approach QZ - Dry Earth - XL"/>
    <x v="139"/>
    <x v="0"/>
    <x v="2"/>
    <s v="XL"/>
    <s v="Early"/>
    <n v="71.5"/>
    <x v="0"/>
    <s v="Quarter Zips"/>
    <x v="1"/>
  </r>
  <r>
    <s v="WBAQZCN"/>
    <s v="84049070445"/>
    <n v="840490704459"/>
    <s v="WBAQZCNXS"/>
    <s v="W's Approach QZ - Conifer - XS"/>
    <x v="139"/>
    <x v="0"/>
    <x v="1"/>
    <s v="XS"/>
    <s v="Early"/>
    <n v="71.5"/>
    <x v="0"/>
    <s v="Quarter Zips"/>
    <x v="1"/>
  </r>
  <r>
    <s v="WBAQZCN"/>
    <s v="84049070443"/>
    <n v="840490704435"/>
    <s v="WBAQZCNSM"/>
    <s v="W's Approach QZ - Conifer - SM"/>
    <x v="139"/>
    <x v="0"/>
    <x v="1"/>
    <s v="SM"/>
    <s v="Early"/>
    <n v="71.5"/>
    <x v="0"/>
    <s v="Quarter Zips"/>
    <x v="1"/>
  </r>
  <r>
    <s v="WBAQZCN"/>
    <s v="84049070442"/>
    <n v="840490704428"/>
    <s v="WBAQZCNMD"/>
    <s v="W's Approach QZ - Conifer - MD"/>
    <x v="139"/>
    <x v="0"/>
    <x v="1"/>
    <s v="MD"/>
    <s v="Early"/>
    <n v="71.5"/>
    <x v="0"/>
    <s v="Quarter Zips"/>
    <x v="1"/>
  </r>
  <r>
    <s v="WBAQZCN"/>
    <s v="84049070441"/>
    <n v="840490704411"/>
    <s v="WBAQZCNLG"/>
    <s v="W's Approach QZ - Conifer - LG"/>
    <x v="139"/>
    <x v="0"/>
    <x v="1"/>
    <s v="LG"/>
    <s v="Early"/>
    <n v="71.5"/>
    <x v="0"/>
    <s v="Quarter Zips"/>
    <x v="1"/>
  </r>
  <r>
    <s v="WBAQZCN"/>
    <s v="84049070444"/>
    <n v="840490704442"/>
    <s v="WBAQZCNXL"/>
    <s v="W's Approach QZ - Conifer - XL"/>
    <x v="139"/>
    <x v="0"/>
    <x v="1"/>
    <s v="XL"/>
    <s v="Early"/>
    <n v="71.5"/>
    <x v="0"/>
    <s v="Quarter Zips"/>
    <x v="1"/>
  </r>
  <r>
    <s v="FTLSPSP"/>
    <s v="84049076098"/>
    <n v="840490760981"/>
    <s v="FTLSPSPTL"/>
    <s v="Turkey Vest - Specter - XLT"/>
    <x v="115"/>
    <x v="0"/>
    <x v="4"/>
    <s v="XLT"/>
    <s v="Early"/>
    <n v="162.5"/>
    <x v="8"/>
    <s v="Hunting Field Gear - Hunting Packs &amp; Bags"/>
    <x v="4"/>
  </r>
  <r>
    <s v="MTFNHDM"/>
    <s v="84049076952"/>
    <s v="840490769526"/>
    <s v="MTFNHDM2X"/>
    <s v="M's Furnace Hoody - Dark Moss - 2X"/>
    <x v="20"/>
    <x v="0"/>
    <x v="19"/>
    <s v="2X"/>
    <s v="Late"/>
    <n v="115.5"/>
    <x v="0"/>
    <s v="Hoodys"/>
    <x v="1"/>
  </r>
  <r>
    <s v="MTFNHDM"/>
    <s v="84049076953"/>
    <s v="840490769533"/>
    <s v="MTFNHDMLG"/>
    <s v="M's Furnace Hoody - Dark Moss - LG"/>
    <x v="20"/>
    <x v="0"/>
    <x v="19"/>
    <s v="LG"/>
    <s v="Late"/>
    <n v="115.5"/>
    <x v="0"/>
    <s v="Hoodys"/>
    <x v="1"/>
  </r>
  <r>
    <s v="MTFNHDM"/>
    <s v="84049076954"/>
    <s v="840490769540"/>
    <s v="MTFNHDMMD"/>
    <s v="M's Furnace Hoody - Dark Moss - MD"/>
    <x v="20"/>
    <x v="0"/>
    <x v="19"/>
    <s v="MD"/>
    <s v="Late"/>
    <n v="115.5"/>
    <x v="0"/>
    <s v="Hoodys"/>
    <x v="1"/>
  </r>
  <r>
    <s v="MTFNHDM"/>
    <s v="84049076955"/>
    <s v="840490769557"/>
    <s v="MTFNHDMSM"/>
    <s v="M's Furnace Hoody - Dark Moss - SM"/>
    <x v="20"/>
    <x v="0"/>
    <x v="19"/>
    <s v="SM"/>
    <s v="Late"/>
    <n v="115.5"/>
    <x v="0"/>
    <s v="Hoodys"/>
    <x v="1"/>
  </r>
  <r>
    <s v="MTFNHDM"/>
    <s v="84049076956"/>
    <s v="840490769564"/>
    <s v="MTFNHDMXL"/>
    <s v="M's Furnace Hoody - Dark Moss - XL"/>
    <x v="20"/>
    <x v="0"/>
    <x v="19"/>
    <s v="XL"/>
    <s v="Late"/>
    <n v="115.5"/>
    <x v="0"/>
    <s v="Hoodys"/>
    <x v="1"/>
  </r>
  <r>
    <s v="MTKHDDM"/>
    <s v="84049076957"/>
    <s v="840490769571"/>
    <s v="MTKHDDM2X"/>
    <s v="M's Kiln Hoody - Dark Moss - 2X"/>
    <x v="19"/>
    <x v="0"/>
    <x v="19"/>
    <s v="2X"/>
    <s v="Mid"/>
    <n v="82.5"/>
    <x v="0"/>
    <s v="Hoodys"/>
    <x v="1"/>
  </r>
  <r>
    <s v="MTKHDDM"/>
    <s v="84049076958"/>
    <s v="840490769588"/>
    <s v="MTKHDDMLG"/>
    <s v="M's Kiln Hoody - Dark Moss - LG"/>
    <x v="19"/>
    <x v="0"/>
    <x v="19"/>
    <s v="LG"/>
    <s v="Mid"/>
    <n v="82.5"/>
    <x v="0"/>
    <s v="Hoodys"/>
    <x v="1"/>
  </r>
  <r>
    <s v="MTKHDDM"/>
    <s v="84049076959"/>
    <s v="840490769595"/>
    <s v="MTKHDDMMD"/>
    <s v="M's Kiln Hoody - Dark Moss - MD"/>
    <x v="19"/>
    <x v="0"/>
    <x v="19"/>
    <s v="MD"/>
    <s v="Mid"/>
    <n v="82.5"/>
    <x v="0"/>
    <s v="Hoodys"/>
    <x v="1"/>
  </r>
  <r>
    <s v="MTKHDDM"/>
    <s v="84049076960"/>
    <s v="840490769601"/>
    <s v="MTKHDDMSM"/>
    <s v="M's Kiln Hoody - Dark Moss - SM"/>
    <x v="19"/>
    <x v="0"/>
    <x v="19"/>
    <s v="SM"/>
    <s v="Mid"/>
    <n v="82.5"/>
    <x v="0"/>
    <s v="Hoodys"/>
    <x v="1"/>
  </r>
  <r>
    <s v="MTKHDDM"/>
    <s v="84049076961"/>
    <s v="840490769618"/>
    <s v="MTKHDDMXL"/>
    <s v="M's Kiln Hoody - Dark Moss - XL"/>
    <x v="19"/>
    <x v="0"/>
    <x v="19"/>
    <s v="XL"/>
    <s v="Mid"/>
    <n v="82.5"/>
    <x v="0"/>
    <s v="Hoodys"/>
    <x v="1"/>
  </r>
  <r>
    <s v="MB38PDM"/>
    <s v="84049076962"/>
    <s v="840490769625"/>
    <s v="MB38PDM3030"/>
    <s v="M's 308 Pant - Dark Moss - 3030"/>
    <x v="50"/>
    <x v="0"/>
    <x v="19"/>
    <n v="3030"/>
    <s v="Mid"/>
    <n v="96.25"/>
    <x v="3"/>
    <s v="Nylon"/>
    <x v="0"/>
  </r>
  <r>
    <s v="MB38PDM"/>
    <s v="84049076963"/>
    <s v="840490769632"/>
    <s v="MB38PDM3032"/>
    <s v="M's 308 Pant - Dark Moss - 3032"/>
    <x v="50"/>
    <x v="0"/>
    <x v="19"/>
    <n v="3032"/>
    <s v="Mid"/>
    <n v="96.25"/>
    <x v="3"/>
    <s v="Nylon"/>
    <x v="0"/>
  </r>
  <r>
    <s v="MB38PDM"/>
    <s v="84049076964"/>
    <s v="840490769649"/>
    <s v="MB38PDM3230"/>
    <s v="M's 308 Pant - Dark Moss - 3230"/>
    <x v="50"/>
    <x v="0"/>
    <x v="19"/>
    <n v="3230"/>
    <s v="Mid"/>
    <n v="96.25"/>
    <x v="3"/>
    <s v="Nylon"/>
    <x v="0"/>
  </r>
  <r>
    <s v="MB38PDM"/>
    <s v="84049076965"/>
    <s v="840490769656"/>
    <s v="MB38PDM3232"/>
    <s v="M's 308 Pant - Dark Moss - 3232"/>
    <x v="50"/>
    <x v="0"/>
    <x v="19"/>
    <n v="3232"/>
    <s v="Mid"/>
    <n v="96.25"/>
    <x v="3"/>
    <s v="Nylon"/>
    <x v="0"/>
  </r>
  <r>
    <s v="MB38PDM"/>
    <s v="84049076966"/>
    <s v="840490769663"/>
    <s v="MB38PDM3234"/>
    <s v="M's 308 Pant - Dark Moss - 3234"/>
    <x v="50"/>
    <x v="0"/>
    <x v="19"/>
    <n v="3234"/>
    <s v="Mid"/>
    <n v="96.25"/>
    <x v="3"/>
    <s v="Nylon"/>
    <x v="0"/>
  </r>
  <r>
    <s v="MB38PDM"/>
    <s v="84049076967"/>
    <s v="840490769670"/>
    <s v="MB38PDM3430"/>
    <s v="M's 308 Pant - Dark Moss - 3430"/>
    <x v="50"/>
    <x v="0"/>
    <x v="19"/>
    <n v="3430"/>
    <s v="Mid"/>
    <n v="96.25"/>
    <x v="3"/>
    <s v="Nylon"/>
    <x v="0"/>
  </r>
  <r>
    <s v="MB38PDM"/>
    <s v="84049076968"/>
    <s v="840490769687"/>
    <s v="MB38PDM3432"/>
    <s v="M's 308 Pant - Dark Moss - 3432"/>
    <x v="50"/>
    <x v="0"/>
    <x v="19"/>
    <n v="3432"/>
    <s v="Mid"/>
    <n v="96.25"/>
    <x v="3"/>
    <s v="Nylon"/>
    <x v="0"/>
  </r>
  <r>
    <s v="MB38PDM"/>
    <s v="84049076969"/>
    <s v="840490769694"/>
    <s v="MB38PDM3434"/>
    <s v="M's 308 Pant - Dark Moss - 3434"/>
    <x v="50"/>
    <x v="0"/>
    <x v="19"/>
    <n v="3434"/>
    <s v="Mid"/>
    <n v="96.25"/>
    <x v="3"/>
    <s v="Nylon"/>
    <x v="0"/>
  </r>
  <r>
    <s v="MB38PDM"/>
    <s v="84049076970"/>
    <s v="840490769700"/>
    <s v="MB38PDM3436"/>
    <s v="M's 308 Pant - Dark Moss - 3436"/>
    <x v="50"/>
    <x v="0"/>
    <x v="19"/>
    <n v="3436"/>
    <s v="Mid"/>
    <n v="96.25"/>
    <x v="3"/>
    <s v="Nylon"/>
    <x v="0"/>
  </r>
  <r>
    <s v="MB38PDM"/>
    <s v="84049076971"/>
    <s v="840490769717"/>
    <s v="MB38PDM3632"/>
    <s v="M's 308 Pant - Dark Moss - 3632"/>
    <x v="50"/>
    <x v="0"/>
    <x v="19"/>
    <n v="3632"/>
    <s v="Mid"/>
    <n v="96.25"/>
    <x v="3"/>
    <s v="Nylon"/>
    <x v="0"/>
  </r>
  <r>
    <s v="MB38PDM"/>
    <s v="84049076972"/>
    <s v="840490769724"/>
    <s v="MB38PDM3634"/>
    <s v="M's 308 Pant - Dark Moss - 3634"/>
    <x v="50"/>
    <x v="0"/>
    <x v="19"/>
    <n v="3634"/>
    <s v="Mid"/>
    <n v="96.25"/>
    <x v="3"/>
    <s v="Nylon"/>
    <x v="0"/>
  </r>
  <r>
    <s v="MB38PDM"/>
    <s v="84049076973"/>
    <s v="840490769731"/>
    <s v="MB38PDM3636"/>
    <s v="M's 308 Pant - Dark Moss - 3636"/>
    <x v="50"/>
    <x v="0"/>
    <x v="19"/>
    <n v="3636"/>
    <s v="Mid"/>
    <n v="96.25"/>
    <x v="3"/>
    <s v="Nylon"/>
    <x v="0"/>
  </r>
  <r>
    <s v="MB38PDM"/>
    <s v="84049076974"/>
    <s v="840490769748"/>
    <s v="MB38PDM3832"/>
    <s v="M's 308 Pant - Dark Moss - 3832"/>
    <x v="50"/>
    <x v="0"/>
    <x v="19"/>
    <n v="3832"/>
    <s v="Mid"/>
    <n v="96.25"/>
    <x v="3"/>
    <s v="Nylon"/>
    <x v="0"/>
  </r>
  <r>
    <s v="MB38PDM"/>
    <s v="84049076975"/>
    <s v="840490769755"/>
    <s v="MB38PDM3834"/>
    <s v="M's 308 Pant - Dark Moss - 3834"/>
    <x v="50"/>
    <x v="0"/>
    <x v="19"/>
    <n v="3834"/>
    <s v="Mid"/>
    <n v="96.25"/>
    <x v="3"/>
    <s v="Nylon"/>
    <x v="0"/>
  </r>
  <r>
    <s v="MB38PDM"/>
    <s v="84049076976"/>
    <s v="840490769762"/>
    <s v="MB38PDM3836"/>
    <s v="M's 308 Pant - Dark Moss - 3836"/>
    <x v="50"/>
    <x v="0"/>
    <x v="19"/>
    <n v="3836"/>
    <s v="Mid"/>
    <n v="96.25"/>
    <x v="3"/>
    <s v="Nylon"/>
    <x v="0"/>
  </r>
  <r>
    <s v="MB38PDM"/>
    <s v="84049076977"/>
    <s v="840490769779"/>
    <s v="MB38PDM4032"/>
    <s v="M's 308 Pant - Dark Moss - 4032"/>
    <x v="50"/>
    <x v="0"/>
    <x v="19"/>
    <n v="4032"/>
    <s v="Mid"/>
    <n v="96.25"/>
    <x v="3"/>
    <s v="Nylon"/>
    <x v="0"/>
  </r>
  <r>
    <s v="MB38PDM"/>
    <s v="84049076978"/>
    <s v="840490769786"/>
    <s v="MB38PDM4232"/>
    <s v="M's 308 Pant - Dark Moss - 4232"/>
    <x v="50"/>
    <x v="0"/>
    <x v="19"/>
    <n v="4232"/>
    <s v="Mid"/>
    <n v="96.25"/>
    <x v="3"/>
    <s v="Nylon"/>
    <x v="0"/>
  </r>
  <r>
    <s v="MB38PDM"/>
    <s v="84049076979"/>
    <s v="840490769793"/>
    <s v="MB38PDM4432"/>
    <s v="M's 308 Pant - Dark Moss - 4432"/>
    <x v="50"/>
    <x v="0"/>
    <x v="19"/>
    <n v="4432"/>
    <s v="Mid"/>
    <n v="96.25"/>
    <x v="3"/>
    <s v="Nylon"/>
    <x v="0"/>
  </r>
  <r>
    <s v="MOCJ2BK"/>
    <s v="84049076980"/>
    <s v="840490769809"/>
    <s v="MOCJ2BK2X"/>
    <s v="M's Suppressor Jacket - Black - 2X"/>
    <x v="92"/>
    <x v="0"/>
    <x v="11"/>
    <s v="2X"/>
    <s v="Early"/>
    <n v="132"/>
    <x v="2"/>
    <s v="Soft Shell"/>
    <x v="0"/>
  </r>
  <r>
    <s v="MOCJ2BK"/>
    <s v="84049076981"/>
    <s v="840490769816"/>
    <s v="MOCJ2BKLG"/>
    <s v="M's Suppressor Jacket - Black - LG"/>
    <x v="92"/>
    <x v="0"/>
    <x v="11"/>
    <s v="LG"/>
    <s v="Early"/>
    <n v="132"/>
    <x v="2"/>
    <s v="Soft Shell"/>
    <x v="0"/>
  </r>
  <r>
    <s v="MOCJ2BK"/>
    <s v="84049076982"/>
    <s v="840490769823"/>
    <s v="MOCJ2BKMD"/>
    <s v="M's Suppressor Jacket - Black - MD"/>
    <x v="92"/>
    <x v="0"/>
    <x v="11"/>
    <s v="MD"/>
    <s v="Early"/>
    <n v="132"/>
    <x v="2"/>
    <s v="Soft Shell"/>
    <x v="0"/>
  </r>
  <r>
    <s v="MOCJ2BK"/>
    <s v="84049076983"/>
    <s v="840490769830"/>
    <s v="MOCJ2BKSM"/>
    <s v="M's Suppressor Jacket - Black - SM"/>
    <x v="92"/>
    <x v="0"/>
    <x v="11"/>
    <s v="SM"/>
    <s v="Early"/>
    <n v="132"/>
    <x v="2"/>
    <s v="Soft Shell"/>
    <x v="0"/>
  </r>
  <r>
    <s v="MOCJ2BK"/>
    <s v="84049076984"/>
    <s v="840490769847"/>
    <s v="MOCJ2BKXL"/>
    <s v="M's Suppressor Jacket - Black - XL"/>
    <x v="92"/>
    <x v="0"/>
    <x v="11"/>
    <s v="XL"/>
    <s v="Early"/>
    <n v="132"/>
    <x v="2"/>
    <s v="Soft Shell"/>
    <x v="0"/>
  </r>
  <r>
    <s v="MOWCVBK"/>
    <s v="84049076985"/>
    <s v="840490769854"/>
    <s v="MOWCVBK2X"/>
    <s v="M's Suppressor Soft Shell Vest - Black - 2X"/>
    <x v="91"/>
    <x v="0"/>
    <x v="11"/>
    <s v="2X"/>
    <s v="Early"/>
    <n v="82.5"/>
    <x v="2"/>
    <s v="Vests"/>
    <x v="0"/>
  </r>
  <r>
    <s v="MOWCVBK"/>
    <s v="84049076986"/>
    <s v="840490769861"/>
    <s v="MOWCVBKLG"/>
    <s v="M's Suppressor Soft Shell Vest - Black - LG"/>
    <x v="91"/>
    <x v="0"/>
    <x v="11"/>
    <s v="LG"/>
    <s v="Early"/>
    <n v="82.5"/>
    <x v="2"/>
    <s v="Vests"/>
    <x v="0"/>
  </r>
  <r>
    <s v="MOWCVBK"/>
    <s v="84049076987"/>
    <s v="840490769878"/>
    <s v="MOWCVBKMD"/>
    <s v="M's Suppressor Soft Shell Vest - Black - MD"/>
    <x v="91"/>
    <x v="0"/>
    <x v="11"/>
    <s v="MD"/>
    <s v="Early"/>
    <n v="82.5"/>
    <x v="2"/>
    <s v="Vests"/>
    <x v="0"/>
  </r>
  <r>
    <s v="MOWCVBK"/>
    <s v="84049076988"/>
    <s v="840490769885"/>
    <s v="MOWCVBKSM"/>
    <s v="M's Suppressor Soft Shell Vest - Black - SM"/>
    <x v="91"/>
    <x v="0"/>
    <x v="11"/>
    <s v="SM"/>
    <s v="Early"/>
    <n v="82.5"/>
    <x v="2"/>
    <s v="Vests"/>
    <x v="0"/>
  </r>
  <r>
    <s v="MOWCVBK"/>
    <s v="84049076989"/>
    <s v="840490769892"/>
    <s v="MOWCVBKXL"/>
    <s v="M's Suppressor Soft Shell Vest - Black - XL"/>
    <x v="91"/>
    <x v="0"/>
    <x v="11"/>
    <s v="XL"/>
    <s v="Early"/>
    <n v="82.5"/>
    <x v="2"/>
    <s v="Vests"/>
    <x v="0"/>
  </r>
  <r>
    <s v="WTWCJBK"/>
    <s v="84049076990"/>
    <s v="840490769908"/>
    <s v="WTWCJBKLG"/>
    <s v="W's Suppressor Jacket - Black - LG"/>
    <x v="108"/>
    <x v="0"/>
    <x v="11"/>
    <s v="LG"/>
    <s v="Early"/>
    <n v="132"/>
    <x v="2"/>
    <s v="Soft Shell"/>
    <x v="0"/>
  </r>
  <r>
    <s v="WTWCJBK"/>
    <s v="84049076991"/>
    <s v="840490769915"/>
    <s v="WTWCJBKMD"/>
    <s v="W's Suppressor Jacket - Black - MD"/>
    <x v="108"/>
    <x v="0"/>
    <x v="11"/>
    <s v="MD"/>
    <s v="Early"/>
    <n v="132"/>
    <x v="2"/>
    <s v="Soft Shell"/>
    <x v="0"/>
  </r>
  <r>
    <s v="WTWCJBK"/>
    <s v="84049076992"/>
    <s v="840490769922"/>
    <s v="WTWCJBKSM"/>
    <s v="W's Suppressor Jacket - Black - SM"/>
    <x v="108"/>
    <x v="0"/>
    <x v="11"/>
    <s v="SM"/>
    <s v="Early"/>
    <n v="132"/>
    <x v="2"/>
    <s v="Soft Shell"/>
    <x v="0"/>
  </r>
  <r>
    <s v="WTWCJBK"/>
    <s v="84049076993"/>
    <s v="840490769939"/>
    <s v="WTWCJBKXL"/>
    <s v="W's Suppressor Jacket - Black - XL"/>
    <x v="108"/>
    <x v="0"/>
    <x v="11"/>
    <s v="XL"/>
    <s v="Early"/>
    <n v="132"/>
    <x v="2"/>
    <s v="Soft Shell"/>
    <x v="0"/>
  </r>
  <r>
    <s v="WTWCJBK"/>
    <s v="84049076994"/>
    <s v="840490769946"/>
    <s v="WTWCJBKXS"/>
    <s v="W's Suppressor Jacket - Black - XS"/>
    <x v="108"/>
    <x v="0"/>
    <x v="11"/>
    <s v="XS"/>
    <s v="Early"/>
    <n v="132"/>
    <x v="2"/>
    <s v="Soft Shell"/>
    <x v="0"/>
  </r>
  <r>
    <s v="METBGOC"/>
    <s v="84338015908"/>
    <n v="843380159087"/>
    <s v="METBGOCOS"/>
    <s v="MeatEater Trivia Board Game"/>
    <x v="140"/>
    <x v="1"/>
    <x v="23"/>
    <s v="OS"/>
    <e v="#N/A"/>
    <n v="12.5"/>
    <x v="9"/>
    <s v="Misc. Merch"/>
    <x v="5"/>
  </r>
  <r>
    <s v="METRCOL"/>
    <s v="84338018200"/>
    <n v="843380182009"/>
    <s v="METRCOLED"/>
    <s v="MeatEater Trivia Collector's Edition"/>
    <x v="141"/>
    <x v="1"/>
    <x v="23"/>
    <s v="OS"/>
    <e v="#N/A"/>
    <n v="25"/>
    <x v="9"/>
    <s v="Misc. Merch"/>
    <x v="5"/>
  </r>
  <r>
    <s v="MEFSHEX"/>
    <s v="84338018201"/>
    <n v="843380182016"/>
    <s v="MEFSHEXPP"/>
    <s v="MeatEater Trivia Fishing Expansion Pack"/>
    <x v="142"/>
    <x v="1"/>
    <x v="23"/>
    <s v="OS"/>
    <e v="#N/A"/>
    <n v="5"/>
    <x v="9"/>
    <s v="Misc. Merch"/>
    <x v="5"/>
  </r>
  <r>
    <s v="MEHNTEX"/>
    <s v="84338018202"/>
    <n v="843380182023"/>
    <s v="MEHNTEXPP"/>
    <s v="MeatEater Trivia Hunting Expansion Pack"/>
    <x v="143"/>
    <x v="1"/>
    <x v="23"/>
    <s v="OS"/>
    <e v="#N/A"/>
    <n v="5"/>
    <x v="9"/>
    <s v="Misc. Merch"/>
    <x v="5"/>
  </r>
  <r>
    <s v="MBTGHMR"/>
    <s v="84049070117"/>
    <n v="840490701175"/>
    <s v="MBTGHMRSM"/>
    <s v="M's ThermaGrid Merino Hoody - Morel - SM"/>
    <x v="144"/>
    <x v="1"/>
    <x v="14"/>
    <s v="SM"/>
    <s v="Mid"/>
    <n v="77"/>
    <x v="0"/>
    <s v="Hoodys"/>
    <x v="1"/>
  </r>
  <r>
    <s v="MBTGHMR"/>
    <s v="84049070118"/>
    <n v="840490701182"/>
    <s v="MBTGHMRMD"/>
    <s v="M's ThermaGrid Merino Hoody - Morel - MD"/>
    <x v="144"/>
    <x v="1"/>
    <x v="14"/>
    <s v="MD"/>
    <s v="Mid"/>
    <n v="77"/>
    <x v="0"/>
    <s v="Hoodys"/>
    <x v="1"/>
  </r>
  <r>
    <s v="MBTGHMR"/>
    <s v="84049070119"/>
    <n v="840490701199"/>
    <s v="MBTGHMRLG"/>
    <s v="M's ThermaGrid Merino Hoody - Morel - LG"/>
    <x v="144"/>
    <x v="1"/>
    <x v="14"/>
    <s v="LG"/>
    <s v="Mid"/>
    <n v="77"/>
    <x v="0"/>
    <s v="Hoodys"/>
    <x v="1"/>
  </r>
  <r>
    <s v="MBTGHMR"/>
    <s v="84049070120"/>
    <n v="840490701205"/>
    <s v="MBTGHMRXL"/>
    <s v="M's ThermaGrid Merino Hoody - Morel - XL"/>
    <x v="144"/>
    <x v="1"/>
    <x v="14"/>
    <s v="XL"/>
    <s v="Mid"/>
    <n v="77"/>
    <x v="0"/>
    <s v="Hoodys"/>
    <x v="1"/>
  </r>
  <r>
    <s v="MBTGHMR"/>
    <s v="84049070121"/>
    <n v="840490701212"/>
    <s v="MBTGHMR2X"/>
    <s v="M's ThermaGrid Merino Hoody - Morel - 2X"/>
    <x v="144"/>
    <x v="1"/>
    <x v="14"/>
    <s v="2X"/>
    <s v="Mid"/>
    <n v="77"/>
    <x v="0"/>
    <s v="Hoodys"/>
    <x v="1"/>
  </r>
  <r>
    <s v="MBTGHMR"/>
    <s v="84049070122"/>
    <n v="840490701229"/>
    <s v="MBTGHMR3X"/>
    <s v="M's ThermaGrid Merino Hoody - Morel - 3X"/>
    <x v="144"/>
    <x v="1"/>
    <x v="14"/>
    <s v="3X"/>
    <s v="Mid"/>
    <n v="77"/>
    <x v="0"/>
    <s v="Hoodys"/>
    <x v="1"/>
  </r>
  <r>
    <s v="MBTGHBK"/>
    <s v="84049070123"/>
    <n v="840490701236"/>
    <s v="MBTGHBKSM"/>
    <s v="M's ThermaGrid Merino Hoody - Black - SM"/>
    <x v="144"/>
    <x v="0"/>
    <x v="11"/>
    <s v="SM"/>
    <s v="Mid"/>
    <n v="77"/>
    <x v="0"/>
    <s v="Hoodys"/>
    <x v="1"/>
  </r>
  <r>
    <s v="MBTGHBK"/>
    <s v="84049070124"/>
    <n v="840490701243"/>
    <s v="MBTGHBKMD"/>
    <s v="M's ThermaGrid Merino Hoody - Black - MD"/>
    <x v="144"/>
    <x v="0"/>
    <x v="11"/>
    <s v="MD"/>
    <s v="Mid"/>
    <n v="77"/>
    <x v="0"/>
    <s v="Hoodys"/>
    <x v="1"/>
  </r>
  <r>
    <s v="MBTGHBK"/>
    <s v="84049070125"/>
    <n v="840490701250"/>
    <s v="MBTGHBKLG"/>
    <s v="M's ThermaGrid Merino Hoody - Black - LG"/>
    <x v="144"/>
    <x v="0"/>
    <x v="11"/>
    <s v="LG"/>
    <s v="Mid"/>
    <n v="77"/>
    <x v="0"/>
    <s v="Hoodys"/>
    <x v="1"/>
  </r>
  <r>
    <s v="MBTGHBK"/>
    <s v="84049070126"/>
    <n v="840490701267"/>
    <s v="MBTGHBKXL"/>
    <s v="M's ThermaGrid Merino Hoody - Black - XL"/>
    <x v="144"/>
    <x v="0"/>
    <x v="11"/>
    <s v="XL"/>
    <s v="Mid"/>
    <n v="77"/>
    <x v="0"/>
    <s v="Hoodys"/>
    <x v="1"/>
  </r>
  <r>
    <s v="MBTGHBK"/>
    <s v="84049070127"/>
    <n v="840490701274"/>
    <s v="MBTGHBK2X"/>
    <s v="M's ThermaGrid Merino Hoody - Black - 2X"/>
    <x v="144"/>
    <x v="0"/>
    <x v="11"/>
    <s v="2X"/>
    <s v="Mid"/>
    <n v="77"/>
    <x v="0"/>
    <s v="Hoodys"/>
    <x v="1"/>
  </r>
  <r>
    <s v="MBTGHBK"/>
    <s v="84049070128"/>
    <n v="840490701281"/>
    <s v="MBTGHBK3X"/>
    <s v="M's ThermaGrid Merino Hoody - Black - 3X"/>
    <x v="144"/>
    <x v="0"/>
    <x v="11"/>
    <s v="3X"/>
    <s v="Mid"/>
    <n v="77"/>
    <x v="0"/>
    <s v="Hoodys"/>
    <x v="1"/>
  </r>
  <r>
    <s v="MBTGHDM"/>
    <s v="84049070129"/>
    <n v="840490701298"/>
    <s v="MBTGHDMSM"/>
    <s v="M's ThermaGrid Merino Hoody - Dark Moss - SM"/>
    <x v="144"/>
    <x v="1"/>
    <x v="19"/>
    <s v="SM"/>
    <s v="Mid"/>
    <n v="77"/>
    <x v="0"/>
    <s v="Hoodys"/>
    <x v="1"/>
  </r>
  <r>
    <s v="MBTGHDM"/>
    <s v="84049070130"/>
    <n v="840490701304"/>
    <s v="MBTGHDMMD"/>
    <s v="M's ThermaGrid Merino Hoody - Dark Moss - MD"/>
    <x v="144"/>
    <x v="1"/>
    <x v="19"/>
    <s v="MD"/>
    <s v="Mid"/>
    <n v="77"/>
    <x v="0"/>
    <s v="Hoodys"/>
    <x v="1"/>
  </r>
  <r>
    <s v="MBTGHDM"/>
    <s v="84049070131"/>
    <n v="840490701311"/>
    <s v="MBTGHDMLG"/>
    <s v="M's ThermaGrid Merino Hoody - Dark Moss - LG"/>
    <x v="144"/>
    <x v="1"/>
    <x v="19"/>
    <s v="LG"/>
    <s v="Mid"/>
    <n v="77"/>
    <x v="0"/>
    <s v="Hoodys"/>
    <x v="1"/>
  </r>
  <r>
    <s v="MBTGHDM"/>
    <s v="84049070132"/>
    <n v="840490701328"/>
    <s v="MBTGHDMXL"/>
    <s v="M's ThermaGrid Merino Hoody - Dark Moss - XL"/>
    <x v="144"/>
    <x v="1"/>
    <x v="19"/>
    <s v="XL"/>
    <s v="Mid"/>
    <n v="77"/>
    <x v="0"/>
    <s v="Hoodys"/>
    <x v="1"/>
  </r>
  <r>
    <s v="MBTGHDM"/>
    <s v="84049070133"/>
    <n v="840490701335"/>
    <s v="MBTGHDM2X"/>
    <s v="M's ThermaGrid Merino Hoody - Dark Moss - 2X"/>
    <x v="144"/>
    <x v="1"/>
    <x v="19"/>
    <s v="2X"/>
    <s v="Mid"/>
    <n v="77"/>
    <x v="0"/>
    <s v="Hoodys"/>
    <x v="1"/>
  </r>
  <r>
    <s v="MBTGHDM"/>
    <s v="84049070134"/>
    <n v="840490701342"/>
    <s v="MBTGHDM3X"/>
    <s v="M's ThermaGrid Merino Hoody - Dark Moss - 3X"/>
    <x v="144"/>
    <x v="1"/>
    <x v="19"/>
    <s v="3X"/>
    <s v="Mid"/>
    <n v="77"/>
    <x v="0"/>
    <s v="Hoodys"/>
    <x v="1"/>
  </r>
  <r>
    <s v="MBTGHHG"/>
    <s v="84049070135"/>
    <n v="840490701359"/>
    <s v="MBTGHHGSM"/>
    <s v="M's ThermaGrid Merino Hoody - Heather Grey - SM"/>
    <x v="144"/>
    <x v="1"/>
    <x v="21"/>
    <s v="SM"/>
    <s v="Mid"/>
    <n v="77"/>
    <x v="0"/>
    <s v="Hoodys"/>
    <x v="1"/>
  </r>
  <r>
    <s v="MBTGHHG"/>
    <s v="84049070136"/>
    <n v="840490701366"/>
    <s v="MBTGHHGMD"/>
    <s v="M's ThermaGrid Merino Hoody - Heather Grey - MD"/>
    <x v="144"/>
    <x v="1"/>
    <x v="21"/>
    <s v="MD"/>
    <s v="Mid"/>
    <n v="77"/>
    <x v="0"/>
    <s v="Hoodys"/>
    <x v="1"/>
  </r>
  <r>
    <s v="MBTGHHG"/>
    <s v="84049070137"/>
    <n v="840490701373"/>
    <s v="MBTGHHGLG"/>
    <s v="M's ThermaGrid Merino Hoody - Heather Grey - LG"/>
    <x v="144"/>
    <x v="1"/>
    <x v="21"/>
    <s v="LG"/>
    <s v="Mid"/>
    <n v="77"/>
    <x v="0"/>
    <s v="Hoodys"/>
    <x v="1"/>
  </r>
  <r>
    <s v="MBTGHHG"/>
    <s v="84049070138"/>
    <n v="840490701380"/>
    <s v="MBTGHHGXL"/>
    <s v="M's ThermaGrid Merino Hoody - Heather Grey - XL"/>
    <x v="144"/>
    <x v="1"/>
    <x v="21"/>
    <s v="XL"/>
    <s v="Mid"/>
    <n v="77"/>
    <x v="0"/>
    <s v="Hoodys"/>
    <x v="1"/>
  </r>
  <r>
    <s v="MBTGHHG"/>
    <s v="84049070139"/>
    <n v="840490701397"/>
    <s v="MBTGHHG2X"/>
    <s v="M's ThermaGrid Merino Hoody - Heather Grey - 2X"/>
    <x v="144"/>
    <x v="1"/>
    <x v="21"/>
    <s v="2X"/>
    <s v="Mid"/>
    <n v="77"/>
    <x v="0"/>
    <s v="Hoodys"/>
    <x v="1"/>
  </r>
  <r>
    <s v="MBTGHHG"/>
    <s v="84049070140"/>
    <n v="840490701403"/>
    <s v="MBTGHHG3X"/>
    <s v="M's ThermaGrid Merino Hoody - Heather Grey - 3X"/>
    <x v="144"/>
    <x v="1"/>
    <x v="21"/>
    <s v="3X"/>
    <s v="Mid"/>
    <n v="77"/>
    <x v="0"/>
    <s v="Hoodys"/>
    <x v="1"/>
  </r>
  <r>
    <s v="MBTHNMR"/>
    <s v="84049070141"/>
    <n v="840490701410"/>
    <s v="MBTHNMRSM"/>
    <s v="M's ThermaGrid Merino Henley - Morel - SM"/>
    <x v="145"/>
    <x v="0"/>
    <x v="14"/>
    <s v="SM"/>
    <s v="Mid"/>
    <n v="66"/>
    <x v="0"/>
    <s v="Henleys"/>
    <x v="1"/>
  </r>
  <r>
    <s v="MBTHNMR"/>
    <s v="84049070142"/>
    <n v="840490701427"/>
    <s v="MBTHNMRMD"/>
    <s v="M's ThermaGrid Merino Henley - Morel - MD"/>
    <x v="145"/>
    <x v="0"/>
    <x v="14"/>
    <s v="MD"/>
    <s v="Mid"/>
    <n v="66"/>
    <x v="0"/>
    <s v="Henleys"/>
    <x v="1"/>
  </r>
  <r>
    <s v="MBTHNMR"/>
    <s v="84049070143"/>
    <n v="840490701434"/>
    <s v="MBTHNMRLG"/>
    <s v="M's ThermaGrid Merino Henley - Morel - LG"/>
    <x v="145"/>
    <x v="0"/>
    <x v="14"/>
    <s v="LG"/>
    <s v="Mid"/>
    <n v="66"/>
    <x v="0"/>
    <s v="Henleys"/>
    <x v="1"/>
  </r>
  <r>
    <s v="MBTHNMR"/>
    <s v="84049070144"/>
    <n v="840490701441"/>
    <s v="MBTHNMRXL"/>
    <s v="M's ThermaGrid Merino Henley - Morel - XL"/>
    <x v="145"/>
    <x v="0"/>
    <x v="14"/>
    <s v="XL"/>
    <s v="Mid"/>
    <n v="66"/>
    <x v="0"/>
    <s v="Henleys"/>
    <x v="1"/>
  </r>
  <r>
    <s v="MBTHNMR"/>
    <s v="84049070145"/>
    <n v="840490701458"/>
    <s v="MBTHNMR2X"/>
    <s v="M's ThermaGrid Merino Henley - Morel - 2X"/>
    <x v="145"/>
    <x v="0"/>
    <x v="14"/>
    <s v="2X"/>
    <s v="Mid"/>
    <n v="66"/>
    <x v="0"/>
    <s v="Henleys"/>
    <x v="1"/>
  </r>
  <r>
    <s v="MBTHNMR"/>
    <s v="84049070146"/>
    <n v="840490701465"/>
    <s v="MBTHNMR3X"/>
    <s v="M's ThermaGrid Merino Henley - Morel - 3X"/>
    <x v="145"/>
    <x v="0"/>
    <x v="14"/>
    <s v="3X"/>
    <s v="Mid"/>
    <n v="66"/>
    <x v="0"/>
    <s v="Henleys"/>
    <x v="1"/>
  </r>
  <r>
    <s v="MBTHNBK"/>
    <s v="84049070147"/>
    <n v="840490701472"/>
    <s v="MBTHNBKSM"/>
    <s v="M's ThermaGrid Merino Henley - Black - SM"/>
    <x v="145"/>
    <x v="1"/>
    <x v="11"/>
    <s v="SM"/>
    <s v="Mid"/>
    <n v="66"/>
    <x v="0"/>
    <s v="Henleys"/>
    <x v="1"/>
  </r>
  <r>
    <s v="MBTHNBK"/>
    <s v="84049070148"/>
    <n v="840490701489"/>
    <s v="MBTHNBKMD"/>
    <s v="M's ThermaGrid Merino Henley - Black - MD"/>
    <x v="145"/>
    <x v="1"/>
    <x v="11"/>
    <s v="MD"/>
    <s v="Mid"/>
    <n v="66"/>
    <x v="0"/>
    <s v="Henleys"/>
    <x v="1"/>
  </r>
  <r>
    <s v="MBTHNBK"/>
    <s v="84049070149"/>
    <n v="840490701496"/>
    <s v="MBTHNBKLG"/>
    <s v="M's ThermaGrid Merino Henley - Black - LG"/>
    <x v="145"/>
    <x v="1"/>
    <x v="11"/>
    <s v="LG"/>
    <s v="Mid"/>
    <n v="66"/>
    <x v="0"/>
    <s v="Henleys"/>
    <x v="1"/>
  </r>
  <r>
    <s v="MBTHNBK"/>
    <s v="84049070150"/>
    <n v="840490701502"/>
    <s v="MBTHNBKXL"/>
    <s v="M's ThermaGrid Merino Henley - Black - XL"/>
    <x v="145"/>
    <x v="1"/>
    <x v="11"/>
    <s v="XL"/>
    <s v="Mid"/>
    <n v="66"/>
    <x v="0"/>
    <s v="Henleys"/>
    <x v="1"/>
  </r>
  <r>
    <s v="MBTHNBK"/>
    <s v="84049070151"/>
    <n v="840490701519"/>
    <s v="MBTHNBK2X"/>
    <s v="M's ThermaGrid Merino Henley - Black - 2X"/>
    <x v="145"/>
    <x v="1"/>
    <x v="11"/>
    <s v="2X"/>
    <s v="Mid"/>
    <n v="66"/>
    <x v="0"/>
    <s v="Henleys"/>
    <x v="1"/>
  </r>
  <r>
    <s v="MBTHNBK"/>
    <s v="84049070152"/>
    <n v="840490701526"/>
    <s v="MBTHNBK3X"/>
    <s v="M's ThermaGrid Merino Henley - Black - 3X"/>
    <x v="145"/>
    <x v="1"/>
    <x v="11"/>
    <s v="3X"/>
    <s v="Mid"/>
    <n v="66"/>
    <x v="0"/>
    <s v="Henleys"/>
    <x v="1"/>
  </r>
  <r>
    <s v="MBTHNSD"/>
    <s v="84049070153"/>
    <n v="840490701533"/>
    <s v="MBTHNSDSM"/>
    <s v="M's ThermaGrid Merino Henley - Sand - SM"/>
    <x v="145"/>
    <x v="0"/>
    <x v="17"/>
    <s v="SM"/>
    <s v="Mid"/>
    <n v="66"/>
    <x v="0"/>
    <s v="Henleys"/>
    <x v="1"/>
  </r>
  <r>
    <s v="MBTHNSD"/>
    <s v="84049070154"/>
    <n v="840490701540"/>
    <s v="MBTHNSDMD"/>
    <s v="M's ThermaGrid Merino Henley - Sand - MD"/>
    <x v="145"/>
    <x v="0"/>
    <x v="17"/>
    <s v="MD"/>
    <s v="Mid"/>
    <n v="66"/>
    <x v="0"/>
    <s v="Henleys"/>
    <x v="1"/>
  </r>
  <r>
    <s v="MBTHNSD"/>
    <s v="84049070155"/>
    <n v="840490701557"/>
    <s v="MBTHNSDLG"/>
    <s v="M's ThermaGrid Merino Henley - Sand - LG"/>
    <x v="145"/>
    <x v="0"/>
    <x v="17"/>
    <s v="LG"/>
    <s v="Mid"/>
    <n v="66"/>
    <x v="0"/>
    <s v="Henleys"/>
    <x v="1"/>
  </r>
  <r>
    <s v="MBTHNSD"/>
    <s v="84049070156"/>
    <n v="840490701564"/>
    <s v="MBTHNSDXL"/>
    <s v="M's ThermaGrid Merino Henley - Sand - XL"/>
    <x v="145"/>
    <x v="0"/>
    <x v="17"/>
    <s v="XL"/>
    <s v="Mid"/>
    <n v="66"/>
    <x v="0"/>
    <s v="Henleys"/>
    <x v="1"/>
  </r>
  <r>
    <s v="MBTHNSD"/>
    <s v="84049070157"/>
    <n v="840490701571"/>
    <s v="MBTHNSD2X"/>
    <s v="M's ThermaGrid Merino Henley - Sand - 2X"/>
    <x v="145"/>
    <x v="0"/>
    <x v="17"/>
    <s v="2X"/>
    <s v="Mid"/>
    <n v="66"/>
    <x v="0"/>
    <s v="Henleys"/>
    <x v="1"/>
  </r>
  <r>
    <s v="MBTHNSD"/>
    <s v="84049070158"/>
    <n v="840490701588"/>
    <s v="MBTHNSD3X"/>
    <s v="M's ThermaGrid Merino Henley - Sand - 3X"/>
    <x v="145"/>
    <x v="0"/>
    <x v="17"/>
    <s v="3X"/>
    <s v="Mid"/>
    <n v="66"/>
    <x v="0"/>
    <s v="Henleys"/>
    <x v="1"/>
  </r>
  <r>
    <s v="MBTHNHG"/>
    <s v="84049070159"/>
    <n v="840490701595"/>
    <s v="MBTHNHGSM"/>
    <s v="M's ThermaGrid Merino Henley - Heather Grey - SM"/>
    <x v="145"/>
    <x v="1"/>
    <x v="21"/>
    <s v="SM"/>
    <s v="Mid"/>
    <n v="66"/>
    <x v="0"/>
    <s v="Henleys"/>
    <x v="1"/>
  </r>
  <r>
    <s v="MBTHNHG"/>
    <s v="84049070160"/>
    <n v="840490701601"/>
    <s v="MBTHNHGMD"/>
    <s v="M's ThermaGrid Merino Henley - Heather Grey - MD"/>
    <x v="145"/>
    <x v="1"/>
    <x v="21"/>
    <s v="MD"/>
    <s v="Mid"/>
    <n v="66"/>
    <x v="0"/>
    <s v="Henleys"/>
    <x v="1"/>
  </r>
  <r>
    <s v="MBTHNHG"/>
    <s v="84049070161"/>
    <n v="840490701618"/>
    <s v="MBTHNHGLG"/>
    <s v="M's ThermaGrid Merino Henley - Heather Grey - LG"/>
    <x v="145"/>
    <x v="1"/>
    <x v="21"/>
    <s v="LG"/>
    <s v="Mid"/>
    <n v="66"/>
    <x v="0"/>
    <s v="Henleys"/>
    <x v="1"/>
  </r>
  <r>
    <s v="MBTHNHG"/>
    <s v="84049070162"/>
    <n v="840490701625"/>
    <s v="MBTHNHGXL"/>
    <s v="M's ThermaGrid Merino Henley - Heather Grey - XL"/>
    <x v="145"/>
    <x v="1"/>
    <x v="21"/>
    <s v="XL"/>
    <s v="Mid"/>
    <n v="66"/>
    <x v="0"/>
    <s v="Henleys"/>
    <x v="1"/>
  </r>
  <r>
    <s v="MBTHNHG"/>
    <s v="84049070163"/>
    <n v="840490701632"/>
    <s v="MBTHNHG2X"/>
    <s v="M's ThermaGrid Merino Henley - Heather Grey - 2X"/>
    <x v="145"/>
    <x v="1"/>
    <x v="21"/>
    <s v="2X"/>
    <s v="Mid"/>
    <n v="66"/>
    <x v="0"/>
    <s v="Henleys"/>
    <x v="1"/>
  </r>
  <r>
    <s v="MBTHNHG"/>
    <s v="84049070164"/>
    <n v="840490701649"/>
    <s v="MBTHNHG3X"/>
    <s v="M's ThermaGrid Merino Henley - Heather Grey - 3X"/>
    <x v="145"/>
    <x v="1"/>
    <x v="21"/>
    <s v="3X"/>
    <s v="Mid"/>
    <n v="66"/>
    <x v="0"/>
    <s v="Henleys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9B23AA-F5C4-4E2C-AA24-75D947CC10AE}" name="PivotTable6" cacheId="3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F6:H47" firstHeaderRow="1" firstDataRow="1" firstDataCol="3" rowPageCount="2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7">
        <item x="85"/>
        <item x="74"/>
        <item x="69"/>
        <item x="104"/>
        <item x="105"/>
        <item x="65"/>
        <item x="121"/>
        <item x="122"/>
        <item x="114"/>
        <item x="68"/>
        <item x="83"/>
        <item x="101"/>
        <item x="64"/>
        <item x="89"/>
        <item x="103"/>
        <item x="118"/>
        <item x="119"/>
        <item x="84"/>
        <item x="133"/>
        <item x="81"/>
        <item x="87"/>
        <item x="100"/>
        <item x="80"/>
        <item x="107"/>
        <item x="106"/>
        <item x="75"/>
        <item x="51"/>
        <item x="50"/>
        <item x="138"/>
        <item x="49"/>
        <item n="M's Brooks Down Pro Jacket" x="134"/>
        <item n="M's Brooks Down Pro Vest" x="135"/>
        <item x="94"/>
        <item x="120"/>
        <item x="117"/>
        <item x="34"/>
        <item x="42"/>
        <item x="59"/>
        <item x="44"/>
        <item x="45"/>
        <item x="116"/>
        <item x="33"/>
        <item x="38"/>
        <item x="20"/>
        <item x="30"/>
        <item x="21"/>
        <item x="132"/>
        <item x="131"/>
        <item x="129"/>
        <item x="130"/>
        <item x="19"/>
        <item x="29"/>
        <item x="17"/>
        <item x="18"/>
        <item x="28"/>
        <item x="57"/>
        <item x="36"/>
        <item x="37"/>
        <item x="93"/>
        <item x="111"/>
        <item x="90"/>
        <item x="123"/>
        <item x="53"/>
        <item x="35"/>
        <item x="56"/>
        <item x="137"/>
        <item x="127"/>
        <item x="128"/>
        <item x="47"/>
        <item x="58"/>
        <item x="43"/>
        <item x="124"/>
        <item x="39"/>
        <item x="95"/>
        <item x="40"/>
        <item x="23"/>
        <item x="22"/>
        <item x="24"/>
        <item x="31"/>
        <item x="126"/>
        <item x="96"/>
        <item x="92"/>
        <item x="91"/>
        <item x="145"/>
        <item x="144"/>
        <item x="60"/>
        <item x="46"/>
        <item x="52"/>
        <item x="48"/>
        <item x="25"/>
        <item x="54"/>
        <item x="41"/>
        <item x="113"/>
        <item x="55"/>
        <item x="32"/>
        <item x="27"/>
        <item x="16"/>
        <item x="26"/>
        <item x="15"/>
        <item x="14"/>
        <item x="13"/>
        <item x="12"/>
        <item x="102"/>
        <item x="73"/>
        <item x="67"/>
        <item x="86"/>
        <item x="88"/>
        <item x="97"/>
        <item x="98"/>
        <item x="99"/>
        <item x="125"/>
        <item x="136"/>
        <item x="79"/>
        <item x="66"/>
        <item x="78"/>
        <item x="61"/>
        <item x="77"/>
        <item x="112"/>
        <item x="62"/>
        <item x="63"/>
        <item x="82"/>
        <item x="70"/>
        <item x="71"/>
        <item x="115"/>
        <item x="72"/>
        <item x="10"/>
        <item x="9"/>
        <item x="139"/>
        <item x="4"/>
        <item x="7"/>
        <item x="5"/>
        <item x="76"/>
        <item x="3"/>
        <item x="6"/>
        <item x="110"/>
        <item x="109"/>
        <item x="11"/>
        <item x="8"/>
        <item x="108"/>
        <item x="1"/>
        <item x="0"/>
        <item x="2"/>
        <item m="1" x="146"/>
        <item x="140"/>
        <item x="141"/>
        <item x="142"/>
        <item x="1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">
        <item x="16"/>
        <item x="20"/>
        <item x="11"/>
        <item x="12"/>
        <item m="1" x="24"/>
        <item x="6"/>
        <item x="1"/>
        <item x="19"/>
        <item x="8"/>
        <item x="2"/>
        <item x="0"/>
        <item x="21"/>
        <item x="9"/>
        <item x="13"/>
        <item x="14"/>
        <item x="23"/>
        <item x="15"/>
        <item x="17"/>
        <item x="18"/>
        <item x="4"/>
        <item x="10"/>
        <item x="3"/>
        <item x="7"/>
        <item x="5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5"/>
        <item x="1"/>
        <item x="0"/>
        <item x="7"/>
        <item x="6"/>
        <item x="4"/>
        <item x="9"/>
        <item x="8"/>
        <item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6">
        <item h="1" x="1"/>
        <item h="1" x="5"/>
        <item h="1" x="4"/>
        <item h="1" x="3"/>
        <item x="0"/>
        <item h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11"/>
    <field x="5"/>
    <field x="7"/>
  </rowFields>
  <rowItems count="41">
    <i>
      <x/>
      <x v="11"/>
      <x v="21"/>
    </i>
    <i r="1">
      <x v="12"/>
      <x v="20"/>
    </i>
    <i r="1">
      <x v="111"/>
      <x v="9"/>
    </i>
    <i>
      <x v="2"/>
      <x v="32"/>
      <x v="10"/>
    </i>
    <i r="1">
      <x v="50"/>
      <x v="10"/>
    </i>
    <i r="1">
      <x v="98"/>
      <x v="10"/>
    </i>
    <i r="1">
      <x v="99"/>
      <x v="10"/>
    </i>
    <i r="1">
      <x v="100"/>
      <x v="23"/>
    </i>
    <i r="1">
      <x v="128"/>
      <x v="21"/>
    </i>
    <i r="1">
      <x v="132"/>
      <x v="10"/>
    </i>
    <i>
      <x v="4"/>
      <x v="1"/>
      <x v="10"/>
    </i>
    <i>
      <x v="8"/>
      <x v="7"/>
      <x v="6"/>
    </i>
    <i r="1">
      <x v="26"/>
      <x v="9"/>
    </i>
    <i r="1">
      <x v="27"/>
      <x v="9"/>
    </i>
    <i r="2">
      <x v="10"/>
    </i>
    <i r="2">
      <x v="23"/>
    </i>
    <i r="1">
      <x v="34"/>
      <x v="9"/>
    </i>
    <i r="1">
      <x v="40"/>
      <x v="9"/>
    </i>
    <i r="1">
      <x v="61"/>
      <x v="23"/>
    </i>
    <i r="1">
      <x v="88"/>
      <x v="10"/>
    </i>
    <i r="1">
      <x v="90"/>
      <x v="9"/>
    </i>
    <i r="1">
      <x v="125"/>
      <x v="23"/>
    </i>
    <i r="1">
      <x v="126"/>
      <x v="10"/>
    </i>
    <i>
      <x v="9"/>
      <x v="6"/>
      <x v="6"/>
    </i>
    <i r="2">
      <x v="10"/>
    </i>
    <i r="1">
      <x v="18"/>
      <x v="23"/>
    </i>
    <i r="1">
      <x v="30"/>
      <x v="6"/>
    </i>
    <i r="2">
      <x v="10"/>
    </i>
    <i r="2">
      <x v="24"/>
    </i>
    <i r="1">
      <x v="31"/>
      <x v="24"/>
    </i>
    <i r="1">
      <x v="41"/>
      <x v="23"/>
    </i>
    <i r="1">
      <x v="60"/>
      <x v="10"/>
    </i>
    <i r="2">
      <x v="23"/>
    </i>
    <i r="1">
      <x v="81"/>
      <x v="10"/>
    </i>
    <i r="2">
      <x v="23"/>
    </i>
    <i r="1">
      <x v="82"/>
      <x v="10"/>
    </i>
    <i r="1">
      <x v="91"/>
      <x v="10"/>
    </i>
    <i r="1">
      <x v="135"/>
      <x v="23"/>
    </i>
    <i r="1">
      <x v="138"/>
      <x v="10"/>
    </i>
    <i r="2">
      <x v="23"/>
    </i>
    <i t="grand">
      <x/>
    </i>
  </rowItems>
  <colItems count="1">
    <i/>
  </colItems>
  <pageFields count="2">
    <pageField fld="6" hier="-1"/>
    <pageField fld="13" hier="-1"/>
  </pageFields>
  <formats count="4">
    <format dxfId="29">
      <pivotArea dataOnly="0" outline="0" fieldPosition="0">
        <references count="1">
          <reference field="13" count="0"/>
        </references>
      </pivotArea>
    </format>
    <format dxfId="28">
      <pivotArea dataOnly="0" outline="0" fieldPosition="0">
        <references count="1">
          <reference field="13" count="0"/>
        </references>
      </pivotArea>
    </format>
    <format dxfId="27">
      <pivotArea dataOnly="0" outline="0" fieldPosition="0">
        <references count="1">
          <reference field="13" count="0"/>
        </references>
      </pivotArea>
    </format>
    <format dxfId="26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71F48F-0A7A-412D-B6FC-EB421BBB511F}" name="PivotTable11" cacheId="3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R6:T156" firstHeaderRow="1" firstDataRow="1" firstDataCol="3" rowPageCount="1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7">
        <item x="85"/>
        <item x="74"/>
        <item x="69"/>
        <item x="104"/>
        <item x="105"/>
        <item x="65"/>
        <item x="121"/>
        <item x="122"/>
        <item x="114"/>
        <item x="68"/>
        <item x="83"/>
        <item x="101"/>
        <item x="64"/>
        <item x="89"/>
        <item x="103"/>
        <item x="118"/>
        <item x="119"/>
        <item x="84"/>
        <item x="133"/>
        <item x="81"/>
        <item x="87"/>
        <item x="100"/>
        <item x="80"/>
        <item x="107"/>
        <item x="106"/>
        <item x="75"/>
        <item x="51"/>
        <item x="50"/>
        <item x="138"/>
        <item x="49"/>
        <item n="M's Brooks Down Pro Jacket" x="134"/>
        <item n="M's Brooks Down Pro Vest" x="135"/>
        <item x="94"/>
        <item x="120"/>
        <item x="117"/>
        <item x="34"/>
        <item x="42"/>
        <item x="59"/>
        <item x="44"/>
        <item x="45"/>
        <item x="116"/>
        <item x="33"/>
        <item x="38"/>
        <item x="20"/>
        <item x="30"/>
        <item x="21"/>
        <item x="132"/>
        <item x="131"/>
        <item x="129"/>
        <item x="130"/>
        <item x="19"/>
        <item x="29"/>
        <item x="17"/>
        <item x="18"/>
        <item x="28"/>
        <item x="57"/>
        <item x="36"/>
        <item x="37"/>
        <item x="93"/>
        <item x="111"/>
        <item x="90"/>
        <item x="123"/>
        <item x="53"/>
        <item x="35"/>
        <item x="56"/>
        <item x="137"/>
        <item x="127"/>
        <item x="128"/>
        <item x="47"/>
        <item x="58"/>
        <item x="43"/>
        <item x="124"/>
        <item x="39"/>
        <item x="95"/>
        <item x="40"/>
        <item x="23"/>
        <item x="22"/>
        <item x="24"/>
        <item x="31"/>
        <item x="126"/>
        <item x="96"/>
        <item x="92"/>
        <item x="91"/>
        <item x="145"/>
        <item x="144"/>
        <item x="60"/>
        <item x="46"/>
        <item x="52"/>
        <item x="48"/>
        <item x="25"/>
        <item x="54"/>
        <item x="41"/>
        <item x="113"/>
        <item x="55"/>
        <item x="32"/>
        <item x="27"/>
        <item x="16"/>
        <item x="26"/>
        <item x="15"/>
        <item x="14"/>
        <item x="13"/>
        <item x="12"/>
        <item x="102"/>
        <item x="73"/>
        <item x="67"/>
        <item x="86"/>
        <item x="88"/>
        <item x="97"/>
        <item x="98"/>
        <item x="99"/>
        <item x="125"/>
        <item x="136"/>
        <item x="79"/>
        <item x="66"/>
        <item x="78"/>
        <item x="61"/>
        <item x="77"/>
        <item x="112"/>
        <item x="62"/>
        <item x="63"/>
        <item x="82"/>
        <item x="70"/>
        <item x="71"/>
        <item x="115"/>
        <item x="72"/>
        <item x="10"/>
        <item x="9"/>
        <item x="139"/>
        <item x="4"/>
        <item x="7"/>
        <item x="5"/>
        <item x="76"/>
        <item x="3"/>
        <item x="6"/>
        <item x="110"/>
        <item x="109"/>
        <item x="11"/>
        <item x="8"/>
        <item x="108"/>
        <item x="1"/>
        <item x="0"/>
        <item x="2"/>
        <item m="1" x="146"/>
        <item x="140"/>
        <item x="141"/>
        <item x="142"/>
        <item x="1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">
        <item x="16"/>
        <item x="20"/>
        <item x="11"/>
        <item x="12"/>
        <item m="1" x="24"/>
        <item x="6"/>
        <item x="1"/>
        <item x="19"/>
        <item x="8"/>
        <item x="2"/>
        <item x="0"/>
        <item x="21"/>
        <item x="9"/>
        <item x="13"/>
        <item x="14"/>
        <item x="23"/>
        <item x="15"/>
        <item x="17"/>
        <item x="18"/>
        <item x="4"/>
        <item x="10"/>
        <item x="3"/>
        <item x="7"/>
        <item x="5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5"/>
        <item x="1"/>
        <item x="0"/>
        <item x="7"/>
        <item x="6"/>
        <item x="4"/>
        <item x="9"/>
        <item x="8"/>
        <item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items count="6">
        <item h="1" x="1"/>
        <item h="1" x="5"/>
        <item h="1" x="4"/>
        <item x="3"/>
        <item h="1" x="0"/>
        <item h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11"/>
    <field x="5"/>
    <field x="7"/>
  </rowFields>
  <rowItems count="150">
    <i>
      <x/>
      <x v="2"/>
      <x v="19"/>
    </i>
    <i r="1">
      <x v="3"/>
      <x v="6"/>
    </i>
    <i r="1">
      <x v="4"/>
      <x v="6"/>
    </i>
    <i r="1">
      <x v="5"/>
      <x v="9"/>
    </i>
    <i r="1">
      <x v="11"/>
      <x v="21"/>
    </i>
    <i r="1">
      <x v="12"/>
      <x v="20"/>
    </i>
    <i r="1">
      <x v="14"/>
      <x v="6"/>
    </i>
    <i r="1">
      <x v="17"/>
      <x v="6"/>
    </i>
    <i r="1">
      <x v="23"/>
      <x v="21"/>
    </i>
    <i r="1">
      <x v="24"/>
      <x v="23"/>
    </i>
    <i r="1">
      <x v="104"/>
      <x v="22"/>
    </i>
    <i r="1">
      <x v="108"/>
      <x v="21"/>
    </i>
    <i r="1">
      <x v="109"/>
      <x v="21"/>
    </i>
    <i r="1">
      <x v="110"/>
      <x v="21"/>
    </i>
    <i r="1">
      <x v="111"/>
      <x v="9"/>
    </i>
    <i r="1">
      <x v="113"/>
      <x v="19"/>
    </i>
    <i r="1">
      <x v="115"/>
      <x v="19"/>
    </i>
    <i r="1">
      <x v="118"/>
      <x v="19"/>
    </i>
    <i r="1">
      <x v="119"/>
      <x v="19"/>
    </i>
    <i>
      <x v="1"/>
      <x v="44"/>
      <x v="21"/>
    </i>
    <i r="1">
      <x v="51"/>
      <x v="6"/>
    </i>
    <i r="1">
      <x v="59"/>
      <x v="19"/>
    </i>
    <i r="1">
      <x v="78"/>
      <x v="21"/>
    </i>
    <i r="1">
      <x v="95"/>
      <x v="9"/>
    </i>
    <i r="1">
      <x v="129"/>
      <x v="6"/>
    </i>
    <i r="1">
      <x v="133"/>
      <x v="6"/>
    </i>
    <i>
      <x v="2"/>
      <x v="32"/>
      <x v="10"/>
    </i>
    <i r="2">
      <x v="19"/>
    </i>
    <i r="2">
      <x v="22"/>
    </i>
    <i r="1">
      <x v="33"/>
      <x v="6"/>
    </i>
    <i r="2">
      <x v="23"/>
    </i>
    <i r="1">
      <x v="43"/>
      <x v="6"/>
    </i>
    <i r="2">
      <x v="19"/>
    </i>
    <i r="2">
      <x v="23"/>
    </i>
    <i r="1">
      <x v="45"/>
      <x v="21"/>
    </i>
    <i r="1">
      <x v="48"/>
      <x v="14"/>
    </i>
    <i r="2">
      <x v="17"/>
    </i>
    <i r="1">
      <x v="49"/>
      <x v="17"/>
    </i>
    <i r="1">
      <x v="50"/>
      <x v="6"/>
    </i>
    <i r="2">
      <x v="10"/>
    </i>
    <i r="2">
      <x v="19"/>
    </i>
    <i r="1">
      <x v="58"/>
      <x v="6"/>
    </i>
    <i r="2">
      <x v="19"/>
    </i>
    <i r="2">
      <x v="23"/>
    </i>
    <i r="1">
      <x v="83"/>
      <x v="2"/>
    </i>
    <i r="2">
      <x v="11"/>
    </i>
    <i r="1">
      <x v="84"/>
      <x v="7"/>
    </i>
    <i r="2">
      <x v="11"/>
    </i>
    <i r="2">
      <x v="14"/>
    </i>
    <i r="1">
      <x v="96"/>
      <x v="6"/>
    </i>
    <i r="2">
      <x v="19"/>
    </i>
    <i r="1">
      <x v="98"/>
      <x v="10"/>
    </i>
    <i r="2">
      <x v="19"/>
    </i>
    <i r="1">
      <x v="99"/>
      <x v="6"/>
    </i>
    <i r="2">
      <x v="10"/>
    </i>
    <i r="2">
      <x v="19"/>
    </i>
    <i r="1">
      <x v="100"/>
      <x v="19"/>
    </i>
    <i r="2">
      <x v="23"/>
    </i>
    <i r="1">
      <x v="127"/>
      <x v="23"/>
    </i>
    <i r="1">
      <x v="128"/>
      <x v="21"/>
    </i>
    <i r="1">
      <x v="132"/>
      <x v="10"/>
    </i>
    <i r="1">
      <x v="134"/>
      <x v="6"/>
    </i>
    <i r="2">
      <x v="19"/>
    </i>
    <i r="1">
      <x v="140"/>
      <x v="6"/>
    </i>
    <i>
      <x v="4"/>
      <x v="1"/>
      <x v="10"/>
    </i>
    <i r="2">
      <x v="19"/>
    </i>
    <i r="1">
      <x v="19"/>
      <x v="6"/>
    </i>
    <i r="2">
      <x v="19"/>
    </i>
    <i r="2">
      <x v="22"/>
    </i>
    <i r="1">
      <x v="22"/>
      <x v="6"/>
    </i>
    <i r="2">
      <x v="19"/>
    </i>
    <i r="1">
      <x v="25"/>
      <x v="8"/>
    </i>
    <i r="2">
      <x v="19"/>
    </i>
    <i r="1">
      <x v="107"/>
      <x v="23"/>
    </i>
    <i r="1">
      <x v="112"/>
      <x v="9"/>
    </i>
    <i r="2">
      <x v="19"/>
    </i>
    <i r="1">
      <x v="121"/>
      <x v="19"/>
    </i>
    <i r="1">
      <x v="122"/>
      <x v="19"/>
    </i>
    <i r="2">
      <x v="22"/>
    </i>
    <i>
      <x v="5"/>
      <x v="13"/>
      <x v="9"/>
    </i>
    <i r="1">
      <x v="42"/>
      <x v="22"/>
    </i>
    <i r="1">
      <x v="117"/>
      <x v="19"/>
    </i>
    <i r="1">
      <x v="123"/>
      <x v="19"/>
    </i>
    <i>
      <x v="6"/>
      <x v="143"/>
      <x v="15"/>
    </i>
    <i r="1">
      <x v="144"/>
      <x v="15"/>
    </i>
    <i r="1">
      <x v="145"/>
      <x v="15"/>
    </i>
    <i r="1">
      <x v="146"/>
      <x v="15"/>
    </i>
    <i>
      <x v="8"/>
      <x v="7"/>
      <x v="6"/>
    </i>
    <i r="1">
      <x v="26"/>
      <x v="9"/>
    </i>
    <i r="1">
      <x v="27"/>
      <x v="9"/>
    </i>
    <i r="2">
      <x v="10"/>
    </i>
    <i r="2">
      <x v="23"/>
    </i>
    <i r="1">
      <x v="29"/>
      <x v="19"/>
    </i>
    <i r="1">
      <x v="34"/>
      <x v="9"/>
    </i>
    <i r="1">
      <x v="37"/>
      <x v="19"/>
    </i>
    <i r="1">
      <x v="40"/>
      <x v="9"/>
    </i>
    <i r="1">
      <x v="46"/>
      <x v="16"/>
    </i>
    <i r="1">
      <x v="47"/>
      <x v="1"/>
    </i>
    <i r="2">
      <x v="2"/>
    </i>
    <i r="2">
      <x v="16"/>
    </i>
    <i r="1">
      <x v="55"/>
      <x v="22"/>
    </i>
    <i r="1">
      <x v="61"/>
      <x v="23"/>
    </i>
    <i r="1">
      <x v="69"/>
      <x v="19"/>
    </i>
    <i r="1">
      <x v="71"/>
      <x v="19"/>
    </i>
    <i r="1">
      <x v="73"/>
      <x v="23"/>
    </i>
    <i r="1">
      <x v="85"/>
      <x v="19"/>
    </i>
    <i r="1">
      <x v="87"/>
      <x v="9"/>
    </i>
    <i r="1">
      <x v="88"/>
      <x v="10"/>
    </i>
    <i r="2">
      <x v="19"/>
    </i>
    <i r="1">
      <x v="90"/>
      <x v="9"/>
    </i>
    <i r="1">
      <x v="125"/>
      <x v="23"/>
    </i>
    <i r="1">
      <x v="126"/>
      <x v="10"/>
    </i>
    <i>
      <x v="9"/>
      <x v="6"/>
      <x v="6"/>
    </i>
    <i r="2">
      <x v="10"/>
    </i>
    <i r="1">
      <x v="18"/>
      <x v="23"/>
    </i>
    <i r="1">
      <x v="30"/>
      <x v="6"/>
    </i>
    <i r="2">
      <x v="10"/>
    </i>
    <i r="2">
      <x v="24"/>
    </i>
    <i r="1">
      <x v="31"/>
      <x v="24"/>
    </i>
    <i r="1">
      <x v="35"/>
      <x v="19"/>
    </i>
    <i r="1">
      <x v="36"/>
      <x v="12"/>
    </i>
    <i r="1">
      <x v="38"/>
      <x v="19"/>
    </i>
    <i r="1">
      <x v="39"/>
      <x v="19"/>
    </i>
    <i r="1">
      <x v="41"/>
      <x v="23"/>
    </i>
    <i r="1">
      <x v="56"/>
      <x v="22"/>
    </i>
    <i r="1">
      <x v="60"/>
      <x v="10"/>
    </i>
    <i r="2">
      <x v="23"/>
    </i>
    <i r="1">
      <x v="65"/>
      <x v="2"/>
    </i>
    <i r="1">
      <x v="66"/>
      <x v="2"/>
    </i>
    <i r="2">
      <x v="14"/>
    </i>
    <i r="1">
      <x v="67"/>
      <x v="2"/>
    </i>
    <i r="1">
      <x v="70"/>
      <x v="19"/>
    </i>
    <i r="1">
      <x v="72"/>
      <x v="8"/>
    </i>
    <i r="2">
      <x v="19"/>
    </i>
    <i r="1">
      <x v="74"/>
      <x v="19"/>
    </i>
    <i r="2">
      <x v="22"/>
    </i>
    <i r="1">
      <x v="77"/>
      <x v="21"/>
    </i>
    <i r="1">
      <x v="79"/>
      <x v="2"/>
    </i>
    <i r="1">
      <x v="80"/>
      <x v="22"/>
    </i>
    <i r="2">
      <x v="23"/>
    </i>
    <i r="1">
      <x v="81"/>
      <x v="10"/>
    </i>
    <i r="2">
      <x v="23"/>
    </i>
    <i r="1">
      <x v="82"/>
      <x v="10"/>
    </i>
    <i r="2">
      <x v="23"/>
    </i>
    <i r="1">
      <x v="86"/>
      <x v="19"/>
    </i>
    <i r="1">
      <x v="91"/>
      <x v="10"/>
    </i>
    <i r="1">
      <x v="135"/>
      <x v="23"/>
    </i>
    <i r="1">
      <x v="138"/>
      <x v="10"/>
    </i>
    <i r="2">
      <x v="23"/>
    </i>
    <i t="grand">
      <x/>
    </i>
  </rowItems>
  <colItems count="1">
    <i/>
  </colItems>
  <pageFields count="1">
    <pageField fld="6" hier="-1"/>
  </pageFields>
  <pivotTableStyleInfo name="PivotStyleLight16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26D05-694F-48E0-AC80-9A4D2A258EFD}" name="PivotTable9" cacheId="3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N6:P22" firstHeaderRow="1" firstDataRow="1" firstDataCol="3" rowPageCount="2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7">
        <item x="85"/>
        <item x="74"/>
        <item x="69"/>
        <item x="104"/>
        <item x="105"/>
        <item x="65"/>
        <item x="121"/>
        <item x="122"/>
        <item x="114"/>
        <item x="68"/>
        <item x="83"/>
        <item x="101"/>
        <item x="64"/>
        <item x="89"/>
        <item x="103"/>
        <item x="118"/>
        <item x="119"/>
        <item x="84"/>
        <item x="133"/>
        <item x="81"/>
        <item x="87"/>
        <item x="100"/>
        <item x="80"/>
        <item x="107"/>
        <item x="106"/>
        <item x="75"/>
        <item x="51"/>
        <item x="50"/>
        <item x="138"/>
        <item x="49"/>
        <item x="134"/>
        <item x="135"/>
        <item x="94"/>
        <item x="120"/>
        <item x="117"/>
        <item x="34"/>
        <item x="42"/>
        <item x="59"/>
        <item x="44"/>
        <item x="45"/>
        <item x="116"/>
        <item x="33"/>
        <item x="38"/>
        <item x="20"/>
        <item x="30"/>
        <item x="21"/>
        <item x="132"/>
        <item x="131"/>
        <item x="129"/>
        <item x="130"/>
        <item x="19"/>
        <item x="29"/>
        <item x="17"/>
        <item x="18"/>
        <item x="28"/>
        <item x="57"/>
        <item x="36"/>
        <item x="37"/>
        <item x="93"/>
        <item x="111"/>
        <item x="90"/>
        <item x="123"/>
        <item x="53"/>
        <item x="35"/>
        <item x="56"/>
        <item x="137"/>
        <item x="127"/>
        <item x="128"/>
        <item x="47"/>
        <item x="58"/>
        <item x="43"/>
        <item x="124"/>
        <item x="39"/>
        <item x="95"/>
        <item x="40"/>
        <item x="23"/>
        <item x="22"/>
        <item x="24"/>
        <item x="31"/>
        <item x="126"/>
        <item x="96"/>
        <item x="92"/>
        <item x="91"/>
        <item x="145"/>
        <item x="144"/>
        <item x="60"/>
        <item x="46"/>
        <item x="52"/>
        <item x="48"/>
        <item x="25"/>
        <item x="54"/>
        <item x="41"/>
        <item x="113"/>
        <item x="55"/>
        <item x="32"/>
        <item x="27"/>
        <item x="16"/>
        <item x="26"/>
        <item x="15"/>
        <item x="14"/>
        <item x="13"/>
        <item x="12"/>
        <item x="102"/>
        <item x="73"/>
        <item x="67"/>
        <item x="86"/>
        <item x="88"/>
        <item x="97"/>
        <item x="98"/>
        <item x="99"/>
        <item x="125"/>
        <item x="136"/>
        <item x="79"/>
        <item x="66"/>
        <item x="78"/>
        <item x="61"/>
        <item x="77"/>
        <item x="112"/>
        <item x="62"/>
        <item x="63"/>
        <item x="82"/>
        <item x="70"/>
        <item x="71"/>
        <item x="115"/>
        <item x="72"/>
        <item x="10"/>
        <item x="9"/>
        <item x="139"/>
        <item x="4"/>
        <item x="7"/>
        <item x="5"/>
        <item x="76"/>
        <item x="3"/>
        <item x="6"/>
        <item x="110"/>
        <item x="109"/>
        <item x="11"/>
        <item x="8"/>
        <item x="108"/>
        <item x="1"/>
        <item x="0"/>
        <item x="2"/>
        <item m="1" x="146"/>
        <item x="140"/>
        <item x="141"/>
        <item x="142"/>
        <item x="1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">
        <item x="16"/>
        <item x="20"/>
        <item x="11"/>
        <item x="12"/>
        <item m="1" x="24"/>
        <item x="6"/>
        <item x="1"/>
        <item x="19"/>
        <item x="8"/>
        <item x="2"/>
        <item x="0"/>
        <item x="21"/>
        <item x="9"/>
        <item x="13"/>
        <item x="14"/>
        <item x="23"/>
        <item x="15"/>
        <item x="17"/>
        <item x="18"/>
        <item x="4"/>
        <item x="10"/>
        <item x="3"/>
        <item x="7"/>
        <item x="5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5"/>
        <item x="1"/>
        <item x="0"/>
        <item x="7"/>
        <item x="6"/>
        <item x="4"/>
        <item x="9"/>
        <item x="8"/>
        <item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6">
        <item h="1" x="1"/>
        <item h="1" x="5"/>
        <item h="1" x="4"/>
        <item x="3"/>
        <item h="1" x="0"/>
        <item h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11"/>
    <field x="5"/>
    <field x="7"/>
  </rowFields>
  <rowItems count="16">
    <i>
      <x/>
      <x v="104"/>
      <x v="22"/>
    </i>
    <i>
      <x v="1"/>
      <x v="78"/>
      <x v="21"/>
    </i>
    <i>
      <x v="2"/>
      <x v="32"/>
      <x v="22"/>
    </i>
    <i>
      <x v="4"/>
      <x v="19"/>
      <x v="22"/>
    </i>
    <i r="1">
      <x v="25"/>
      <x v="8"/>
    </i>
    <i r="1">
      <x v="122"/>
      <x v="22"/>
    </i>
    <i>
      <x v="5"/>
      <x v="42"/>
      <x v="22"/>
    </i>
    <i>
      <x v="8"/>
      <x v="55"/>
      <x v="22"/>
    </i>
    <i r="1">
      <x v="73"/>
      <x v="23"/>
    </i>
    <i>
      <x v="9"/>
      <x v="56"/>
      <x v="22"/>
    </i>
    <i r="1">
      <x v="72"/>
      <x v="8"/>
    </i>
    <i r="1">
      <x v="74"/>
      <x v="22"/>
    </i>
    <i r="1">
      <x v="77"/>
      <x v="21"/>
    </i>
    <i r="1">
      <x v="80"/>
      <x v="22"/>
    </i>
    <i r="2">
      <x v="23"/>
    </i>
    <i t="grand">
      <x/>
    </i>
  </rowItems>
  <colItems count="1">
    <i/>
  </colItems>
  <pageFields count="2">
    <pageField fld="6" hier="-1"/>
    <pageField fld="13" hier="-1"/>
  </pageFields>
  <formats count="1">
    <format dxfId="30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A5EE94-636A-4635-ACC1-D49085B491E7}" name="PivotTable8" cacheId="3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B6:D60" firstHeaderRow="1" firstDataRow="1" firstDataCol="3" rowPageCount="2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7">
        <item x="85"/>
        <item x="74"/>
        <item x="69"/>
        <item x="104"/>
        <item x="105"/>
        <item x="65"/>
        <item x="121"/>
        <item x="122"/>
        <item x="114"/>
        <item x="68"/>
        <item x="83"/>
        <item x="101"/>
        <item x="64"/>
        <item x="89"/>
        <item x="103"/>
        <item x="118"/>
        <item x="119"/>
        <item x="84"/>
        <item x="133"/>
        <item x="81"/>
        <item x="87"/>
        <item x="100"/>
        <item x="80"/>
        <item x="107"/>
        <item x="106"/>
        <item x="75"/>
        <item x="51"/>
        <item x="50"/>
        <item x="138"/>
        <item x="49"/>
        <item x="134"/>
        <item x="135"/>
        <item x="94"/>
        <item x="120"/>
        <item x="117"/>
        <item x="34"/>
        <item x="42"/>
        <item x="59"/>
        <item x="44"/>
        <item x="45"/>
        <item x="116"/>
        <item x="33"/>
        <item x="38"/>
        <item x="20"/>
        <item x="30"/>
        <item x="21"/>
        <item x="132"/>
        <item x="131"/>
        <item x="129"/>
        <item x="130"/>
        <item x="19"/>
        <item x="29"/>
        <item x="17"/>
        <item x="18"/>
        <item x="28"/>
        <item x="57"/>
        <item x="36"/>
        <item x="37"/>
        <item x="93"/>
        <item x="111"/>
        <item x="90"/>
        <item x="123"/>
        <item x="53"/>
        <item x="35"/>
        <item x="56"/>
        <item x="137"/>
        <item x="127"/>
        <item x="128"/>
        <item x="47"/>
        <item x="58"/>
        <item x="43"/>
        <item x="124"/>
        <item x="39"/>
        <item x="95"/>
        <item x="40"/>
        <item x="23"/>
        <item x="22"/>
        <item x="24"/>
        <item x="31"/>
        <item x="126"/>
        <item x="96"/>
        <item x="92"/>
        <item x="91"/>
        <item x="145"/>
        <item x="144"/>
        <item x="60"/>
        <item x="46"/>
        <item x="52"/>
        <item x="48"/>
        <item x="25"/>
        <item x="54"/>
        <item x="41"/>
        <item x="113"/>
        <item x="55"/>
        <item x="32"/>
        <item x="27"/>
        <item x="16"/>
        <item x="26"/>
        <item x="15"/>
        <item x="14"/>
        <item x="13"/>
        <item x="12"/>
        <item x="102"/>
        <item x="73"/>
        <item x="67"/>
        <item x="86"/>
        <item x="88"/>
        <item x="97"/>
        <item x="98"/>
        <item x="99"/>
        <item x="125"/>
        <item x="136"/>
        <item x="79"/>
        <item x="66"/>
        <item x="78"/>
        <item x="61"/>
        <item x="77"/>
        <item x="112"/>
        <item x="62"/>
        <item x="63"/>
        <item x="82"/>
        <item x="70"/>
        <item x="71"/>
        <item x="115"/>
        <item x="72"/>
        <item x="10"/>
        <item x="9"/>
        <item x="139"/>
        <item x="4"/>
        <item x="7"/>
        <item x="5"/>
        <item x="76"/>
        <item x="3"/>
        <item x="6"/>
        <item x="110"/>
        <item x="109"/>
        <item x="11"/>
        <item x="8"/>
        <item x="108"/>
        <item x="1"/>
        <item x="0"/>
        <item x="2"/>
        <item m="1" x="146"/>
        <item x="140"/>
        <item x="141"/>
        <item x="142"/>
        <item x="1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">
        <item x="16"/>
        <item x="20"/>
        <item x="11"/>
        <item x="12"/>
        <item m="1" x="24"/>
        <item x="6"/>
        <item x="1"/>
        <item x="19"/>
        <item x="8"/>
        <item x="2"/>
        <item x="0"/>
        <item x="21"/>
        <item x="9"/>
        <item x="13"/>
        <item x="14"/>
        <item x="23"/>
        <item x="15"/>
        <item x="17"/>
        <item x="18"/>
        <item x="4"/>
        <item x="10"/>
        <item x="3"/>
        <item x="7"/>
        <item x="5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5"/>
        <item x="1"/>
        <item x="0"/>
        <item x="7"/>
        <item x="6"/>
        <item x="4"/>
        <item x="9"/>
        <item x="8"/>
        <item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6">
        <item x="1"/>
        <item h="1" x="5"/>
        <item h="1" x="4"/>
        <item h="1" x="3"/>
        <item h="1" x="0"/>
        <item h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11"/>
    <field x="5"/>
    <field x="7"/>
  </rowFields>
  <rowItems count="54">
    <i>
      <x/>
      <x v="3"/>
      <x v="6"/>
    </i>
    <i r="1">
      <x v="4"/>
      <x v="6"/>
    </i>
    <i r="1">
      <x v="5"/>
      <x v="9"/>
    </i>
    <i r="1">
      <x v="14"/>
      <x v="6"/>
    </i>
    <i r="1">
      <x v="17"/>
      <x v="6"/>
    </i>
    <i r="1">
      <x v="23"/>
      <x v="21"/>
    </i>
    <i r="1">
      <x v="24"/>
      <x v="23"/>
    </i>
    <i r="1">
      <x v="108"/>
      <x v="21"/>
    </i>
    <i r="1">
      <x v="109"/>
      <x v="21"/>
    </i>
    <i r="1">
      <x v="110"/>
      <x v="21"/>
    </i>
    <i>
      <x v="1"/>
      <x v="44"/>
      <x v="21"/>
    </i>
    <i r="1">
      <x v="51"/>
      <x v="6"/>
    </i>
    <i r="1">
      <x v="95"/>
      <x v="9"/>
    </i>
    <i r="1">
      <x v="129"/>
      <x v="6"/>
    </i>
    <i r="1">
      <x v="133"/>
      <x v="6"/>
    </i>
    <i>
      <x v="2"/>
      <x v="33"/>
      <x v="6"/>
    </i>
    <i r="2">
      <x v="23"/>
    </i>
    <i r="1">
      <x v="43"/>
      <x v="6"/>
    </i>
    <i r="2">
      <x v="23"/>
    </i>
    <i r="1">
      <x v="45"/>
      <x v="21"/>
    </i>
    <i r="1">
      <x v="48"/>
      <x v="14"/>
    </i>
    <i r="2">
      <x v="17"/>
    </i>
    <i r="1">
      <x v="49"/>
      <x v="17"/>
    </i>
    <i r="1">
      <x v="50"/>
      <x v="6"/>
    </i>
    <i r="1">
      <x v="58"/>
      <x v="6"/>
    </i>
    <i r="2">
      <x v="23"/>
    </i>
    <i r="1">
      <x v="83"/>
      <x v="2"/>
    </i>
    <i r="2">
      <x v="11"/>
    </i>
    <i r="1">
      <x v="84"/>
      <x v="7"/>
    </i>
    <i r="2">
      <x v="11"/>
    </i>
    <i r="2">
      <x v="14"/>
    </i>
    <i r="1">
      <x v="96"/>
      <x v="6"/>
    </i>
    <i r="1">
      <x v="99"/>
      <x v="6"/>
    </i>
    <i r="1">
      <x v="127"/>
      <x v="23"/>
    </i>
    <i r="1">
      <x v="134"/>
      <x v="6"/>
    </i>
    <i r="1">
      <x v="140"/>
      <x v="6"/>
    </i>
    <i>
      <x v="4"/>
      <x v="19"/>
      <x v="6"/>
    </i>
    <i r="1">
      <x v="22"/>
      <x v="6"/>
    </i>
    <i r="1">
      <x v="107"/>
      <x v="23"/>
    </i>
    <i r="1">
      <x v="112"/>
      <x v="9"/>
    </i>
    <i>
      <x v="5"/>
      <x v="13"/>
      <x v="9"/>
    </i>
    <i>
      <x v="8"/>
      <x v="46"/>
      <x v="16"/>
    </i>
    <i r="1">
      <x v="47"/>
      <x v="1"/>
    </i>
    <i r="2">
      <x v="2"/>
    </i>
    <i r="2">
      <x v="16"/>
    </i>
    <i r="1">
      <x v="87"/>
      <x v="9"/>
    </i>
    <i>
      <x v="9"/>
      <x v="36"/>
      <x v="12"/>
    </i>
    <i r="1">
      <x v="65"/>
      <x v="2"/>
    </i>
    <i r="1">
      <x v="66"/>
      <x v="2"/>
    </i>
    <i r="2">
      <x v="14"/>
    </i>
    <i r="1">
      <x v="67"/>
      <x v="2"/>
    </i>
    <i r="1">
      <x v="79"/>
      <x v="2"/>
    </i>
    <i r="1">
      <x v="82"/>
      <x v="23"/>
    </i>
    <i t="grand">
      <x/>
    </i>
  </rowItems>
  <colItems count="1">
    <i/>
  </colItems>
  <pageFields count="2">
    <pageField fld="6" hier="-1"/>
    <pageField fld="13" hier="-1"/>
  </pageFields>
  <formats count="1">
    <format dxfId="31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2EBDB2-7B00-43CD-8A0A-13937F564E72}" name="PivotTable7" cacheId="3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J6:L43" firstHeaderRow="1" firstDataRow="1" firstDataCol="3" rowPageCount="2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7">
        <item x="85"/>
        <item x="74"/>
        <item x="69"/>
        <item x="104"/>
        <item x="105"/>
        <item x="65"/>
        <item x="121"/>
        <item x="122"/>
        <item x="114"/>
        <item x="68"/>
        <item x="83"/>
        <item x="101"/>
        <item x="64"/>
        <item x="89"/>
        <item x="103"/>
        <item x="118"/>
        <item x="119"/>
        <item x="84"/>
        <item x="133"/>
        <item x="81"/>
        <item x="87"/>
        <item x="100"/>
        <item x="80"/>
        <item x="107"/>
        <item x="106"/>
        <item x="75"/>
        <item x="51"/>
        <item x="50"/>
        <item x="138"/>
        <item x="49"/>
        <item x="134"/>
        <item x="135"/>
        <item x="94"/>
        <item x="120"/>
        <item x="117"/>
        <item x="34"/>
        <item x="42"/>
        <item x="59"/>
        <item x="44"/>
        <item x="45"/>
        <item x="116"/>
        <item x="33"/>
        <item x="38"/>
        <item x="20"/>
        <item x="30"/>
        <item x="21"/>
        <item x="132"/>
        <item x="131"/>
        <item x="129"/>
        <item x="130"/>
        <item x="19"/>
        <item x="29"/>
        <item x="17"/>
        <item x="18"/>
        <item x="28"/>
        <item x="57"/>
        <item x="36"/>
        <item x="37"/>
        <item x="93"/>
        <item x="111"/>
        <item x="90"/>
        <item x="123"/>
        <item x="53"/>
        <item x="35"/>
        <item x="56"/>
        <item x="137"/>
        <item x="127"/>
        <item x="128"/>
        <item x="47"/>
        <item x="58"/>
        <item x="43"/>
        <item x="124"/>
        <item x="39"/>
        <item x="95"/>
        <item x="40"/>
        <item x="23"/>
        <item x="22"/>
        <item x="24"/>
        <item x="31"/>
        <item x="126"/>
        <item x="96"/>
        <item x="92"/>
        <item x="91"/>
        <item x="145"/>
        <item x="144"/>
        <item x="60"/>
        <item x="46"/>
        <item x="52"/>
        <item x="48"/>
        <item x="25"/>
        <item x="54"/>
        <item x="41"/>
        <item x="113"/>
        <item x="55"/>
        <item x="32"/>
        <item x="27"/>
        <item x="16"/>
        <item x="26"/>
        <item x="15"/>
        <item x="14"/>
        <item x="13"/>
        <item x="12"/>
        <item x="102"/>
        <item x="73"/>
        <item x="67"/>
        <item x="86"/>
        <item x="88"/>
        <item x="97"/>
        <item x="98"/>
        <item x="99"/>
        <item x="125"/>
        <item x="136"/>
        <item x="79"/>
        <item x="66"/>
        <item x="78"/>
        <item x="61"/>
        <item x="77"/>
        <item x="112"/>
        <item x="62"/>
        <item x="63"/>
        <item x="82"/>
        <item x="70"/>
        <item x="71"/>
        <item x="115"/>
        <item x="72"/>
        <item x="10"/>
        <item x="9"/>
        <item x="139"/>
        <item x="4"/>
        <item x="7"/>
        <item x="5"/>
        <item x="76"/>
        <item x="3"/>
        <item x="6"/>
        <item x="110"/>
        <item x="109"/>
        <item x="11"/>
        <item x="8"/>
        <item x="108"/>
        <item x="1"/>
        <item x="0"/>
        <item x="2"/>
        <item m="1" x="146"/>
        <item x="140"/>
        <item x="141"/>
        <item x="142"/>
        <item x="14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">
        <item x="16"/>
        <item x="20"/>
        <item x="11"/>
        <item x="12"/>
        <item m="1" x="24"/>
        <item x="6"/>
        <item x="1"/>
        <item x="19"/>
        <item x="8"/>
        <item x="2"/>
        <item x="0"/>
        <item x="21"/>
        <item x="9"/>
        <item x="13"/>
        <item x="14"/>
        <item x="23"/>
        <item x="15"/>
        <item x="17"/>
        <item x="18"/>
        <item x="4"/>
        <item x="10"/>
        <item x="3"/>
        <item x="7"/>
        <item x="5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5"/>
        <item x="1"/>
        <item x="0"/>
        <item x="7"/>
        <item x="6"/>
        <item x="4"/>
        <item x="9"/>
        <item x="8"/>
        <item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6">
        <item h="1" x="1"/>
        <item h="1" x="5"/>
        <item h="1" x="4"/>
        <item h="1" x="3"/>
        <item h="1"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11"/>
    <field x="5"/>
    <field x="7"/>
  </rowFields>
  <rowItems count="37">
    <i>
      <x/>
      <x v="2"/>
      <x v="19"/>
    </i>
    <i r="1">
      <x v="113"/>
      <x v="19"/>
    </i>
    <i r="1">
      <x v="115"/>
      <x v="19"/>
    </i>
    <i r="1">
      <x v="118"/>
      <x v="19"/>
    </i>
    <i r="1">
      <x v="119"/>
      <x v="19"/>
    </i>
    <i>
      <x v="1"/>
      <x v="59"/>
      <x v="19"/>
    </i>
    <i>
      <x v="2"/>
      <x v="32"/>
      <x v="19"/>
    </i>
    <i r="1">
      <x v="43"/>
      <x v="19"/>
    </i>
    <i r="1">
      <x v="50"/>
      <x v="19"/>
    </i>
    <i r="1">
      <x v="58"/>
      <x v="19"/>
    </i>
    <i r="1">
      <x v="96"/>
      <x v="19"/>
    </i>
    <i r="1">
      <x v="98"/>
      <x v="19"/>
    </i>
    <i r="1">
      <x v="99"/>
      <x v="19"/>
    </i>
    <i r="1">
      <x v="100"/>
      <x v="19"/>
    </i>
    <i r="1">
      <x v="134"/>
      <x v="19"/>
    </i>
    <i>
      <x v="4"/>
      <x v="1"/>
      <x v="19"/>
    </i>
    <i r="1">
      <x v="19"/>
      <x v="19"/>
    </i>
    <i r="1">
      <x v="22"/>
      <x v="19"/>
    </i>
    <i r="1">
      <x v="25"/>
      <x v="19"/>
    </i>
    <i r="1">
      <x v="112"/>
      <x v="19"/>
    </i>
    <i r="1">
      <x v="121"/>
      <x v="19"/>
    </i>
    <i r="1">
      <x v="122"/>
      <x v="19"/>
    </i>
    <i>
      <x v="5"/>
      <x v="117"/>
      <x v="19"/>
    </i>
    <i>
      <x v="8"/>
      <x v="29"/>
      <x v="19"/>
    </i>
    <i r="1">
      <x v="37"/>
      <x v="19"/>
    </i>
    <i r="1">
      <x v="69"/>
      <x v="19"/>
    </i>
    <i r="1">
      <x v="71"/>
      <x v="19"/>
    </i>
    <i r="1">
      <x v="85"/>
      <x v="19"/>
    </i>
    <i r="1">
      <x v="88"/>
      <x v="19"/>
    </i>
    <i>
      <x v="9"/>
      <x v="35"/>
      <x v="19"/>
    </i>
    <i r="1">
      <x v="38"/>
      <x v="19"/>
    </i>
    <i r="1">
      <x v="39"/>
      <x v="19"/>
    </i>
    <i r="1">
      <x v="70"/>
      <x v="19"/>
    </i>
    <i r="1">
      <x v="72"/>
      <x v="19"/>
    </i>
    <i r="1">
      <x v="74"/>
      <x v="19"/>
    </i>
    <i r="1">
      <x v="86"/>
      <x v="19"/>
    </i>
    <i t="grand">
      <x/>
    </i>
  </rowItems>
  <colItems count="1">
    <i/>
  </colItems>
  <pageFields count="2">
    <pageField fld="6" hier="-1"/>
    <pageField fld="13" hier="-1"/>
  </pageFields>
  <formats count="1">
    <format dxfId="32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F62F-AC0C-4115-8E34-B95E1CFA3F1F}">
  <dimension ref="A11:F38"/>
  <sheetViews>
    <sheetView tabSelected="1" workbookViewId="0">
      <selection activeCell="F8" sqref="F8"/>
    </sheetView>
  </sheetViews>
  <sheetFormatPr defaultRowHeight="15" x14ac:dyDescent="0.25"/>
  <cols>
    <col min="1" max="1" width="40.28515625" customWidth="1"/>
    <col min="2" max="2" width="28.42578125" customWidth="1"/>
    <col min="3" max="3" width="17.85546875" customWidth="1"/>
    <col min="6" max="6" width="128" style="55" bestFit="1" customWidth="1"/>
    <col min="7" max="16384" width="9.140625" style="55"/>
  </cols>
  <sheetData>
    <row r="11" spans="1:6" ht="28.5" x14ac:dyDescent="0.45">
      <c r="A11" s="91" t="s">
        <v>4964</v>
      </c>
      <c r="B11" s="92"/>
      <c r="F11" s="4" t="s">
        <v>8153</v>
      </c>
    </row>
    <row r="12" spans="1:6" ht="15.75" thickBot="1" x14ac:dyDescent="0.3">
      <c r="A12" s="54"/>
      <c r="B12" s="54"/>
    </row>
    <row r="13" spans="1:6" ht="15.75" x14ac:dyDescent="0.25">
      <c r="A13" s="12" t="s">
        <v>4953</v>
      </c>
      <c r="B13" s="14"/>
    </row>
    <row r="14" spans="1:6" ht="15.75" x14ac:dyDescent="0.25">
      <c r="A14" s="13" t="s">
        <v>4954</v>
      </c>
      <c r="B14" s="17"/>
    </row>
    <row r="15" spans="1:6" ht="15" customHeight="1" x14ac:dyDescent="0.25">
      <c r="A15" s="93" t="s">
        <v>4955</v>
      </c>
      <c r="B15" s="96"/>
    </row>
    <row r="16" spans="1:6" ht="15" customHeight="1" x14ac:dyDescent="0.25">
      <c r="A16" s="94"/>
      <c r="B16" s="97"/>
    </row>
    <row r="17" spans="1:2" ht="15" customHeight="1" x14ac:dyDescent="0.25">
      <c r="A17" s="95"/>
      <c r="B17" s="98"/>
    </row>
    <row r="18" spans="1:2" ht="15.75" x14ac:dyDescent="0.25">
      <c r="A18" s="13" t="s">
        <v>4956</v>
      </c>
      <c r="B18" s="18"/>
    </row>
    <row r="19" spans="1:2" ht="15" customHeight="1" x14ac:dyDescent="0.25">
      <c r="A19" s="93" t="s">
        <v>4957</v>
      </c>
      <c r="B19" s="99"/>
    </row>
    <row r="20" spans="1:2" ht="15" customHeight="1" x14ac:dyDescent="0.25">
      <c r="A20" s="94"/>
      <c r="B20" s="100"/>
    </row>
    <row r="21" spans="1:2" ht="15" customHeight="1" x14ac:dyDescent="0.25">
      <c r="A21" s="95"/>
      <c r="B21" s="101"/>
    </row>
    <row r="22" spans="1:2" ht="15.75" x14ac:dyDescent="0.25">
      <c r="A22" s="13" t="s">
        <v>4958</v>
      </c>
      <c r="B22" s="19"/>
    </row>
    <row r="23" spans="1:2" ht="15.75" x14ac:dyDescent="0.25">
      <c r="A23" s="13" t="s">
        <v>4959</v>
      </c>
      <c r="B23" s="20"/>
    </row>
    <row r="24" spans="1:2" ht="15.75" x14ac:dyDescent="0.25">
      <c r="A24" s="13" t="s">
        <v>4960</v>
      </c>
      <c r="B24" s="15" t="s">
        <v>4961</v>
      </c>
    </row>
    <row r="25" spans="1:2" ht="15.75" x14ac:dyDescent="0.25">
      <c r="A25" s="13" t="s">
        <v>4962</v>
      </c>
      <c r="B25" s="16"/>
    </row>
    <row r="26" spans="1:2" ht="15" customHeight="1" x14ac:dyDescent="0.25">
      <c r="A26" s="85" t="s">
        <v>4963</v>
      </c>
      <c r="B26" s="88"/>
    </row>
    <row r="27" spans="1:2" ht="15" customHeight="1" x14ac:dyDescent="0.25">
      <c r="A27" s="86"/>
      <c r="B27" s="89"/>
    </row>
    <row r="28" spans="1:2" ht="15" customHeight="1" x14ac:dyDescent="0.25">
      <c r="A28" s="86"/>
      <c r="B28" s="89"/>
    </row>
    <row r="29" spans="1:2" ht="15" customHeight="1" x14ac:dyDescent="0.25">
      <c r="A29" s="86"/>
      <c r="B29" s="89"/>
    </row>
    <row r="30" spans="1:2" ht="15.75" customHeight="1" thickBot="1" x14ac:dyDescent="0.3">
      <c r="A30" s="87"/>
      <c r="B30" s="90"/>
    </row>
    <row r="32" spans="1:2" ht="21" x14ac:dyDescent="0.35">
      <c r="A32" s="21" t="s">
        <v>4968</v>
      </c>
      <c r="B32" s="23">
        <f>'Cross-Over'!W793</f>
        <v>0</v>
      </c>
    </row>
    <row r="33" spans="1:2" ht="21" x14ac:dyDescent="0.35">
      <c r="A33" s="21" t="s">
        <v>4965</v>
      </c>
      <c r="B33" s="23">
        <f>Western!W994</f>
        <v>0</v>
      </c>
    </row>
    <row r="34" spans="1:2" ht="21" x14ac:dyDescent="0.35">
      <c r="A34" s="21" t="s">
        <v>4966</v>
      </c>
      <c r="B34" s="23">
        <f>Whitetail!X253</f>
        <v>0</v>
      </c>
    </row>
    <row r="35" spans="1:2" ht="21" x14ac:dyDescent="0.35">
      <c r="A35" s="21" t="s">
        <v>4967</v>
      </c>
      <c r="B35" s="23">
        <f>Waterfowl!W354</f>
        <v>0</v>
      </c>
    </row>
    <row r="36" spans="1:2" ht="21" x14ac:dyDescent="0.35">
      <c r="A36" s="21" t="s">
        <v>4969</v>
      </c>
      <c r="B36" s="23">
        <f>Turkey!W11</f>
        <v>0</v>
      </c>
    </row>
    <row r="37" spans="1:2" ht="21" x14ac:dyDescent="0.35">
      <c r="A37" s="22" t="s">
        <v>8154</v>
      </c>
      <c r="B37" s="23">
        <f>Master!W5</f>
        <v>0</v>
      </c>
    </row>
    <row r="38" spans="1:2" ht="21" x14ac:dyDescent="0.35">
      <c r="A38" s="22" t="s">
        <v>4970</v>
      </c>
      <c r="B38" s="24">
        <f>SUM(B32:B37)</f>
        <v>0</v>
      </c>
    </row>
  </sheetData>
  <mergeCells count="7">
    <mergeCell ref="A26:A30"/>
    <mergeCell ref="B26:B30"/>
    <mergeCell ref="A11:B11"/>
    <mergeCell ref="A15:A17"/>
    <mergeCell ref="B15:B17"/>
    <mergeCell ref="A19:A21"/>
    <mergeCell ref="B19:B21"/>
  </mergeCells>
  <conditionalFormatting sqref="B14:B23">
    <cfRule type="cellIs" dxfId="25" priority="1" operator="equal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C672-504F-4916-BED4-4894911EFE18}">
  <sheetPr>
    <tabColor rgb="FFFFFF00"/>
  </sheetPr>
  <dimension ref="A1:W793"/>
  <sheetViews>
    <sheetView workbookViewId="0">
      <selection activeCell="V7" sqref="V7"/>
    </sheetView>
  </sheetViews>
  <sheetFormatPr defaultRowHeight="15" outlineLevelCol="1" x14ac:dyDescent="0.25"/>
  <cols>
    <col min="1" max="1" width="16.28515625" bestFit="1" customWidth="1"/>
    <col min="2" max="2" width="15.7109375" bestFit="1" customWidth="1"/>
    <col min="3" max="3" width="14.28515625" bestFit="1" customWidth="1"/>
    <col min="4" max="4" width="42.28515625" customWidth="1"/>
    <col min="5" max="5" width="13.28515625" customWidth="1"/>
    <col min="6" max="6" width="11.7109375" bestFit="1" customWidth="1"/>
    <col min="7" max="7" width="5" bestFit="1" customWidth="1"/>
    <col min="8" max="8" width="16" customWidth="1"/>
    <col min="9" max="9" width="18.28515625" customWidth="1"/>
    <col min="10" max="10" width="14.5703125" customWidth="1"/>
    <col min="11" max="11" width="16.140625" hidden="1" customWidth="1" outlineLevel="1"/>
    <col min="12" max="12" width="19.85546875" hidden="1" customWidth="1" outlineLevel="1"/>
    <col min="13" max="13" width="19.28515625" customWidth="1" collapsed="1"/>
    <col min="14" max="14" width="16.7109375" customWidth="1"/>
    <col min="15" max="15" width="14.42578125" customWidth="1"/>
    <col min="16" max="16" width="29.85546875" hidden="1" customWidth="1" outlineLevel="1"/>
    <col min="17" max="17" width="18.7109375" hidden="1" customWidth="1" outlineLevel="1"/>
    <col min="18" max="18" width="15.140625" hidden="1" customWidth="1" outlineLevel="1"/>
    <col min="19" max="19" width="13.7109375" bestFit="1" customWidth="1" collapsed="1"/>
    <col min="20" max="20" width="7.7109375" customWidth="1"/>
    <col min="21" max="21" width="0.28515625" hidden="1" customWidth="1"/>
    <col min="22" max="22" width="11.140625" customWidth="1"/>
    <col min="23" max="23" width="13.5703125" bestFit="1" customWidth="1"/>
  </cols>
  <sheetData>
    <row r="1" spans="1:2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 t="s">
        <v>8089</v>
      </c>
      <c r="N1" s="42"/>
      <c r="O1" s="42"/>
      <c r="P1" s="42"/>
      <c r="Q1" s="42"/>
      <c r="R1" s="42"/>
      <c r="S1" s="42" t="s">
        <v>4976</v>
      </c>
      <c r="T1" s="42"/>
      <c r="U1" s="42"/>
      <c r="V1" s="42"/>
      <c r="W1" s="42"/>
    </row>
    <row r="2" spans="1:23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70" t="s">
        <v>2164</v>
      </c>
      <c r="Q2" s="70" t="s">
        <v>2165</v>
      </c>
      <c r="R2" s="42"/>
      <c r="S2" s="42"/>
      <c r="T2" s="42"/>
      <c r="U2" s="42"/>
      <c r="V2" s="42"/>
      <c r="W2" s="42"/>
    </row>
    <row r="3" spans="1:23" ht="26.25" x14ac:dyDescent="0.4">
      <c r="A3" s="43" t="s">
        <v>8151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71">
        <v>1.39</v>
      </c>
      <c r="Q3" s="72">
        <v>0.2</v>
      </c>
      <c r="R3" s="42"/>
      <c r="S3" s="42"/>
      <c r="T3" s="42"/>
      <c r="U3" s="42"/>
      <c r="V3" s="42"/>
      <c r="W3" s="42"/>
    </row>
    <row r="4" spans="1:23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70" t="s">
        <v>2166</v>
      </c>
      <c r="Q4" s="70"/>
      <c r="R4" s="42"/>
      <c r="S4" s="42"/>
      <c r="T4" s="42"/>
      <c r="U4" s="42"/>
      <c r="V4" s="42"/>
      <c r="W4" s="42"/>
    </row>
    <row r="5" spans="1:23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x14ac:dyDescent="0.25">
      <c r="A6" s="42"/>
      <c r="B6" s="1" t="s">
        <v>0</v>
      </c>
      <c r="C6" s="2" t="s">
        <v>1</v>
      </c>
      <c r="D6" s="2" t="s">
        <v>2</v>
      </c>
      <c r="E6" s="5" t="s">
        <v>5132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" t="s">
        <v>8</v>
      </c>
      <c r="L6" s="3" t="s">
        <v>9</v>
      </c>
      <c r="M6" s="2" t="s">
        <v>2161</v>
      </c>
      <c r="N6" s="2" t="s">
        <v>4971</v>
      </c>
      <c r="O6" s="2" t="s">
        <v>2160</v>
      </c>
      <c r="P6" s="2" t="s">
        <v>2162</v>
      </c>
      <c r="Q6" s="2" t="s">
        <v>4977</v>
      </c>
      <c r="R6" s="2" t="s">
        <v>2163</v>
      </c>
      <c r="S6" s="2" t="s">
        <v>31</v>
      </c>
      <c r="T6" s="2" t="s">
        <v>32</v>
      </c>
      <c r="U6" s="26"/>
      <c r="V6" s="27" t="s">
        <v>4973</v>
      </c>
      <c r="W6" s="27" t="s">
        <v>4974</v>
      </c>
    </row>
    <row r="7" spans="1:23" x14ac:dyDescent="0.25">
      <c r="B7" s="39">
        <v>843380174684</v>
      </c>
      <c r="C7" s="7" t="s">
        <v>2711</v>
      </c>
      <c r="D7" s="7" t="s">
        <v>3450</v>
      </c>
      <c r="E7" s="7" t="str">
        <f>_xlfn.XLOOKUP(C7,Master!E:E,Master!H:H)</f>
        <v>Yes</v>
      </c>
      <c r="F7" s="7" t="s">
        <v>80</v>
      </c>
      <c r="G7" s="7" t="s">
        <v>13</v>
      </c>
      <c r="H7" s="7" t="s">
        <v>14</v>
      </c>
      <c r="I7" s="7" t="s">
        <v>15</v>
      </c>
      <c r="J7" s="7" t="s">
        <v>3451</v>
      </c>
      <c r="K7" s="7" t="s">
        <v>17</v>
      </c>
      <c r="L7" s="7" t="s">
        <v>18</v>
      </c>
      <c r="M7" s="8">
        <v>51</v>
      </c>
      <c r="N7" s="56">
        <f t="shared" ref="N7:N70" si="0">O7</f>
        <v>85</v>
      </c>
      <c r="O7" s="8">
        <v>85</v>
      </c>
      <c r="P7" s="9">
        <f t="shared" ref="P7:P70" si="1">(O7*$P$3)*(M7/O7)</f>
        <v>70.889999999999986</v>
      </c>
      <c r="Q7" s="9">
        <f t="shared" ref="Q7:Q70" si="2">R7</f>
        <v>142</v>
      </c>
      <c r="R7" s="9">
        <f t="shared" ref="R7:R70" si="3">ROUND(O7*$P$3*(1+$Q$3),0)</f>
        <v>142</v>
      </c>
      <c r="S7" s="7" t="s">
        <v>33</v>
      </c>
      <c r="T7" s="7" t="s">
        <v>34</v>
      </c>
      <c r="U7" s="26"/>
      <c r="W7" s="46">
        <f t="shared" ref="W7:W70" si="4">M7*V7</f>
        <v>0</v>
      </c>
    </row>
    <row r="8" spans="1:23" x14ac:dyDescent="0.25">
      <c r="B8" s="39">
        <v>843380174691</v>
      </c>
      <c r="C8" s="7" t="s">
        <v>2712</v>
      </c>
      <c r="D8" s="7" t="s">
        <v>3452</v>
      </c>
      <c r="E8" s="7" t="str">
        <f>_xlfn.XLOOKUP(C8,Master!E:E,Master!H:H)</f>
        <v>Yes</v>
      </c>
      <c r="F8" s="7" t="s">
        <v>80</v>
      </c>
      <c r="G8" s="7" t="s">
        <v>21</v>
      </c>
      <c r="H8" s="7" t="s">
        <v>14</v>
      </c>
      <c r="I8" s="7" t="s">
        <v>15</v>
      </c>
      <c r="J8" s="7" t="s">
        <v>3451</v>
      </c>
      <c r="K8" s="7" t="s">
        <v>17</v>
      </c>
      <c r="L8" s="7" t="s">
        <v>18</v>
      </c>
      <c r="M8" s="8">
        <v>51</v>
      </c>
      <c r="N8" s="56">
        <f t="shared" si="0"/>
        <v>85</v>
      </c>
      <c r="O8" s="8">
        <v>85</v>
      </c>
      <c r="P8" s="9">
        <f t="shared" si="1"/>
        <v>70.889999999999986</v>
      </c>
      <c r="Q8" s="9">
        <f t="shared" si="2"/>
        <v>142</v>
      </c>
      <c r="R8" s="9">
        <f t="shared" si="3"/>
        <v>142</v>
      </c>
      <c r="S8" s="7" t="s">
        <v>33</v>
      </c>
      <c r="T8" s="7" t="s">
        <v>34</v>
      </c>
      <c r="U8" s="26"/>
      <c r="W8" s="47">
        <f t="shared" si="4"/>
        <v>0</v>
      </c>
    </row>
    <row r="9" spans="1:23" x14ac:dyDescent="0.25">
      <c r="B9" s="39">
        <v>843380174707</v>
      </c>
      <c r="C9" s="7" t="s">
        <v>2713</v>
      </c>
      <c r="D9" s="7" t="s">
        <v>3453</v>
      </c>
      <c r="E9" s="7" t="str">
        <f>_xlfn.XLOOKUP(C9,Master!E:E,Master!H:H)</f>
        <v>Yes</v>
      </c>
      <c r="F9" s="7" t="s">
        <v>80</v>
      </c>
      <c r="G9" s="7" t="s">
        <v>24</v>
      </c>
      <c r="H9" s="7" t="s">
        <v>14</v>
      </c>
      <c r="I9" s="7" t="s">
        <v>15</v>
      </c>
      <c r="J9" s="7" t="s">
        <v>3451</v>
      </c>
      <c r="K9" s="7" t="s">
        <v>17</v>
      </c>
      <c r="L9" s="7" t="s">
        <v>18</v>
      </c>
      <c r="M9" s="8">
        <v>51</v>
      </c>
      <c r="N9" s="56">
        <f t="shared" si="0"/>
        <v>85</v>
      </c>
      <c r="O9" s="8">
        <v>85</v>
      </c>
      <c r="P9" s="9">
        <f t="shared" si="1"/>
        <v>70.889999999999986</v>
      </c>
      <c r="Q9" s="9">
        <f t="shared" si="2"/>
        <v>142</v>
      </c>
      <c r="R9" s="9">
        <f t="shared" si="3"/>
        <v>142</v>
      </c>
      <c r="S9" s="7" t="s">
        <v>33</v>
      </c>
      <c r="T9" s="7" t="s">
        <v>34</v>
      </c>
      <c r="U9" s="26"/>
      <c r="W9" s="47">
        <f t="shared" si="4"/>
        <v>0</v>
      </c>
    </row>
    <row r="10" spans="1:23" x14ac:dyDescent="0.25">
      <c r="B10" s="39">
        <v>843380174714</v>
      </c>
      <c r="C10" s="7" t="s">
        <v>2714</v>
      </c>
      <c r="D10" s="7" t="s">
        <v>3454</v>
      </c>
      <c r="E10" s="7" t="str">
        <f>_xlfn.XLOOKUP(C10,Master!E:E,Master!H:H)</f>
        <v>Yes</v>
      </c>
      <c r="F10" s="7" t="s">
        <v>80</v>
      </c>
      <c r="G10" s="7" t="s">
        <v>27</v>
      </c>
      <c r="H10" s="7" t="s">
        <v>14</v>
      </c>
      <c r="I10" s="7" t="s">
        <v>15</v>
      </c>
      <c r="J10" s="7" t="s">
        <v>3451</v>
      </c>
      <c r="K10" s="7" t="s">
        <v>17</v>
      </c>
      <c r="L10" s="7" t="s">
        <v>18</v>
      </c>
      <c r="M10" s="8">
        <v>51</v>
      </c>
      <c r="N10" s="56">
        <f t="shared" si="0"/>
        <v>85</v>
      </c>
      <c r="O10" s="8">
        <v>85</v>
      </c>
      <c r="P10" s="9">
        <f t="shared" si="1"/>
        <v>70.889999999999986</v>
      </c>
      <c r="Q10" s="9">
        <f t="shared" si="2"/>
        <v>142</v>
      </c>
      <c r="R10" s="9">
        <f t="shared" si="3"/>
        <v>142</v>
      </c>
      <c r="S10" s="7" t="s">
        <v>33</v>
      </c>
      <c r="T10" s="7" t="s">
        <v>34</v>
      </c>
      <c r="U10" s="26"/>
      <c r="W10" s="47">
        <f t="shared" si="4"/>
        <v>0</v>
      </c>
    </row>
    <row r="11" spans="1:23" x14ac:dyDescent="0.25">
      <c r="B11" s="39">
        <v>843380174721</v>
      </c>
      <c r="C11" s="7" t="s">
        <v>2715</v>
      </c>
      <c r="D11" s="7" t="s">
        <v>3455</v>
      </c>
      <c r="E11" s="7" t="str">
        <f>_xlfn.XLOOKUP(C11,Master!E:E,Master!H:H)</f>
        <v>Yes</v>
      </c>
      <c r="F11" s="7" t="s">
        <v>80</v>
      </c>
      <c r="G11" s="7" t="s">
        <v>30</v>
      </c>
      <c r="H11" s="7" t="s">
        <v>14</v>
      </c>
      <c r="I11" s="7" t="s">
        <v>15</v>
      </c>
      <c r="J11" s="7" t="s">
        <v>3451</v>
      </c>
      <c r="K11" s="7" t="s">
        <v>17</v>
      </c>
      <c r="L11" s="7" t="s">
        <v>18</v>
      </c>
      <c r="M11" s="8">
        <v>51</v>
      </c>
      <c r="N11" s="56">
        <f t="shared" si="0"/>
        <v>85</v>
      </c>
      <c r="O11" s="8">
        <v>85</v>
      </c>
      <c r="P11" s="9">
        <f t="shared" si="1"/>
        <v>70.889999999999986</v>
      </c>
      <c r="Q11" s="9">
        <f t="shared" si="2"/>
        <v>142</v>
      </c>
      <c r="R11" s="9">
        <f t="shared" si="3"/>
        <v>142</v>
      </c>
      <c r="S11" s="7" t="s">
        <v>33</v>
      </c>
      <c r="T11" s="7" t="s">
        <v>34</v>
      </c>
      <c r="U11" s="26"/>
      <c r="W11" s="47">
        <f t="shared" si="4"/>
        <v>0</v>
      </c>
    </row>
    <row r="12" spans="1:23" x14ac:dyDescent="0.25">
      <c r="B12" s="39">
        <v>843380174530</v>
      </c>
      <c r="C12" s="7" t="s">
        <v>2716</v>
      </c>
      <c r="D12" s="7" t="s">
        <v>3456</v>
      </c>
      <c r="E12" s="7" t="str">
        <f>_xlfn.XLOOKUP(C12,Master!E:E,Master!H:H)</f>
        <v>No</v>
      </c>
      <c r="F12" s="7" t="s">
        <v>80</v>
      </c>
      <c r="G12" s="7" t="s">
        <v>13</v>
      </c>
      <c r="H12" s="7" t="s">
        <v>14</v>
      </c>
      <c r="I12" s="7" t="s">
        <v>37</v>
      </c>
      <c r="J12" s="7" t="s">
        <v>3451</v>
      </c>
      <c r="K12" s="7" t="s">
        <v>17</v>
      </c>
      <c r="L12" s="7" t="s">
        <v>18</v>
      </c>
      <c r="M12" s="8">
        <v>63.250000000000007</v>
      </c>
      <c r="N12" s="56">
        <f t="shared" si="0"/>
        <v>115</v>
      </c>
      <c r="O12" s="8">
        <v>115</v>
      </c>
      <c r="P12" s="9">
        <f t="shared" si="1"/>
        <v>87.917500000000004</v>
      </c>
      <c r="Q12" s="9">
        <f t="shared" si="2"/>
        <v>192</v>
      </c>
      <c r="R12" s="9">
        <f t="shared" si="3"/>
        <v>192</v>
      </c>
      <c r="S12" s="7" t="s">
        <v>33</v>
      </c>
      <c r="T12" s="7" t="s">
        <v>34</v>
      </c>
      <c r="U12" s="26"/>
      <c r="W12" s="47">
        <f t="shared" si="4"/>
        <v>0</v>
      </c>
    </row>
    <row r="13" spans="1:23" x14ac:dyDescent="0.25">
      <c r="B13" s="39">
        <v>843380174547</v>
      </c>
      <c r="C13" s="7" t="s">
        <v>2717</v>
      </c>
      <c r="D13" s="7" t="s">
        <v>3457</v>
      </c>
      <c r="E13" s="7" t="str">
        <f>_xlfn.XLOOKUP(C13,Master!E:E,Master!H:H)</f>
        <v>No</v>
      </c>
      <c r="F13" s="7" t="s">
        <v>80</v>
      </c>
      <c r="G13" s="7" t="s">
        <v>21</v>
      </c>
      <c r="H13" s="7" t="s">
        <v>14</v>
      </c>
      <c r="I13" s="7" t="s">
        <v>37</v>
      </c>
      <c r="J13" s="7" t="s">
        <v>3451</v>
      </c>
      <c r="K13" s="7" t="s">
        <v>17</v>
      </c>
      <c r="L13" s="7" t="s">
        <v>18</v>
      </c>
      <c r="M13" s="8">
        <v>63.250000000000007</v>
      </c>
      <c r="N13" s="56">
        <f t="shared" si="0"/>
        <v>115</v>
      </c>
      <c r="O13" s="8">
        <v>115</v>
      </c>
      <c r="P13" s="9">
        <f t="shared" si="1"/>
        <v>87.917500000000004</v>
      </c>
      <c r="Q13" s="9">
        <f t="shared" si="2"/>
        <v>192</v>
      </c>
      <c r="R13" s="9">
        <f t="shared" si="3"/>
        <v>192</v>
      </c>
      <c r="S13" s="7" t="s">
        <v>33</v>
      </c>
      <c r="T13" s="7" t="s">
        <v>34</v>
      </c>
      <c r="U13" s="26"/>
      <c r="W13" s="47">
        <f t="shared" si="4"/>
        <v>0</v>
      </c>
    </row>
    <row r="14" spans="1:23" x14ac:dyDescent="0.25">
      <c r="B14" s="39">
        <v>843380174554</v>
      </c>
      <c r="C14" s="7" t="s">
        <v>2718</v>
      </c>
      <c r="D14" s="7" t="s">
        <v>3458</v>
      </c>
      <c r="E14" s="7" t="str">
        <f>_xlfn.XLOOKUP(C14,Master!E:E,Master!H:H)</f>
        <v>No</v>
      </c>
      <c r="F14" s="7" t="s">
        <v>80</v>
      </c>
      <c r="G14" s="7" t="s">
        <v>24</v>
      </c>
      <c r="H14" s="7" t="s">
        <v>14</v>
      </c>
      <c r="I14" s="7" t="s">
        <v>37</v>
      </c>
      <c r="J14" s="7" t="s">
        <v>3451</v>
      </c>
      <c r="K14" s="7" t="s">
        <v>17</v>
      </c>
      <c r="L14" s="7" t="s">
        <v>18</v>
      </c>
      <c r="M14" s="8">
        <v>63.250000000000007</v>
      </c>
      <c r="N14" s="56">
        <f t="shared" si="0"/>
        <v>115</v>
      </c>
      <c r="O14" s="8">
        <v>115</v>
      </c>
      <c r="P14" s="9">
        <f t="shared" si="1"/>
        <v>87.917500000000004</v>
      </c>
      <c r="Q14" s="9">
        <f t="shared" si="2"/>
        <v>192</v>
      </c>
      <c r="R14" s="9">
        <f t="shared" si="3"/>
        <v>192</v>
      </c>
      <c r="S14" s="7" t="s">
        <v>33</v>
      </c>
      <c r="T14" s="7" t="s">
        <v>34</v>
      </c>
      <c r="U14" s="26"/>
      <c r="W14" s="47">
        <f t="shared" si="4"/>
        <v>0</v>
      </c>
    </row>
    <row r="15" spans="1:23" x14ac:dyDescent="0.25">
      <c r="B15" s="39">
        <v>843380174561</v>
      </c>
      <c r="C15" s="7" t="s">
        <v>2719</v>
      </c>
      <c r="D15" s="7" t="s">
        <v>3459</v>
      </c>
      <c r="E15" s="7" t="str">
        <f>_xlfn.XLOOKUP(C15,Master!E:E,Master!H:H)</f>
        <v>No</v>
      </c>
      <c r="F15" s="7" t="s">
        <v>80</v>
      </c>
      <c r="G15" s="7" t="s">
        <v>27</v>
      </c>
      <c r="H15" s="7" t="s">
        <v>14</v>
      </c>
      <c r="I15" s="7" t="s">
        <v>37</v>
      </c>
      <c r="J15" s="7" t="s">
        <v>3451</v>
      </c>
      <c r="K15" s="7" t="s">
        <v>17</v>
      </c>
      <c r="L15" s="7" t="s">
        <v>18</v>
      </c>
      <c r="M15" s="8">
        <v>63.250000000000007</v>
      </c>
      <c r="N15" s="56">
        <f t="shared" si="0"/>
        <v>115</v>
      </c>
      <c r="O15" s="8">
        <v>115</v>
      </c>
      <c r="P15" s="9">
        <f t="shared" si="1"/>
        <v>87.917500000000004</v>
      </c>
      <c r="Q15" s="9">
        <f t="shared" si="2"/>
        <v>192</v>
      </c>
      <c r="R15" s="9">
        <f t="shared" si="3"/>
        <v>192</v>
      </c>
      <c r="S15" s="7" t="s">
        <v>33</v>
      </c>
      <c r="T15" s="7" t="s">
        <v>34</v>
      </c>
      <c r="U15" s="26"/>
      <c r="W15" s="47">
        <f t="shared" si="4"/>
        <v>0</v>
      </c>
    </row>
    <row r="16" spans="1:23" x14ac:dyDescent="0.25">
      <c r="B16" s="39">
        <v>843380174578</v>
      </c>
      <c r="C16" s="7" t="s">
        <v>2720</v>
      </c>
      <c r="D16" s="7" t="s">
        <v>3460</v>
      </c>
      <c r="E16" s="7" t="str">
        <f>_xlfn.XLOOKUP(C16,Master!E:E,Master!H:H)</f>
        <v>No</v>
      </c>
      <c r="F16" s="7" t="s">
        <v>80</v>
      </c>
      <c r="G16" s="7" t="s">
        <v>30</v>
      </c>
      <c r="H16" s="7" t="s">
        <v>14</v>
      </c>
      <c r="I16" s="7" t="s">
        <v>37</v>
      </c>
      <c r="J16" s="7" t="s">
        <v>3451</v>
      </c>
      <c r="K16" s="7" t="s">
        <v>17</v>
      </c>
      <c r="L16" s="7" t="s">
        <v>18</v>
      </c>
      <c r="M16" s="8">
        <v>63.250000000000007</v>
      </c>
      <c r="N16" s="56">
        <f t="shared" si="0"/>
        <v>115</v>
      </c>
      <c r="O16" s="8">
        <v>115</v>
      </c>
      <c r="P16" s="9">
        <f t="shared" si="1"/>
        <v>87.917500000000004</v>
      </c>
      <c r="Q16" s="9">
        <f t="shared" si="2"/>
        <v>192</v>
      </c>
      <c r="R16" s="9">
        <f t="shared" si="3"/>
        <v>192</v>
      </c>
      <c r="S16" s="7" t="s">
        <v>33</v>
      </c>
      <c r="T16" s="7" t="s">
        <v>34</v>
      </c>
      <c r="U16" s="26"/>
      <c r="W16" s="47">
        <f t="shared" si="4"/>
        <v>0</v>
      </c>
    </row>
    <row r="17" spans="2:23" x14ac:dyDescent="0.25">
      <c r="B17" s="39">
        <v>843380174066</v>
      </c>
      <c r="C17" s="7" t="s">
        <v>2721</v>
      </c>
      <c r="D17" s="7" t="s">
        <v>3461</v>
      </c>
      <c r="E17" s="7" t="str">
        <f>_xlfn.XLOOKUP(C17,Master!E:E,Master!H:H)</f>
        <v>No</v>
      </c>
      <c r="F17" s="7" t="s">
        <v>80</v>
      </c>
      <c r="G17" s="7" t="s">
        <v>13</v>
      </c>
      <c r="H17" s="7" t="s">
        <v>14</v>
      </c>
      <c r="I17" s="7" t="s">
        <v>48</v>
      </c>
      <c r="J17" s="7" t="s">
        <v>3451</v>
      </c>
      <c r="K17" s="7" t="s">
        <v>17</v>
      </c>
      <c r="L17" s="7" t="s">
        <v>18</v>
      </c>
      <c r="M17" s="8">
        <v>82.5</v>
      </c>
      <c r="N17" s="56">
        <f t="shared" si="0"/>
        <v>150</v>
      </c>
      <c r="O17" s="8">
        <v>150</v>
      </c>
      <c r="P17" s="9">
        <f t="shared" si="1"/>
        <v>114.675</v>
      </c>
      <c r="Q17" s="9">
        <f t="shared" si="2"/>
        <v>250</v>
      </c>
      <c r="R17" s="9">
        <f t="shared" si="3"/>
        <v>250</v>
      </c>
      <c r="S17" s="7" t="s">
        <v>33</v>
      </c>
      <c r="T17" s="7" t="s">
        <v>34</v>
      </c>
      <c r="U17" s="26"/>
      <c r="W17" s="47">
        <f t="shared" si="4"/>
        <v>0</v>
      </c>
    </row>
    <row r="18" spans="2:23" x14ac:dyDescent="0.25">
      <c r="B18" s="39">
        <v>843380174073</v>
      </c>
      <c r="C18" s="7" t="s">
        <v>2722</v>
      </c>
      <c r="D18" s="7" t="s">
        <v>3462</v>
      </c>
      <c r="E18" s="7" t="str">
        <f>_xlfn.XLOOKUP(C18,Master!E:E,Master!H:H)</f>
        <v>No</v>
      </c>
      <c r="F18" s="7" t="s">
        <v>80</v>
      </c>
      <c r="G18" s="7" t="s">
        <v>21</v>
      </c>
      <c r="H18" s="7" t="s">
        <v>14</v>
      </c>
      <c r="I18" s="7" t="s">
        <v>48</v>
      </c>
      <c r="J18" s="7" t="s">
        <v>3451</v>
      </c>
      <c r="K18" s="7" t="s">
        <v>17</v>
      </c>
      <c r="L18" s="7" t="s">
        <v>18</v>
      </c>
      <c r="M18" s="8">
        <v>82.5</v>
      </c>
      <c r="N18" s="56">
        <f t="shared" si="0"/>
        <v>150</v>
      </c>
      <c r="O18" s="8">
        <v>150</v>
      </c>
      <c r="P18" s="9">
        <f t="shared" si="1"/>
        <v>114.675</v>
      </c>
      <c r="Q18" s="9">
        <f t="shared" si="2"/>
        <v>250</v>
      </c>
      <c r="R18" s="9">
        <f t="shared" si="3"/>
        <v>250</v>
      </c>
      <c r="S18" s="7" t="s">
        <v>33</v>
      </c>
      <c r="T18" s="7" t="s">
        <v>34</v>
      </c>
      <c r="U18" s="26"/>
      <c r="W18" s="47">
        <f t="shared" si="4"/>
        <v>0</v>
      </c>
    </row>
    <row r="19" spans="2:23" x14ac:dyDescent="0.25">
      <c r="B19" s="39">
        <v>843380174080</v>
      </c>
      <c r="C19" s="7" t="s">
        <v>2723</v>
      </c>
      <c r="D19" s="7" t="s">
        <v>3463</v>
      </c>
      <c r="E19" s="7" t="str">
        <f>_xlfn.XLOOKUP(C19,Master!E:E,Master!H:H)</f>
        <v>No</v>
      </c>
      <c r="F19" s="7" t="s">
        <v>80</v>
      </c>
      <c r="G19" s="7" t="s">
        <v>24</v>
      </c>
      <c r="H19" s="7" t="s">
        <v>14</v>
      </c>
      <c r="I19" s="7" t="s">
        <v>48</v>
      </c>
      <c r="J19" s="7" t="s">
        <v>3451</v>
      </c>
      <c r="K19" s="7" t="s">
        <v>17</v>
      </c>
      <c r="L19" s="7" t="s">
        <v>18</v>
      </c>
      <c r="M19" s="8">
        <v>82.5</v>
      </c>
      <c r="N19" s="56">
        <f t="shared" si="0"/>
        <v>150</v>
      </c>
      <c r="O19" s="8">
        <v>150</v>
      </c>
      <c r="P19" s="9">
        <f t="shared" si="1"/>
        <v>114.675</v>
      </c>
      <c r="Q19" s="9">
        <f t="shared" si="2"/>
        <v>250</v>
      </c>
      <c r="R19" s="9">
        <f t="shared" si="3"/>
        <v>250</v>
      </c>
      <c r="S19" s="7" t="s">
        <v>33</v>
      </c>
      <c r="T19" s="7" t="s">
        <v>34</v>
      </c>
      <c r="U19" s="26"/>
      <c r="W19" s="47">
        <f t="shared" si="4"/>
        <v>0</v>
      </c>
    </row>
    <row r="20" spans="2:23" x14ac:dyDescent="0.25">
      <c r="B20" s="39">
        <v>843380174097</v>
      </c>
      <c r="C20" s="7" t="s">
        <v>2724</v>
      </c>
      <c r="D20" s="7" t="s">
        <v>3464</v>
      </c>
      <c r="E20" s="7" t="str">
        <f>_xlfn.XLOOKUP(C20,Master!E:E,Master!H:H)</f>
        <v>No</v>
      </c>
      <c r="F20" s="7" t="s">
        <v>80</v>
      </c>
      <c r="G20" s="7" t="s">
        <v>27</v>
      </c>
      <c r="H20" s="7" t="s">
        <v>14</v>
      </c>
      <c r="I20" s="7" t="s">
        <v>48</v>
      </c>
      <c r="J20" s="7" t="s">
        <v>3451</v>
      </c>
      <c r="K20" s="7" t="s">
        <v>17</v>
      </c>
      <c r="L20" s="7" t="s">
        <v>18</v>
      </c>
      <c r="M20" s="8">
        <v>82.5</v>
      </c>
      <c r="N20" s="56">
        <f t="shared" si="0"/>
        <v>150</v>
      </c>
      <c r="O20" s="8">
        <v>150</v>
      </c>
      <c r="P20" s="9">
        <f t="shared" si="1"/>
        <v>114.675</v>
      </c>
      <c r="Q20" s="9">
        <f t="shared" si="2"/>
        <v>250</v>
      </c>
      <c r="R20" s="9">
        <f t="shared" si="3"/>
        <v>250</v>
      </c>
      <c r="S20" s="7" t="s">
        <v>33</v>
      </c>
      <c r="T20" s="7" t="s">
        <v>34</v>
      </c>
      <c r="U20" s="26"/>
      <c r="W20" s="47">
        <f t="shared" si="4"/>
        <v>0</v>
      </c>
    </row>
    <row r="21" spans="2:23" x14ac:dyDescent="0.25">
      <c r="B21" s="39">
        <v>843380174103</v>
      </c>
      <c r="C21" s="7" t="s">
        <v>2725</v>
      </c>
      <c r="D21" s="7" t="s">
        <v>3465</v>
      </c>
      <c r="E21" s="7" t="str">
        <f>_xlfn.XLOOKUP(C21,Master!E:E,Master!H:H)</f>
        <v>No</v>
      </c>
      <c r="F21" s="7" t="s">
        <v>80</v>
      </c>
      <c r="G21" s="7" t="s">
        <v>30</v>
      </c>
      <c r="H21" s="7" t="s">
        <v>14</v>
      </c>
      <c r="I21" s="7" t="s">
        <v>48</v>
      </c>
      <c r="J21" s="7" t="s">
        <v>3451</v>
      </c>
      <c r="K21" s="7" t="s">
        <v>17</v>
      </c>
      <c r="L21" s="7" t="s">
        <v>18</v>
      </c>
      <c r="M21" s="8">
        <v>82.5</v>
      </c>
      <c r="N21" s="56">
        <f t="shared" si="0"/>
        <v>150</v>
      </c>
      <c r="O21" s="8">
        <v>150</v>
      </c>
      <c r="P21" s="9">
        <f t="shared" si="1"/>
        <v>114.675</v>
      </c>
      <c r="Q21" s="9">
        <f t="shared" si="2"/>
        <v>250</v>
      </c>
      <c r="R21" s="9">
        <f t="shared" si="3"/>
        <v>250</v>
      </c>
      <c r="S21" s="7" t="s">
        <v>33</v>
      </c>
      <c r="T21" s="7" t="s">
        <v>34</v>
      </c>
      <c r="U21" s="26"/>
      <c r="W21" s="47">
        <f t="shared" si="4"/>
        <v>0</v>
      </c>
    </row>
    <row r="22" spans="2:23" x14ac:dyDescent="0.25">
      <c r="B22" s="39">
        <v>843380174110</v>
      </c>
      <c r="C22" s="7" t="s">
        <v>2726</v>
      </c>
      <c r="D22" s="7" t="s">
        <v>3466</v>
      </c>
      <c r="E22" s="7" t="str">
        <f>_xlfn.XLOOKUP(C22,Master!E:E,Master!H:H)</f>
        <v>No</v>
      </c>
      <c r="F22" s="7" t="s">
        <v>91</v>
      </c>
      <c r="G22" s="7" t="s">
        <v>13</v>
      </c>
      <c r="H22" s="7" t="s">
        <v>14</v>
      </c>
      <c r="I22" s="7" t="s">
        <v>48</v>
      </c>
      <c r="J22" s="7" t="s">
        <v>3451</v>
      </c>
      <c r="K22" s="7" t="s">
        <v>17</v>
      </c>
      <c r="L22" s="7" t="s">
        <v>18</v>
      </c>
      <c r="M22" s="8">
        <v>82.5</v>
      </c>
      <c r="N22" s="56">
        <f t="shared" si="0"/>
        <v>150</v>
      </c>
      <c r="O22" s="8">
        <v>150</v>
      </c>
      <c r="P22" s="9">
        <f t="shared" si="1"/>
        <v>114.675</v>
      </c>
      <c r="Q22" s="9">
        <f t="shared" si="2"/>
        <v>250</v>
      </c>
      <c r="R22" s="9">
        <f t="shared" si="3"/>
        <v>250</v>
      </c>
      <c r="S22" s="7" t="s">
        <v>33</v>
      </c>
      <c r="T22" s="7" t="s">
        <v>34</v>
      </c>
      <c r="U22" s="26"/>
      <c r="W22" s="47">
        <f t="shared" si="4"/>
        <v>0</v>
      </c>
    </row>
    <row r="23" spans="2:23" x14ac:dyDescent="0.25">
      <c r="B23" s="39">
        <v>843380174127</v>
      </c>
      <c r="C23" s="7" t="s">
        <v>2727</v>
      </c>
      <c r="D23" s="7" t="s">
        <v>3467</v>
      </c>
      <c r="E23" s="7" t="str">
        <f>_xlfn.XLOOKUP(C23,Master!E:E,Master!H:H)</f>
        <v>No</v>
      </c>
      <c r="F23" s="7" t="s">
        <v>91</v>
      </c>
      <c r="G23" s="7" t="s">
        <v>21</v>
      </c>
      <c r="H23" s="7" t="s">
        <v>14</v>
      </c>
      <c r="I23" s="7" t="s">
        <v>48</v>
      </c>
      <c r="J23" s="7" t="s">
        <v>3451</v>
      </c>
      <c r="K23" s="7" t="s">
        <v>17</v>
      </c>
      <c r="L23" s="7" t="s">
        <v>18</v>
      </c>
      <c r="M23" s="8">
        <v>82.5</v>
      </c>
      <c r="N23" s="56">
        <f t="shared" si="0"/>
        <v>150</v>
      </c>
      <c r="O23" s="8">
        <v>150</v>
      </c>
      <c r="P23" s="9">
        <f t="shared" si="1"/>
        <v>114.675</v>
      </c>
      <c r="Q23" s="9">
        <f t="shared" si="2"/>
        <v>250</v>
      </c>
      <c r="R23" s="9">
        <f t="shared" si="3"/>
        <v>250</v>
      </c>
      <c r="S23" s="7" t="s">
        <v>33</v>
      </c>
      <c r="T23" s="7" t="s">
        <v>34</v>
      </c>
      <c r="U23" s="26"/>
      <c r="W23" s="47">
        <f t="shared" si="4"/>
        <v>0</v>
      </c>
    </row>
    <row r="24" spans="2:23" x14ac:dyDescent="0.25">
      <c r="B24" s="39">
        <v>843380174134</v>
      </c>
      <c r="C24" s="7" t="s">
        <v>2728</v>
      </c>
      <c r="D24" s="7" t="s">
        <v>3468</v>
      </c>
      <c r="E24" s="7" t="str">
        <f>_xlfn.XLOOKUP(C24,Master!E:E,Master!H:H)</f>
        <v>No</v>
      </c>
      <c r="F24" s="7" t="s">
        <v>91</v>
      </c>
      <c r="G24" s="7" t="s">
        <v>24</v>
      </c>
      <c r="H24" s="7" t="s">
        <v>14</v>
      </c>
      <c r="I24" s="7" t="s">
        <v>48</v>
      </c>
      <c r="J24" s="7" t="s">
        <v>3451</v>
      </c>
      <c r="K24" s="7" t="s">
        <v>17</v>
      </c>
      <c r="L24" s="7" t="s">
        <v>18</v>
      </c>
      <c r="M24" s="8">
        <v>82.5</v>
      </c>
      <c r="N24" s="56">
        <f t="shared" si="0"/>
        <v>150</v>
      </c>
      <c r="O24" s="8">
        <v>150</v>
      </c>
      <c r="P24" s="9">
        <f t="shared" si="1"/>
        <v>114.675</v>
      </c>
      <c r="Q24" s="9">
        <f t="shared" si="2"/>
        <v>250</v>
      </c>
      <c r="R24" s="9">
        <f t="shared" si="3"/>
        <v>250</v>
      </c>
      <c r="S24" s="7" t="s">
        <v>33</v>
      </c>
      <c r="T24" s="7" t="s">
        <v>34</v>
      </c>
      <c r="U24" s="26"/>
      <c r="W24" s="47">
        <f t="shared" si="4"/>
        <v>0</v>
      </c>
    </row>
    <row r="25" spans="2:23" x14ac:dyDescent="0.25">
      <c r="B25" s="39">
        <v>843380174141</v>
      </c>
      <c r="C25" s="7" t="s">
        <v>2729</v>
      </c>
      <c r="D25" s="7" t="s">
        <v>3469</v>
      </c>
      <c r="E25" s="7" t="str">
        <f>_xlfn.XLOOKUP(C25,Master!E:E,Master!H:H)</f>
        <v>No</v>
      </c>
      <c r="F25" s="7" t="s">
        <v>91</v>
      </c>
      <c r="G25" s="7" t="s">
        <v>27</v>
      </c>
      <c r="H25" s="7" t="s">
        <v>14</v>
      </c>
      <c r="I25" s="7" t="s">
        <v>48</v>
      </c>
      <c r="J25" s="7" t="s">
        <v>3451</v>
      </c>
      <c r="K25" s="7" t="s">
        <v>17</v>
      </c>
      <c r="L25" s="7" t="s">
        <v>18</v>
      </c>
      <c r="M25" s="8">
        <v>82.5</v>
      </c>
      <c r="N25" s="56">
        <f t="shared" si="0"/>
        <v>150</v>
      </c>
      <c r="O25" s="8">
        <v>150</v>
      </c>
      <c r="P25" s="9">
        <f t="shared" si="1"/>
        <v>114.675</v>
      </c>
      <c r="Q25" s="9">
        <f t="shared" si="2"/>
        <v>250</v>
      </c>
      <c r="R25" s="9">
        <f t="shared" si="3"/>
        <v>250</v>
      </c>
      <c r="S25" s="7" t="s">
        <v>33</v>
      </c>
      <c r="T25" s="7" t="s">
        <v>34</v>
      </c>
      <c r="U25" s="26"/>
      <c r="W25" s="47">
        <f t="shared" si="4"/>
        <v>0</v>
      </c>
    </row>
    <row r="26" spans="2:23" x14ac:dyDescent="0.25">
      <c r="B26" s="39">
        <v>843380174158</v>
      </c>
      <c r="C26" s="7" t="s">
        <v>2730</v>
      </c>
      <c r="D26" s="7" t="s">
        <v>3470</v>
      </c>
      <c r="E26" s="7" t="str">
        <f>_xlfn.XLOOKUP(C26,Master!E:E,Master!H:H)</f>
        <v>No</v>
      </c>
      <c r="F26" s="7" t="s">
        <v>91</v>
      </c>
      <c r="G26" s="7" t="s">
        <v>30</v>
      </c>
      <c r="H26" s="7" t="s">
        <v>14</v>
      </c>
      <c r="I26" s="7" t="s">
        <v>48</v>
      </c>
      <c r="J26" s="7" t="s">
        <v>3451</v>
      </c>
      <c r="K26" s="7" t="s">
        <v>17</v>
      </c>
      <c r="L26" s="7" t="s">
        <v>18</v>
      </c>
      <c r="M26" s="8">
        <v>82.5</v>
      </c>
      <c r="N26" s="56">
        <f t="shared" si="0"/>
        <v>150</v>
      </c>
      <c r="O26" s="8">
        <v>150</v>
      </c>
      <c r="P26" s="9">
        <f t="shared" si="1"/>
        <v>114.675</v>
      </c>
      <c r="Q26" s="9">
        <f t="shared" si="2"/>
        <v>250</v>
      </c>
      <c r="R26" s="9">
        <f t="shared" si="3"/>
        <v>250</v>
      </c>
      <c r="S26" s="7" t="s">
        <v>33</v>
      </c>
      <c r="T26" s="7" t="s">
        <v>34</v>
      </c>
      <c r="U26" s="26"/>
      <c r="W26" s="47">
        <f t="shared" si="4"/>
        <v>0</v>
      </c>
    </row>
    <row r="27" spans="2:23" x14ac:dyDescent="0.25">
      <c r="B27" s="39">
        <v>843380173908</v>
      </c>
      <c r="C27" s="7" t="s">
        <v>2731</v>
      </c>
      <c r="D27" s="7" t="s">
        <v>3471</v>
      </c>
      <c r="E27" s="7" t="str">
        <f>_xlfn.XLOOKUP(C27,Master!E:E,Master!H:H)</f>
        <v>No</v>
      </c>
      <c r="F27" s="7" t="s">
        <v>80</v>
      </c>
      <c r="G27" s="7" t="s">
        <v>13</v>
      </c>
      <c r="H27" s="7" t="s">
        <v>14</v>
      </c>
      <c r="I27" s="7" t="s">
        <v>37</v>
      </c>
      <c r="J27" s="7" t="s">
        <v>3451</v>
      </c>
      <c r="K27" s="7" t="s">
        <v>17</v>
      </c>
      <c r="L27" s="7" t="s">
        <v>18</v>
      </c>
      <c r="M27" s="8">
        <v>99.000000000000014</v>
      </c>
      <c r="N27" s="56">
        <f t="shared" si="0"/>
        <v>180</v>
      </c>
      <c r="O27" s="8">
        <v>180</v>
      </c>
      <c r="P27" s="9">
        <f t="shared" si="1"/>
        <v>137.61000000000001</v>
      </c>
      <c r="Q27" s="9">
        <f t="shared" si="2"/>
        <v>300</v>
      </c>
      <c r="R27" s="9">
        <f t="shared" si="3"/>
        <v>300</v>
      </c>
      <c r="S27" s="7" t="s">
        <v>33</v>
      </c>
      <c r="T27" s="7" t="s">
        <v>34</v>
      </c>
      <c r="U27" s="26"/>
      <c r="W27" s="47">
        <f t="shared" si="4"/>
        <v>0</v>
      </c>
    </row>
    <row r="28" spans="2:23" x14ac:dyDescent="0.25">
      <c r="B28" s="39">
        <v>843380173915</v>
      </c>
      <c r="C28" s="7" t="s">
        <v>2732</v>
      </c>
      <c r="D28" s="7" t="s">
        <v>3472</v>
      </c>
      <c r="E28" s="7" t="str">
        <f>_xlfn.XLOOKUP(C28,Master!E:E,Master!H:H)</f>
        <v>No</v>
      </c>
      <c r="F28" s="7" t="s">
        <v>80</v>
      </c>
      <c r="G28" s="7" t="s">
        <v>21</v>
      </c>
      <c r="H28" s="7" t="s">
        <v>14</v>
      </c>
      <c r="I28" s="7" t="s">
        <v>37</v>
      </c>
      <c r="J28" s="7" t="s">
        <v>3451</v>
      </c>
      <c r="K28" s="7" t="s">
        <v>17</v>
      </c>
      <c r="L28" s="7" t="s">
        <v>18</v>
      </c>
      <c r="M28" s="8">
        <v>99.000000000000014</v>
      </c>
      <c r="N28" s="56">
        <f t="shared" si="0"/>
        <v>180</v>
      </c>
      <c r="O28" s="8">
        <v>180</v>
      </c>
      <c r="P28" s="9">
        <f t="shared" si="1"/>
        <v>137.61000000000001</v>
      </c>
      <c r="Q28" s="9">
        <f t="shared" si="2"/>
        <v>300</v>
      </c>
      <c r="R28" s="9">
        <f t="shared" si="3"/>
        <v>300</v>
      </c>
      <c r="S28" s="7" t="s">
        <v>33</v>
      </c>
      <c r="T28" s="7" t="s">
        <v>34</v>
      </c>
      <c r="U28" s="26"/>
      <c r="W28" s="47">
        <f t="shared" si="4"/>
        <v>0</v>
      </c>
    </row>
    <row r="29" spans="2:23" x14ac:dyDescent="0.25">
      <c r="B29" s="39">
        <v>843380173922</v>
      </c>
      <c r="C29" s="7" t="s">
        <v>2733</v>
      </c>
      <c r="D29" s="7" t="s">
        <v>3473</v>
      </c>
      <c r="E29" s="7" t="str">
        <f>_xlfn.XLOOKUP(C29,Master!E:E,Master!H:H)</f>
        <v>No</v>
      </c>
      <c r="F29" s="7" t="s">
        <v>80</v>
      </c>
      <c r="G29" s="7" t="s">
        <v>24</v>
      </c>
      <c r="H29" s="7" t="s">
        <v>14</v>
      </c>
      <c r="I29" s="7" t="s">
        <v>37</v>
      </c>
      <c r="J29" s="7" t="s">
        <v>3451</v>
      </c>
      <c r="K29" s="7" t="s">
        <v>17</v>
      </c>
      <c r="L29" s="7" t="s">
        <v>18</v>
      </c>
      <c r="M29" s="8">
        <v>99.000000000000014</v>
      </c>
      <c r="N29" s="56">
        <f t="shared" si="0"/>
        <v>180</v>
      </c>
      <c r="O29" s="8">
        <v>180</v>
      </c>
      <c r="P29" s="9">
        <f t="shared" si="1"/>
        <v>137.61000000000001</v>
      </c>
      <c r="Q29" s="9">
        <f t="shared" si="2"/>
        <v>300</v>
      </c>
      <c r="R29" s="9">
        <f t="shared" si="3"/>
        <v>300</v>
      </c>
      <c r="S29" s="7" t="s">
        <v>33</v>
      </c>
      <c r="T29" s="7" t="s">
        <v>34</v>
      </c>
      <c r="U29" s="26"/>
      <c r="W29" s="47">
        <f t="shared" si="4"/>
        <v>0</v>
      </c>
    </row>
    <row r="30" spans="2:23" x14ac:dyDescent="0.25">
      <c r="B30" s="39">
        <v>843380173939</v>
      </c>
      <c r="C30" s="7" t="s">
        <v>2734</v>
      </c>
      <c r="D30" s="7" t="s">
        <v>3474</v>
      </c>
      <c r="E30" s="7" t="str">
        <f>_xlfn.XLOOKUP(C30,Master!E:E,Master!H:H)</f>
        <v>No</v>
      </c>
      <c r="F30" s="7" t="s">
        <v>80</v>
      </c>
      <c r="G30" s="7" t="s">
        <v>27</v>
      </c>
      <c r="H30" s="7" t="s">
        <v>14</v>
      </c>
      <c r="I30" s="7" t="s">
        <v>37</v>
      </c>
      <c r="J30" s="7" t="s">
        <v>3451</v>
      </c>
      <c r="K30" s="7" t="s">
        <v>17</v>
      </c>
      <c r="L30" s="7" t="s">
        <v>18</v>
      </c>
      <c r="M30" s="8">
        <v>99.000000000000014</v>
      </c>
      <c r="N30" s="56">
        <f t="shared" si="0"/>
        <v>180</v>
      </c>
      <c r="O30" s="8">
        <v>180</v>
      </c>
      <c r="P30" s="9">
        <f t="shared" si="1"/>
        <v>137.61000000000001</v>
      </c>
      <c r="Q30" s="9">
        <f t="shared" si="2"/>
        <v>300</v>
      </c>
      <c r="R30" s="9">
        <f t="shared" si="3"/>
        <v>300</v>
      </c>
      <c r="S30" s="7" t="s">
        <v>33</v>
      </c>
      <c r="T30" s="7" t="s">
        <v>34</v>
      </c>
      <c r="U30" s="26"/>
      <c r="W30" s="47">
        <f t="shared" si="4"/>
        <v>0</v>
      </c>
    </row>
    <row r="31" spans="2:23" x14ac:dyDescent="0.25">
      <c r="B31" s="39">
        <v>843380173946</v>
      </c>
      <c r="C31" s="7" t="s">
        <v>2735</v>
      </c>
      <c r="D31" s="7" t="s">
        <v>3475</v>
      </c>
      <c r="E31" s="7" t="str">
        <f>_xlfn.XLOOKUP(C31,Master!E:E,Master!H:H)</f>
        <v>No</v>
      </c>
      <c r="F31" s="7" t="s">
        <v>80</v>
      </c>
      <c r="G31" s="7" t="s">
        <v>30</v>
      </c>
      <c r="H31" s="7" t="s">
        <v>14</v>
      </c>
      <c r="I31" s="7" t="s">
        <v>37</v>
      </c>
      <c r="J31" s="7" t="s">
        <v>3451</v>
      </c>
      <c r="K31" s="7" t="s">
        <v>17</v>
      </c>
      <c r="L31" s="7" t="s">
        <v>18</v>
      </c>
      <c r="M31" s="8">
        <v>99.000000000000014</v>
      </c>
      <c r="N31" s="56">
        <f t="shared" si="0"/>
        <v>180</v>
      </c>
      <c r="O31" s="8">
        <v>180</v>
      </c>
      <c r="P31" s="9">
        <f t="shared" si="1"/>
        <v>137.61000000000001</v>
      </c>
      <c r="Q31" s="9">
        <f t="shared" si="2"/>
        <v>300</v>
      </c>
      <c r="R31" s="9">
        <f t="shared" si="3"/>
        <v>300</v>
      </c>
      <c r="S31" s="7" t="s">
        <v>33</v>
      </c>
      <c r="T31" s="7" t="s">
        <v>34</v>
      </c>
      <c r="U31" s="26"/>
      <c r="W31" s="47">
        <f t="shared" si="4"/>
        <v>0</v>
      </c>
    </row>
    <row r="32" spans="2:23" x14ac:dyDescent="0.25">
      <c r="B32" s="39">
        <v>843380174165</v>
      </c>
      <c r="C32" s="7" t="s">
        <v>2736</v>
      </c>
      <c r="D32" s="7" t="s">
        <v>3476</v>
      </c>
      <c r="E32" s="7" t="str">
        <f>_xlfn.XLOOKUP(C32,Master!E:E,Master!H:H)</f>
        <v>No</v>
      </c>
      <c r="F32" s="7" t="s">
        <v>91</v>
      </c>
      <c r="G32" s="7" t="s">
        <v>13</v>
      </c>
      <c r="H32" s="7" t="s">
        <v>2599</v>
      </c>
      <c r="I32" s="7" t="s">
        <v>2600</v>
      </c>
      <c r="J32" s="7" t="s">
        <v>3451</v>
      </c>
      <c r="K32" s="7" t="s">
        <v>17</v>
      </c>
      <c r="L32" s="7" t="s">
        <v>18</v>
      </c>
      <c r="M32" s="8">
        <v>60.500000000000007</v>
      </c>
      <c r="N32" s="56">
        <f t="shared" si="0"/>
        <v>110</v>
      </c>
      <c r="O32" s="8">
        <v>110</v>
      </c>
      <c r="P32" s="9">
        <f t="shared" si="1"/>
        <v>84.094999999999999</v>
      </c>
      <c r="Q32" s="9">
        <f t="shared" si="2"/>
        <v>183</v>
      </c>
      <c r="R32" s="9">
        <f t="shared" si="3"/>
        <v>183</v>
      </c>
      <c r="S32" s="7" t="s">
        <v>33</v>
      </c>
      <c r="T32" s="7" t="s">
        <v>34</v>
      </c>
      <c r="U32" s="26"/>
      <c r="W32" s="47">
        <f t="shared" si="4"/>
        <v>0</v>
      </c>
    </row>
    <row r="33" spans="2:23" x14ac:dyDescent="0.25">
      <c r="B33" s="39">
        <v>843380174172</v>
      </c>
      <c r="C33" s="7" t="s">
        <v>2737</v>
      </c>
      <c r="D33" s="7" t="s">
        <v>3477</v>
      </c>
      <c r="E33" s="7" t="str">
        <f>_xlfn.XLOOKUP(C33,Master!E:E,Master!H:H)</f>
        <v>No</v>
      </c>
      <c r="F33" s="7" t="s">
        <v>91</v>
      </c>
      <c r="G33" s="7" t="s">
        <v>21</v>
      </c>
      <c r="H33" s="7" t="s">
        <v>2599</v>
      </c>
      <c r="I33" s="7" t="s">
        <v>2600</v>
      </c>
      <c r="J33" s="7" t="s">
        <v>3451</v>
      </c>
      <c r="K33" s="7" t="s">
        <v>17</v>
      </c>
      <c r="L33" s="7" t="s">
        <v>18</v>
      </c>
      <c r="M33" s="8">
        <v>60.500000000000007</v>
      </c>
      <c r="N33" s="56">
        <f t="shared" si="0"/>
        <v>110</v>
      </c>
      <c r="O33" s="8">
        <v>110</v>
      </c>
      <c r="P33" s="9">
        <f t="shared" si="1"/>
        <v>84.094999999999999</v>
      </c>
      <c r="Q33" s="9">
        <f t="shared" si="2"/>
        <v>183</v>
      </c>
      <c r="R33" s="9">
        <f t="shared" si="3"/>
        <v>183</v>
      </c>
      <c r="S33" s="7" t="s">
        <v>33</v>
      </c>
      <c r="T33" s="7" t="s">
        <v>34</v>
      </c>
      <c r="U33" s="26"/>
      <c r="W33" s="47">
        <f t="shared" si="4"/>
        <v>0</v>
      </c>
    </row>
    <row r="34" spans="2:23" x14ac:dyDescent="0.25">
      <c r="B34" s="39">
        <v>843380174189</v>
      </c>
      <c r="C34" s="7" t="s">
        <v>2738</v>
      </c>
      <c r="D34" s="7" t="s">
        <v>3478</v>
      </c>
      <c r="E34" s="7" t="str">
        <f>_xlfn.XLOOKUP(C34,Master!E:E,Master!H:H)</f>
        <v>No</v>
      </c>
      <c r="F34" s="7" t="s">
        <v>91</v>
      </c>
      <c r="G34" s="7" t="s">
        <v>24</v>
      </c>
      <c r="H34" s="7" t="s">
        <v>2599</v>
      </c>
      <c r="I34" s="7" t="s">
        <v>2600</v>
      </c>
      <c r="J34" s="7" t="s">
        <v>3451</v>
      </c>
      <c r="K34" s="7" t="s">
        <v>17</v>
      </c>
      <c r="L34" s="7" t="s">
        <v>18</v>
      </c>
      <c r="M34" s="8">
        <v>60.500000000000007</v>
      </c>
      <c r="N34" s="56">
        <f t="shared" si="0"/>
        <v>110</v>
      </c>
      <c r="O34" s="8">
        <v>110</v>
      </c>
      <c r="P34" s="9">
        <f t="shared" si="1"/>
        <v>84.094999999999999</v>
      </c>
      <c r="Q34" s="9">
        <f t="shared" si="2"/>
        <v>183</v>
      </c>
      <c r="R34" s="9">
        <f t="shared" si="3"/>
        <v>183</v>
      </c>
      <c r="S34" s="7" t="s">
        <v>33</v>
      </c>
      <c r="T34" s="7" t="s">
        <v>34</v>
      </c>
      <c r="U34" s="26"/>
      <c r="W34" s="47">
        <f t="shared" si="4"/>
        <v>0</v>
      </c>
    </row>
    <row r="35" spans="2:23" x14ac:dyDescent="0.25">
      <c r="B35" s="39">
        <v>843380174196</v>
      </c>
      <c r="C35" s="7" t="s">
        <v>2739</v>
      </c>
      <c r="D35" s="7" t="s">
        <v>3479</v>
      </c>
      <c r="E35" s="7" t="str">
        <f>_xlfn.XLOOKUP(C35,Master!E:E,Master!H:H)</f>
        <v>No</v>
      </c>
      <c r="F35" s="7" t="s">
        <v>91</v>
      </c>
      <c r="G35" s="7" t="s">
        <v>27</v>
      </c>
      <c r="H35" s="7" t="s">
        <v>2599</v>
      </c>
      <c r="I35" s="7" t="s">
        <v>2600</v>
      </c>
      <c r="J35" s="7" t="s">
        <v>3451</v>
      </c>
      <c r="K35" s="7" t="s">
        <v>17</v>
      </c>
      <c r="L35" s="7" t="s">
        <v>18</v>
      </c>
      <c r="M35" s="8">
        <v>60.500000000000007</v>
      </c>
      <c r="N35" s="56">
        <f t="shared" si="0"/>
        <v>110</v>
      </c>
      <c r="O35" s="8">
        <v>110</v>
      </c>
      <c r="P35" s="9">
        <f t="shared" si="1"/>
        <v>84.094999999999999</v>
      </c>
      <c r="Q35" s="9">
        <f t="shared" si="2"/>
        <v>183</v>
      </c>
      <c r="R35" s="9">
        <f t="shared" si="3"/>
        <v>183</v>
      </c>
      <c r="S35" s="7" t="s">
        <v>33</v>
      </c>
      <c r="T35" s="7" t="s">
        <v>34</v>
      </c>
      <c r="U35" s="26"/>
      <c r="W35" s="47">
        <f t="shared" si="4"/>
        <v>0</v>
      </c>
    </row>
    <row r="36" spans="2:23" x14ac:dyDescent="0.25">
      <c r="B36" s="39">
        <v>843380174202</v>
      </c>
      <c r="C36" s="7" t="s">
        <v>2740</v>
      </c>
      <c r="D36" s="7" t="s">
        <v>3480</v>
      </c>
      <c r="E36" s="7" t="str">
        <f>_xlfn.XLOOKUP(C36,Master!E:E,Master!H:H)</f>
        <v>No</v>
      </c>
      <c r="F36" s="7" t="s">
        <v>91</v>
      </c>
      <c r="G36" s="7" t="s">
        <v>30</v>
      </c>
      <c r="H36" s="7" t="s">
        <v>2599</v>
      </c>
      <c r="I36" s="7" t="s">
        <v>2600</v>
      </c>
      <c r="J36" s="7" t="s">
        <v>3451</v>
      </c>
      <c r="K36" s="7" t="s">
        <v>17</v>
      </c>
      <c r="L36" s="7" t="s">
        <v>18</v>
      </c>
      <c r="M36" s="8">
        <v>60.500000000000007</v>
      </c>
      <c r="N36" s="56">
        <f t="shared" si="0"/>
        <v>110</v>
      </c>
      <c r="O36" s="8">
        <v>110</v>
      </c>
      <c r="P36" s="9">
        <f t="shared" si="1"/>
        <v>84.094999999999999</v>
      </c>
      <c r="Q36" s="9">
        <f t="shared" si="2"/>
        <v>183</v>
      </c>
      <c r="R36" s="9">
        <f t="shared" si="3"/>
        <v>183</v>
      </c>
      <c r="S36" s="7" t="s">
        <v>33</v>
      </c>
      <c r="T36" s="7" t="s">
        <v>34</v>
      </c>
      <c r="U36" s="26"/>
      <c r="W36" s="47">
        <f t="shared" si="4"/>
        <v>0</v>
      </c>
    </row>
    <row r="37" spans="2:23" x14ac:dyDescent="0.25">
      <c r="B37" s="39">
        <v>843380174219</v>
      </c>
      <c r="C37" s="7" t="s">
        <v>2741</v>
      </c>
      <c r="D37" s="7" t="s">
        <v>3481</v>
      </c>
      <c r="E37" s="7" t="str">
        <f>_xlfn.XLOOKUP(C37,Master!E:E,Master!H:H)</f>
        <v>Yes</v>
      </c>
      <c r="F37" s="7" t="s">
        <v>80</v>
      </c>
      <c r="G37" s="7" t="s">
        <v>13</v>
      </c>
      <c r="H37" s="7" t="s">
        <v>2599</v>
      </c>
      <c r="I37" s="7" t="s">
        <v>2600</v>
      </c>
      <c r="J37" s="7" t="s">
        <v>3451</v>
      </c>
      <c r="K37" s="7" t="s">
        <v>17</v>
      </c>
      <c r="L37" s="7" t="s">
        <v>18</v>
      </c>
      <c r="M37" s="8">
        <v>60.500000000000007</v>
      </c>
      <c r="N37" s="56">
        <f t="shared" si="0"/>
        <v>110</v>
      </c>
      <c r="O37" s="8">
        <v>110</v>
      </c>
      <c r="P37" s="9">
        <f t="shared" si="1"/>
        <v>84.094999999999999</v>
      </c>
      <c r="Q37" s="9">
        <f t="shared" si="2"/>
        <v>183</v>
      </c>
      <c r="R37" s="9">
        <f t="shared" si="3"/>
        <v>183</v>
      </c>
      <c r="S37" s="7" t="s">
        <v>33</v>
      </c>
      <c r="T37" s="7" t="s">
        <v>34</v>
      </c>
      <c r="U37" s="26"/>
      <c r="W37" s="47">
        <f t="shared" si="4"/>
        <v>0</v>
      </c>
    </row>
    <row r="38" spans="2:23" x14ac:dyDescent="0.25">
      <c r="B38" s="39">
        <v>843380174226</v>
      </c>
      <c r="C38" s="7" t="s">
        <v>2742</v>
      </c>
      <c r="D38" s="7" t="s">
        <v>3482</v>
      </c>
      <c r="E38" s="7" t="str">
        <f>_xlfn.XLOOKUP(C38,Master!E:E,Master!H:H)</f>
        <v>Yes</v>
      </c>
      <c r="F38" s="7" t="s">
        <v>80</v>
      </c>
      <c r="G38" s="7" t="s">
        <v>21</v>
      </c>
      <c r="H38" s="7" t="s">
        <v>2599</v>
      </c>
      <c r="I38" s="7" t="s">
        <v>2600</v>
      </c>
      <c r="J38" s="7" t="s">
        <v>3451</v>
      </c>
      <c r="K38" s="7" t="s">
        <v>17</v>
      </c>
      <c r="L38" s="7" t="s">
        <v>18</v>
      </c>
      <c r="M38" s="8">
        <v>60.500000000000007</v>
      </c>
      <c r="N38" s="56">
        <f t="shared" si="0"/>
        <v>110</v>
      </c>
      <c r="O38" s="8">
        <v>110</v>
      </c>
      <c r="P38" s="9">
        <f t="shared" si="1"/>
        <v>84.094999999999999</v>
      </c>
      <c r="Q38" s="9">
        <f t="shared" si="2"/>
        <v>183</v>
      </c>
      <c r="R38" s="9">
        <f t="shared" si="3"/>
        <v>183</v>
      </c>
      <c r="S38" s="7" t="s">
        <v>33</v>
      </c>
      <c r="T38" s="7" t="s">
        <v>34</v>
      </c>
      <c r="U38" s="26"/>
      <c r="W38" s="47">
        <f t="shared" si="4"/>
        <v>0</v>
      </c>
    </row>
    <row r="39" spans="2:23" x14ac:dyDescent="0.25">
      <c r="B39" s="39">
        <v>843380174233</v>
      </c>
      <c r="C39" s="7" t="s">
        <v>2743</v>
      </c>
      <c r="D39" s="7" t="s">
        <v>3483</v>
      </c>
      <c r="E39" s="7" t="str">
        <f>_xlfn.XLOOKUP(C39,Master!E:E,Master!H:H)</f>
        <v>Yes</v>
      </c>
      <c r="F39" s="7" t="s">
        <v>80</v>
      </c>
      <c r="G39" s="7" t="s">
        <v>24</v>
      </c>
      <c r="H39" s="7" t="s">
        <v>2599</v>
      </c>
      <c r="I39" s="7" t="s">
        <v>2600</v>
      </c>
      <c r="J39" s="7" t="s">
        <v>3451</v>
      </c>
      <c r="K39" s="7" t="s">
        <v>17</v>
      </c>
      <c r="L39" s="7" t="s">
        <v>18</v>
      </c>
      <c r="M39" s="8">
        <v>60.500000000000007</v>
      </c>
      <c r="N39" s="56">
        <f t="shared" si="0"/>
        <v>110</v>
      </c>
      <c r="O39" s="8">
        <v>110</v>
      </c>
      <c r="P39" s="9">
        <f t="shared" si="1"/>
        <v>84.094999999999999</v>
      </c>
      <c r="Q39" s="9">
        <f t="shared" si="2"/>
        <v>183</v>
      </c>
      <c r="R39" s="9">
        <f t="shared" si="3"/>
        <v>183</v>
      </c>
      <c r="S39" s="7" t="s">
        <v>33</v>
      </c>
      <c r="T39" s="7" t="s">
        <v>34</v>
      </c>
      <c r="U39" s="26"/>
      <c r="W39" s="47">
        <f t="shared" si="4"/>
        <v>0</v>
      </c>
    </row>
    <row r="40" spans="2:23" x14ac:dyDescent="0.25">
      <c r="B40" s="39">
        <v>843380174240</v>
      </c>
      <c r="C40" s="7" t="s">
        <v>2744</v>
      </c>
      <c r="D40" s="7" t="s">
        <v>3484</v>
      </c>
      <c r="E40" s="7" t="str">
        <f>_xlfn.XLOOKUP(C40,Master!E:E,Master!H:H)</f>
        <v>Yes</v>
      </c>
      <c r="F40" s="7" t="s">
        <v>80</v>
      </c>
      <c r="G40" s="7" t="s">
        <v>27</v>
      </c>
      <c r="H40" s="7" t="s">
        <v>2599</v>
      </c>
      <c r="I40" s="7" t="s">
        <v>2600</v>
      </c>
      <c r="J40" s="7" t="s">
        <v>3451</v>
      </c>
      <c r="K40" s="7" t="s">
        <v>17</v>
      </c>
      <c r="L40" s="7" t="s">
        <v>18</v>
      </c>
      <c r="M40" s="8">
        <v>60.500000000000007</v>
      </c>
      <c r="N40" s="56">
        <f t="shared" si="0"/>
        <v>110</v>
      </c>
      <c r="O40" s="8">
        <v>110</v>
      </c>
      <c r="P40" s="9">
        <f t="shared" si="1"/>
        <v>84.094999999999999</v>
      </c>
      <c r="Q40" s="9">
        <f t="shared" si="2"/>
        <v>183</v>
      </c>
      <c r="R40" s="9">
        <f t="shared" si="3"/>
        <v>183</v>
      </c>
      <c r="S40" s="7" t="s">
        <v>33</v>
      </c>
      <c r="T40" s="7" t="s">
        <v>34</v>
      </c>
      <c r="U40" s="26"/>
      <c r="W40" s="47">
        <f t="shared" si="4"/>
        <v>0</v>
      </c>
    </row>
    <row r="41" spans="2:23" x14ac:dyDescent="0.25">
      <c r="B41" s="39">
        <v>843380174257</v>
      </c>
      <c r="C41" s="7" t="s">
        <v>2745</v>
      </c>
      <c r="D41" s="7" t="s">
        <v>3485</v>
      </c>
      <c r="E41" s="7" t="str">
        <f>_xlfn.XLOOKUP(C41,Master!E:E,Master!H:H)</f>
        <v>Yes</v>
      </c>
      <c r="F41" s="7" t="s">
        <v>80</v>
      </c>
      <c r="G41" s="7" t="s">
        <v>30</v>
      </c>
      <c r="H41" s="7" t="s">
        <v>2599</v>
      </c>
      <c r="I41" s="7" t="s">
        <v>2600</v>
      </c>
      <c r="J41" s="7" t="s">
        <v>3451</v>
      </c>
      <c r="K41" s="7" t="s">
        <v>17</v>
      </c>
      <c r="L41" s="7" t="s">
        <v>18</v>
      </c>
      <c r="M41" s="8">
        <v>60.500000000000007</v>
      </c>
      <c r="N41" s="56">
        <f t="shared" si="0"/>
        <v>110</v>
      </c>
      <c r="O41" s="8">
        <v>110</v>
      </c>
      <c r="P41" s="9">
        <f t="shared" si="1"/>
        <v>84.094999999999999</v>
      </c>
      <c r="Q41" s="9">
        <f t="shared" si="2"/>
        <v>183</v>
      </c>
      <c r="R41" s="9">
        <f t="shared" si="3"/>
        <v>183</v>
      </c>
      <c r="S41" s="7" t="s">
        <v>33</v>
      </c>
      <c r="T41" s="7" t="s">
        <v>34</v>
      </c>
      <c r="U41" s="26"/>
      <c r="W41" s="47">
        <f t="shared" si="4"/>
        <v>0</v>
      </c>
    </row>
    <row r="42" spans="2:23" x14ac:dyDescent="0.25">
      <c r="B42" s="39">
        <v>843380173755</v>
      </c>
      <c r="C42" s="7" t="s">
        <v>2746</v>
      </c>
      <c r="D42" s="7" t="s">
        <v>3486</v>
      </c>
      <c r="E42" s="7" t="str">
        <f>_xlfn.XLOOKUP(C42,Master!E:E,Master!H:H)</f>
        <v>Yes</v>
      </c>
      <c r="F42" s="7" t="s">
        <v>80</v>
      </c>
      <c r="G42" s="7" t="s">
        <v>13</v>
      </c>
      <c r="H42" s="7" t="s">
        <v>2599</v>
      </c>
      <c r="I42" s="7" t="s">
        <v>2600</v>
      </c>
      <c r="J42" s="7" t="s">
        <v>3451</v>
      </c>
      <c r="K42" s="7" t="s">
        <v>17</v>
      </c>
      <c r="L42" s="7" t="s">
        <v>18</v>
      </c>
      <c r="M42" s="8">
        <v>71.5</v>
      </c>
      <c r="N42" s="56">
        <f t="shared" si="0"/>
        <v>130</v>
      </c>
      <c r="O42" s="8">
        <v>130</v>
      </c>
      <c r="P42" s="9">
        <f t="shared" si="1"/>
        <v>99.385000000000005</v>
      </c>
      <c r="Q42" s="9">
        <f t="shared" si="2"/>
        <v>217</v>
      </c>
      <c r="R42" s="9">
        <f t="shared" si="3"/>
        <v>217</v>
      </c>
      <c r="S42" s="7" t="s">
        <v>33</v>
      </c>
      <c r="T42" s="7" t="s">
        <v>34</v>
      </c>
      <c r="U42" s="26"/>
      <c r="W42" s="47">
        <f t="shared" si="4"/>
        <v>0</v>
      </c>
    </row>
    <row r="43" spans="2:23" x14ac:dyDescent="0.25">
      <c r="B43" s="39">
        <v>843380173762</v>
      </c>
      <c r="C43" s="7" t="s">
        <v>2747</v>
      </c>
      <c r="D43" s="7" t="s">
        <v>3487</v>
      </c>
      <c r="E43" s="7" t="str">
        <f>_xlfn.XLOOKUP(C43,Master!E:E,Master!H:H)</f>
        <v>Yes</v>
      </c>
      <c r="F43" s="7" t="s">
        <v>80</v>
      </c>
      <c r="G43" s="7" t="s">
        <v>21</v>
      </c>
      <c r="H43" s="7" t="s">
        <v>2599</v>
      </c>
      <c r="I43" s="7" t="s">
        <v>2600</v>
      </c>
      <c r="J43" s="7" t="s">
        <v>3451</v>
      </c>
      <c r="K43" s="7" t="s">
        <v>17</v>
      </c>
      <c r="L43" s="7" t="s">
        <v>18</v>
      </c>
      <c r="M43" s="8">
        <v>71.5</v>
      </c>
      <c r="N43" s="56">
        <f t="shared" si="0"/>
        <v>130</v>
      </c>
      <c r="O43" s="8">
        <v>130</v>
      </c>
      <c r="P43" s="9">
        <f t="shared" si="1"/>
        <v>99.385000000000005</v>
      </c>
      <c r="Q43" s="9">
        <f t="shared" si="2"/>
        <v>217</v>
      </c>
      <c r="R43" s="9">
        <f t="shared" si="3"/>
        <v>217</v>
      </c>
      <c r="S43" s="7" t="s">
        <v>33</v>
      </c>
      <c r="T43" s="7" t="s">
        <v>34</v>
      </c>
      <c r="U43" s="26"/>
      <c r="W43" s="47">
        <f t="shared" si="4"/>
        <v>0</v>
      </c>
    </row>
    <row r="44" spans="2:23" x14ac:dyDescent="0.25">
      <c r="B44" s="39">
        <v>843380173779</v>
      </c>
      <c r="C44" s="7" t="s">
        <v>2748</v>
      </c>
      <c r="D44" s="7" t="s">
        <v>3488</v>
      </c>
      <c r="E44" s="7" t="str">
        <f>_xlfn.XLOOKUP(C44,Master!E:E,Master!H:H)</f>
        <v>Yes</v>
      </c>
      <c r="F44" s="7" t="s">
        <v>80</v>
      </c>
      <c r="G44" s="7" t="s">
        <v>24</v>
      </c>
      <c r="H44" s="7" t="s">
        <v>2599</v>
      </c>
      <c r="I44" s="7" t="s">
        <v>2600</v>
      </c>
      <c r="J44" s="7" t="s">
        <v>3451</v>
      </c>
      <c r="K44" s="7" t="s">
        <v>17</v>
      </c>
      <c r="L44" s="7" t="s">
        <v>18</v>
      </c>
      <c r="M44" s="8">
        <v>71.5</v>
      </c>
      <c r="N44" s="56">
        <f t="shared" si="0"/>
        <v>130</v>
      </c>
      <c r="O44" s="8">
        <v>130</v>
      </c>
      <c r="P44" s="9">
        <f t="shared" si="1"/>
        <v>99.385000000000005</v>
      </c>
      <c r="Q44" s="9">
        <f t="shared" si="2"/>
        <v>217</v>
      </c>
      <c r="R44" s="9">
        <f t="shared" si="3"/>
        <v>217</v>
      </c>
      <c r="S44" s="7" t="s">
        <v>33</v>
      </c>
      <c r="T44" s="7" t="s">
        <v>34</v>
      </c>
      <c r="U44" s="26"/>
      <c r="W44" s="47">
        <f t="shared" si="4"/>
        <v>0</v>
      </c>
    </row>
    <row r="45" spans="2:23" x14ac:dyDescent="0.25">
      <c r="B45" s="39">
        <v>843380173786</v>
      </c>
      <c r="C45" s="7" t="s">
        <v>2749</v>
      </c>
      <c r="D45" s="7" t="s">
        <v>3489</v>
      </c>
      <c r="E45" s="7" t="str">
        <f>_xlfn.XLOOKUP(C45,Master!E:E,Master!H:H)</f>
        <v>Yes</v>
      </c>
      <c r="F45" s="7" t="s">
        <v>80</v>
      </c>
      <c r="G45" s="7" t="s">
        <v>27</v>
      </c>
      <c r="H45" s="7" t="s">
        <v>2599</v>
      </c>
      <c r="I45" s="7" t="s">
        <v>2600</v>
      </c>
      <c r="J45" s="7" t="s">
        <v>3451</v>
      </c>
      <c r="K45" s="7" t="s">
        <v>17</v>
      </c>
      <c r="L45" s="7" t="s">
        <v>18</v>
      </c>
      <c r="M45" s="8">
        <v>71.5</v>
      </c>
      <c r="N45" s="56">
        <f t="shared" si="0"/>
        <v>130</v>
      </c>
      <c r="O45" s="8">
        <v>130</v>
      </c>
      <c r="P45" s="9">
        <f t="shared" si="1"/>
        <v>99.385000000000005</v>
      </c>
      <c r="Q45" s="9">
        <f t="shared" si="2"/>
        <v>217</v>
      </c>
      <c r="R45" s="9">
        <f t="shared" si="3"/>
        <v>217</v>
      </c>
      <c r="S45" s="7" t="s">
        <v>33</v>
      </c>
      <c r="T45" s="7" t="s">
        <v>34</v>
      </c>
      <c r="U45" s="26"/>
      <c r="W45" s="47">
        <f t="shared" si="4"/>
        <v>0</v>
      </c>
    </row>
    <row r="46" spans="2:23" x14ac:dyDescent="0.25">
      <c r="B46" s="39">
        <v>843380173793</v>
      </c>
      <c r="C46" s="7" t="s">
        <v>2750</v>
      </c>
      <c r="D46" s="7" t="s">
        <v>3490</v>
      </c>
      <c r="E46" s="7" t="str">
        <f>_xlfn.XLOOKUP(C46,Master!E:E,Master!H:H)</f>
        <v>Yes</v>
      </c>
      <c r="F46" s="7" t="s">
        <v>80</v>
      </c>
      <c r="G46" s="7" t="s">
        <v>30</v>
      </c>
      <c r="H46" s="7" t="s">
        <v>2599</v>
      </c>
      <c r="I46" s="7" t="s">
        <v>2600</v>
      </c>
      <c r="J46" s="7" t="s">
        <v>3451</v>
      </c>
      <c r="K46" s="7" t="s">
        <v>17</v>
      </c>
      <c r="L46" s="7" t="s">
        <v>18</v>
      </c>
      <c r="M46" s="8">
        <v>71.5</v>
      </c>
      <c r="N46" s="56">
        <f t="shared" si="0"/>
        <v>130</v>
      </c>
      <c r="O46" s="8">
        <v>130</v>
      </c>
      <c r="P46" s="9">
        <f t="shared" si="1"/>
        <v>99.385000000000005</v>
      </c>
      <c r="Q46" s="9">
        <f t="shared" si="2"/>
        <v>217</v>
      </c>
      <c r="R46" s="9">
        <f t="shared" si="3"/>
        <v>217</v>
      </c>
      <c r="S46" s="7" t="s">
        <v>33</v>
      </c>
      <c r="T46" s="7" t="s">
        <v>34</v>
      </c>
      <c r="U46" s="26"/>
      <c r="W46" s="47">
        <f t="shared" si="4"/>
        <v>0</v>
      </c>
    </row>
    <row r="47" spans="2:23" x14ac:dyDescent="0.25">
      <c r="B47" s="39">
        <v>843380173113</v>
      </c>
      <c r="C47" s="7" t="s">
        <v>2751</v>
      </c>
      <c r="D47" s="7" t="s">
        <v>3491</v>
      </c>
      <c r="E47" s="7" t="str">
        <f>_xlfn.XLOOKUP(C47,Master!E:E,Master!H:H)</f>
        <v>No</v>
      </c>
      <c r="F47" s="7" t="s">
        <v>154</v>
      </c>
      <c r="G47" s="7" t="s">
        <v>21</v>
      </c>
      <c r="H47" s="7" t="s">
        <v>14</v>
      </c>
      <c r="I47" s="7" t="s">
        <v>15</v>
      </c>
      <c r="J47" s="7" t="s">
        <v>3451</v>
      </c>
      <c r="K47" s="7" t="s">
        <v>17</v>
      </c>
      <c r="L47" s="7" t="s">
        <v>18</v>
      </c>
      <c r="M47" s="8">
        <v>46.750000000000007</v>
      </c>
      <c r="N47" s="56">
        <f t="shared" si="0"/>
        <v>85</v>
      </c>
      <c r="O47" s="8">
        <v>85</v>
      </c>
      <c r="P47" s="9">
        <f t="shared" si="1"/>
        <v>64.982500000000002</v>
      </c>
      <c r="Q47" s="9">
        <f t="shared" si="2"/>
        <v>142</v>
      </c>
      <c r="R47" s="9">
        <f t="shared" si="3"/>
        <v>142</v>
      </c>
      <c r="S47" s="7" t="s">
        <v>33</v>
      </c>
      <c r="T47" s="7" t="s">
        <v>34</v>
      </c>
      <c r="U47" s="26"/>
      <c r="W47" s="47">
        <f t="shared" si="4"/>
        <v>0</v>
      </c>
    </row>
    <row r="48" spans="2:23" x14ac:dyDescent="0.25">
      <c r="B48" s="39">
        <v>843380173120</v>
      </c>
      <c r="C48" s="7" t="s">
        <v>2752</v>
      </c>
      <c r="D48" s="7" t="s">
        <v>3492</v>
      </c>
      <c r="E48" s="7" t="str">
        <f>_xlfn.XLOOKUP(C48,Master!E:E,Master!H:H)</f>
        <v>No</v>
      </c>
      <c r="F48" s="7" t="s">
        <v>154</v>
      </c>
      <c r="G48" s="7" t="s">
        <v>24</v>
      </c>
      <c r="H48" s="7" t="s">
        <v>14</v>
      </c>
      <c r="I48" s="7" t="s">
        <v>15</v>
      </c>
      <c r="J48" s="7" t="s">
        <v>3451</v>
      </c>
      <c r="K48" s="7" t="s">
        <v>17</v>
      </c>
      <c r="L48" s="7" t="s">
        <v>18</v>
      </c>
      <c r="M48" s="8">
        <v>46.750000000000007</v>
      </c>
      <c r="N48" s="56">
        <f t="shared" si="0"/>
        <v>85</v>
      </c>
      <c r="O48" s="8">
        <v>85</v>
      </c>
      <c r="P48" s="9">
        <f t="shared" si="1"/>
        <v>64.982500000000002</v>
      </c>
      <c r="Q48" s="9">
        <f t="shared" si="2"/>
        <v>142</v>
      </c>
      <c r="R48" s="9">
        <f t="shared" si="3"/>
        <v>142</v>
      </c>
      <c r="S48" s="7" t="s">
        <v>33</v>
      </c>
      <c r="T48" s="7" t="s">
        <v>34</v>
      </c>
      <c r="U48" s="26"/>
      <c r="W48" s="47">
        <f t="shared" si="4"/>
        <v>0</v>
      </c>
    </row>
    <row r="49" spans="2:23" x14ac:dyDescent="0.25">
      <c r="B49" s="39">
        <v>843380173137</v>
      </c>
      <c r="C49" s="7" t="s">
        <v>2753</v>
      </c>
      <c r="D49" s="7" t="s">
        <v>3493</v>
      </c>
      <c r="E49" s="7" t="str">
        <f>_xlfn.XLOOKUP(C49,Master!E:E,Master!H:H)</f>
        <v>No</v>
      </c>
      <c r="F49" s="7" t="s">
        <v>154</v>
      </c>
      <c r="G49" s="7" t="s">
        <v>27</v>
      </c>
      <c r="H49" s="7" t="s">
        <v>14</v>
      </c>
      <c r="I49" s="7" t="s">
        <v>15</v>
      </c>
      <c r="J49" s="7" t="s">
        <v>3451</v>
      </c>
      <c r="K49" s="7" t="s">
        <v>17</v>
      </c>
      <c r="L49" s="7" t="s">
        <v>18</v>
      </c>
      <c r="M49" s="8">
        <v>46.750000000000007</v>
      </c>
      <c r="N49" s="56">
        <f t="shared" si="0"/>
        <v>85</v>
      </c>
      <c r="O49" s="8">
        <v>85</v>
      </c>
      <c r="P49" s="9">
        <f t="shared" si="1"/>
        <v>64.982500000000002</v>
      </c>
      <c r="Q49" s="9">
        <f t="shared" si="2"/>
        <v>142</v>
      </c>
      <c r="R49" s="9">
        <f t="shared" si="3"/>
        <v>142</v>
      </c>
      <c r="S49" s="7" t="s">
        <v>33</v>
      </c>
      <c r="T49" s="7" t="s">
        <v>34</v>
      </c>
      <c r="U49" s="26"/>
      <c r="W49" s="47">
        <f t="shared" si="4"/>
        <v>0</v>
      </c>
    </row>
    <row r="50" spans="2:23" x14ac:dyDescent="0.25">
      <c r="B50" s="39">
        <v>843380173144</v>
      </c>
      <c r="C50" s="7" t="s">
        <v>2754</v>
      </c>
      <c r="D50" s="7" t="s">
        <v>3494</v>
      </c>
      <c r="E50" s="7" t="str">
        <f>_xlfn.XLOOKUP(C50,Master!E:E,Master!H:H)</f>
        <v>No</v>
      </c>
      <c r="F50" s="7" t="s">
        <v>154</v>
      </c>
      <c r="G50" s="7" t="s">
        <v>30</v>
      </c>
      <c r="H50" s="7" t="s">
        <v>14</v>
      </c>
      <c r="I50" s="7" t="s">
        <v>15</v>
      </c>
      <c r="J50" s="7" t="s">
        <v>3451</v>
      </c>
      <c r="K50" s="7" t="s">
        <v>17</v>
      </c>
      <c r="L50" s="7" t="s">
        <v>18</v>
      </c>
      <c r="M50" s="8">
        <v>46.750000000000007</v>
      </c>
      <c r="N50" s="56">
        <f t="shared" si="0"/>
        <v>85</v>
      </c>
      <c r="O50" s="8">
        <v>85</v>
      </c>
      <c r="P50" s="9">
        <f t="shared" si="1"/>
        <v>64.982500000000002</v>
      </c>
      <c r="Q50" s="9">
        <f t="shared" si="2"/>
        <v>142</v>
      </c>
      <c r="R50" s="9">
        <f t="shared" si="3"/>
        <v>142</v>
      </c>
      <c r="S50" s="7" t="s">
        <v>33</v>
      </c>
      <c r="T50" s="7" t="s">
        <v>34</v>
      </c>
      <c r="U50" s="26"/>
      <c r="W50" s="47">
        <f t="shared" si="4"/>
        <v>0</v>
      </c>
    </row>
    <row r="51" spans="2:23" x14ac:dyDescent="0.25">
      <c r="B51" s="39">
        <v>843380173151</v>
      </c>
      <c r="C51" s="7" t="s">
        <v>2755</v>
      </c>
      <c r="D51" s="7" t="s">
        <v>3495</v>
      </c>
      <c r="E51" s="7" t="str">
        <f>_xlfn.XLOOKUP(C51,Master!E:E,Master!H:H)</f>
        <v>No</v>
      </c>
      <c r="F51" s="7" t="s">
        <v>154</v>
      </c>
      <c r="G51" s="7" t="s">
        <v>246</v>
      </c>
      <c r="H51" s="7" t="s">
        <v>14</v>
      </c>
      <c r="I51" s="7" t="s">
        <v>15</v>
      </c>
      <c r="J51" s="7" t="s">
        <v>3451</v>
      </c>
      <c r="K51" s="7" t="s">
        <v>17</v>
      </c>
      <c r="L51" s="7" t="s">
        <v>18</v>
      </c>
      <c r="M51" s="8">
        <v>46.750000000000007</v>
      </c>
      <c r="N51" s="56">
        <f t="shared" si="0"/>
        <v>85</v>
      </c>
      <c r="O51" s="8">
        <v>85</v>
      </c>
      <c r="P51" s="9">
        <f t="shared" si="1"/>
        <v>64.982500000000002</v>
      </c>
      <c r="Q51" s="9">
        <f t="shared" si="2"/>
        <v>142</v>
      </c>
      <c r="R51" s="9">
        <f t="shared" si="3"/>
        <v>142</v>
      </c>
      <c r="S51" s="7" t="s">
        <v>33</v>
      </c>
      <c r="T51" s="7" t="s">
        <v>34</v>
      </c>
      <c r="U51" s="26"/>
      <c r="W51" s="47">
        <f t="shared" si="4"/>
        <v>0</v>
      </c>
    </row>
    <row r="52" spans="2:23" x14ac:dyDescent="0.25">
      <c r="B52" s="39">
        <v>817509029063</v>
      </c>
      <c r="C52" s="7" t="s">
        <v>2756</v>
      </c>
      <c r="D52" s="7" t="s">
        <v>3496</v>
      </c>
      <c r="E52" s="7" t="str">
        <f>_xlfn.XLOOKUP(C52,Master!E:E,Master!H:H)</f>
        <v>Yes</v>
      </c>
      <c r="F52" s="7" t="s">
        <v>80</v>
      </c>
      <c r="G52" s="7" t="s">
        <v>21</v>
      </c>
      <c r="H52" s="7" t="s">
        <v>14</v>
      </c>
      <c r="I52" s="7" t="s">
        <v>15</v>
      </c>
      <c r="J52" s="7" t="s">
        <v>3451</v>
      </c>
      <c r="K52" s="7" t="s">
        <v>17</v>
      </c>
      <c r="L52" s="7" t="s">
        <v>18</v>
      </c>
      <c r="M52" s="8">
        <v>46.750000000000007</v>
      </c>
      <c r="N52" s="56">
        <f t="shared" si="0"/>
        <v>85</v>
      </c>
      <c r="O52" s="8">
        <v>85</v>
      </c>
      <c r="P52" s="9">
        <f t="shared" si="1"/>
        <v>64.982500000000002</v>
      </c>
      <c r="Q52" s="9">
        <f t="shared" si="2"/>
        <v>142</v>
      </c>
      <c r="R52" s="9">
        <f t="shared" si="3"/>
        <v>142</v>
      </c>
      <c r="S52" s="7" t="s">
        <v>33</v>
      </c>
      <c r="T52" s="7" t="s">
        <v>34</v>
      </c>
      <c r="U52" s="26"/>
      <c r="W52" s="47">
        <f t="shared" si="4"/>
        <v>0</v>
      </c>
    </row>
    <row r="53" spans="2:23" x14ac:dyDescent="0.25">
      <c r="B53" s="39">
        <v>817509029070</v>
      </c>
      <c r="C53" s="7" t="s">
        <v>2757</v>
      </c>
      <c r="D53" s="7" t="s">
        <v>3497</v>
      </c>
      <c r="E53" s="7" t="str">
        <f>_xlfn.XLOOKUP(C53,Master!E:E,Master!H:H)</f>
        <v>Yes</v>
      </c>
      <c r="F53" s="7" t="s">
        <v>80</v>
      </c>
      <c r="G53" s="7" t="s">
        <v>24</v>
      </c>
      <c r="H53" s="7" t="s">
        <v>14</v>
      </c>
      <c r="I53" s="7" t="s">
        <v>15</v>
      </c>
      <c r="J53" s="7" t="s">
        <v>3451</v>
      </c>
      <c r="K53" s="7" t="s">
        <v>17</v>
      </c>
      <c r="L53" s="7" t="s">
        <v>18</v>
      </c>
      <c r="M53" s="8">
        <v>46.750000000000007</v>
      </c>
      <c r="N53" s="56">
        <f t="shared" si="0"/>
        <v>85</v>
      </c>
      <c r="O53" s="8">
        <v>85</v>
      </c>
      <c r="P53" s="9">
        <f t="shared" si="1"/>
        <v>64.982500000000002</v>
      </c>
      <c r="Q53" s="9">
        <f t="shared" si="2"/>
        <v>142</v>
      </c>
      <c r="R53" s="9">
        <f t="shared" si="3"/>
        <v>142</v>
      </c>
      <c r="S53" s="7" t="s">
        <v>33</v>
      </c>
      <c r="T53" s="7" t="s">
        <v>34</v>
      </c>
      <c r="U53" s="26"/>
      <c r="W53" s="47">
        <f t="shared" si="4"/>
        <v>0</v>
      </c>
    </row>
    <row r="54" spans="2:23" x14ac:dyDescent="0.25">
      <c r="B54" s="39">
        <v>817509029087</v>
      </c>
      <c r="C54" s="7" t="s">
        <v>2758</v>
      </c>
      <c r="D54" s="7" t="s">
        <v>3498</v>
      </c>
      <c r="E54" s="7" t="str">
        <f>_xlfn.XLOOKUP(C54,Master!E:E,Master!H:H)</f>
        <v>Yes</v>
      </c>
      <c r="F54" s="7" t="s">
        <v>80</v>
      </c>
      <c r="G54" s="7" t="s">
        <v>27</v>
      </c>
      <c r="H54" s="7" t="s">
        <v>14</v>
      </c>
      <c r="I54" s="7" t="s">
        <v>15</v>
      </c>
      <c r="J54" s="7" t="s">
        <v>3451</v>
      </c>
      <c r="K54" s="7" t="s">
        <v>17</v>
      </c>
      <c r="L54" s="7" t="s">
        <v>18</v>
      </c>
      <c r="M54" s="8">
        <v>46.750000000000007</v>
      </c>
      <c r="N54" s="56">
        <f t="shared" si="0"/>
        <v>85</v>
      </c>
      <c r="O54" s="8">
        <v>85</v>
      </c>
      <c r="P54" s="9">
        <f t="shared" si="1"/>
        <v>64.982500000000002</v>
      </c>
      <c r="Q54" s="9">
        <f t="shared" si="2"/>
        <v>142</v>
      </c>
      <c r="R54" s="9">
        <f t="shared" si="3"/>
        <v>142</v>
      </c>
      <c r="S54" s="7" t="s">
        <v>33</v>
      </c>
      <c r="T54" s="7" t="s">
        <v>34</v>
      </c>
      <c r="U54" s="26"/>
      <c r="W54" s="47">
        <f t="shared" si="4"/>
        <v>0</v>
      </c>
    </row>
    <row r="55" spans="2:23" x14ac:dyDescent="0.25">
      <c r="B55" s="39">
        <v>817509029094</v>
      </c>
      <c r="C55" s="7" t="s">
        <v>2759</v>
      </c>
      <c r="D55" s="7" t="s">
        <v>3499</v>
      </c>
      <c r="E55" s="7" t="str">
        <f>_xlfn.XLOOKUP(C55,Master!E:E,Master!H:H)</f>
        <v>Yes</v>
      </c>
      <c r="F55" s="7" t="s">
        <v>80</v>
      </c>
      <c r="G55" s="7" t="s">
        <v>30</v>
      </c>
      <c r="H55" s="7" t="s">
        <v>14</v>
      </c>
      <c r="I55" s="7" t="s">
        <v>15</v>
      </c>
      <c r="J55" s="7" t="s">
        <v>3451</v>
      </c>
      <c r="K55" s="7" t="s">
        <v>17</v>
      </c>
      <c r="L55" s="7" t="s">
        <v>18</v>
      </c>
      <c r="M55" s="8">
        <v>46.750000000000007</v>
      </c>
      <c r="N55" s="56">
        <f t="shared" si="0"/>
        <v>85</v>
      </c>
      <c r="O55" s="8">
        <v>85</v>
      </c>
      <c r="P55" s="9">
        <f t="shared" si="1"/>
        <v>64.982500000000002</v>
      </c>
      <c r="Q55" s="9">
        <f t="shared" si="2"/>
        <v>142</v>
      </c>
      <c r="R55" s="9">
        <f t="shared" si="3"/>
        <v>142</v>
      </c>
      <c r="S55" s="7" t="s">
        <v>33</v>
      </c>
      <c r="T55" s="7" t="s">
        <v>34</v>
      </c>
      <c r="U55" s="26"/>
      <c r="W55" s="47">
        <f t="shared" si="4"/>
        <v>0</v>
      </c>
    </row>
    <row r="56" spans="2:23" x14ac:dyDescent="0.25">
      <c r="B56" s="39">
        <v>817509029100</v>
      </c>
      <c r="C56" s="7" t="s">
        <v>2760</v>
      </c>
      <c r="D56" s="7" t="s">
        <v>3500</v>
      </c>
      <c r="E56" s="7" t="str">
        <f>_xlfn.XLOOKUP(C56,Master!E:E,Master!H:H)</f>
        <v>Yes</v>
      </c>
      <c r="F56" s="7" t="s">
        <v>80</v>
      </c>
      <c r="G56" s="7" t="s">
        <v>246</v>
      </c>
      <c r="H56" s="7" t="s">
        <v>14</v>
      </c>
      <c r="I56" s="7" t="s">
        <v>15</v>
      </c>
      <c r="J56" s="7" t="s">
        <v>3451</v>
      </c>
      <c r="K56" s="7" t="s">
        <v>17</v>
      </c>
      <c r="L56" s="7" t="s">
        <v>18</v>
      </c>
      <c r="M56" s="8">
        <v>46.750000000000007</v>
      </c>
      <c r="N56" s="56">
        <f t="shared" si="0"/>
        <v>85</v>
      </c>
      <c r="O56" s="8">
        <v>85</v>
      </c>
      <c r="P56" s="9">
        <f t="shared" si="1"/>
        <v>64.982500000000002</v>
      </c>
      <c r="Q56" s="9">
        <f t="shared" si="2"/>
        <v>142</v>
      </c>
      <c r="R56" s="9">
        <f t="shared" si="3"/>
        <v>142</v>
      </c>
      <c r="S56" s="7" t="s">
        <v>33</v>
      </c>
      <c r="T56" s="7" t="s">
        <v>34</v>
      </c>
      <c r="U56" s="26"/>
      <c r="W56" s="47">
        <f t="shared" si="4"/>
        <v>0</v>
      </c>
    </row>
    <row r="57" spans="2:23" x14ac:dyDescent="0.25">
      <c r="B57" s="39">
        <v>843380172918</v>
      </c>
      <c r="C57" s="7" t="s">
        <v>2761</v>
      </c>
      <c r="D57" s="7" t="s">
        <v>3501</v>
      </c>
      <c r="E57" s="7" t="str">
        <f>_xlfn.XLOOKUP(C57,Master!E:E,Master!H:H)</f>
        <v>No</v>
      </c>
      <c r="F57" s="7" t="s">
        <v>154</v>
      </c>
      <c r="G57" s="7" t="s">
        <v>21</v>
      </c>
      <c r="H57" s="7" t="s">
        <v>14</v>
      </c>
      <c r="I57" s="7" t="s">
        <v>237</v>
      </c>
      <c r="J57" s="7" t="s">
        <v>3451</v>
      </c>
      <c r="K57" s="7" t="s">
        <v>17</v>
      </c>
      <c r="L57" s="7" t="s">
        <v>18</v>
      </c>
      <c r="M57" s="8">
        <v>55.000000000000007</v>
      </c>
      <c r="N57" s="56">
        <f t="shared" si="0"/>
        <v>100</v>
      </c>
      <c r="O57" s="8">
        <v>100</v>
      </c>
      <c r="P57" s="9">
        <f t="shared" si="1"/>
        <v>76.45</v>
      </c>
      <c r="Q57" s="9">
        <f t="shared" si="2"/>
        <v>167</v>
      </c>
      <c r="R57" s="9">
        <f t="shared" si="3"/>
        <v>167</v>
      </c>
      <c r="S57" s="7" t="s">
        <v>33</v>
      </c>
      <c r="T57" s="7" t="s">
        <v>34</v>
      </c>
      <c r="U57" s="26"/>
      <c r="W57" s="47">
        <f t="shared" si="4"/>
        <v>0</v>
      </c>
    </row>
    <row r="58" spans="2:23" x14ac:dyDescent="0.25">
      <c r="B58" s="39">
        <v>843380172925</v>
      </c>
      <c r="C58" s="7" t="s">
        <v>2762</v>
      </c>
      <c r="D58" s="7" t="s">
        <v>3502</v>
      </c>
      <c r="E58" s="7" t="str">
        <f>_xlfn.XLOOKUP(C58,Master!E:E,Master!H:H)</f>
        <v>No</v>
      </c>
      <c r="F58" s="7" t="s">
        <v>154</v>
      </c>
      <c r="G58" s="7" t="s">
        <v>24</v>
      </c>
      <c r="H58" s="7" t="s">
        <v>14</v>
      </c>
      <c r="I58" s="7" t="s">
        <v>237</v>
      </c>
      <c r="J58" s="7" t="s">
        <v>3451</v>
      </c>
      <c r="K58" s="7" t="s">
        <v>17</v>
      </c>
      <c r="L58" s="7" t="s">
        <v>18</v>
      </c>
      <c r="M58" s="8">
        <v>55.000000000000007</v>
      </c>
      <c r="N58" s="56">
        <f t="shared" si="0"/>
        <v>100</v>
      </c>
      <c r="O58" s="8">
        <v>100</v>
      </c>
      <c r="P58" s="9">
        <f t="shared" si="1"/>
        <v>76.45</v>
      </c>
      <c r="Q58" s="9">
        <f t="shared" si="2"/>
        <v>167</v>
      </c>
      <c r="R58" s="9">
        <f t="shared" si="3"/>
        <v>167</v>
      </c>
      <c r="S58" s="7" t="s">
        <v>33</v>
      </c>
      <c r="T58" s="7" t="s">
        <v>34</v>
      </c>
      <c r="U58" s="26"/>
      <c r="W58" s="47">
        <f t="shared" si="4"/>
        <v>0</v>
      </c>
    </row>
    <row r="59" spans="2:23" x14ac:dyDescent="0.25">
      <c r="B59" s="39">
        <v>843380172932</v>
      </c>
      <c r="C59" s="7" t="s">
        <v>2763</v>
      </c>
      <c r="D59" s="7" t="s">
        <v>3503</v>
      </c>
      <c r="E59" s="7" t="str">
        <f>_xlfn.XLOOKUP(C59,Master!E:E,Master!H:H)</f>
        <v>No</v>
      </c>
      <c r="F59" s="7" t="s">
        <v>154</v>
      </c>
      <c r="G59" s="7" t="s">
        <v>27</v>
      </c>
      <c r="H59" s="7" t="s">
        <v>14</v>
      </c>
      <c r="I59" s="7" t="s">
        <v>237</v>
      </c>
      <c r="J59" s="7" t="s">
        <v>3451</v>
      </c>
      <c r="K59" s="7" t="s">
        <v>17</v>
      </c>
      <c r="L59" s="7" t="s">
        <v>18</v>
      </c>
      <c r="M59" s="8">
        <v>55.000000000000007</v>
      </c>
      <c r="N59" s="56">
        <f t="shared" si="0"/>
        <v>100</v>
      </c>
      <c r="O59" s="8">
        <v>100</v>
      </c>
      <c r="P59" s="9">
        <f t="shared" si="1"/>
        <v>76.45</v>
      </c>
      <c r="Q59" s="9">
        <f t="shared" si="2"/>
        <v>167</v>
      </c>
      <c r="R59" s="9">
        <f t="shared" si="3"/>
        <v>167</v>
      </c>
      <c r="S59" s="7" t="s">
        <v>33</v>
      </c>
      <c r="T59" s="7" t="s">
        <v>34</v>
      </c>
      <c r="U59" s="26"/>
      <c r="W59" s="47">
        <f t="shared" si="4"/>
        <v>0</v>
      </c>
    </row>
    <row r="60" spans="2:23" x14ac:dyDescent="0.25">
      <c r="B60" s="39">
        <v>843380172949</v>
      </c>
      <c r="C60" s="7" t="s">
        <v>2764</v>
      </c>
      <c r="D60" s="7" t="s">
        <v>3504</v>
      </c>
      <c r="E60" s="7" t="str">
        <f>_xlfn.XLOOKUP(C60,Master!E:E,Master!H:H)</f>
        <v>No</v>
      </c>
      <c r="F60" s="7" t="s">
        <v>154</v>
      </c>
      <c r="G60" s="7" t="s">
        <v>30</v>
      </c>
      <c r="H60" s="7" t="s">
        <v>14</v>
      </c>
      <c r="I60" s="7" t="s">
        <v>237</v>
      </c>
      <c r="J60" s="7" t="s">
        <v>3451</v>
      </c>
      <c r="K60" s="7" t="s">
        <v>17</v>
      </c>
      <c r="L60" s="7" t="s">
        <v>18</v>
      </c>
      <c r="M60" s="8">
        <v>55.000000000000007</v>
      </c>
      <c r="N60" s="56">
        <f t="shared" si="0"/>
        <v>100</v>
      </c>
      <c r="O60" s="8">
        <v>100</v>
      </c>
      <c r="P60" s="9">
        <f t="shared" si="1"/>
        <v>76.45</v>
      </c>
      <c r="Q60" s="9">
        <f t="shared" si="2"/>
        <v>167</v>
      </c>
      <c r="R60" s="9">
        <f t="shared" si="3"/>
        <v>167</v>
      </c>
      <c r="S60" s="7" t="s">
        <v>33</v>
      </c>
      <c r="T60" s="7" t="s">
        <v>34</v>
      </c>
      <c r="U60" s="26"/>
      <c r="W60" s="47">
        <f t="shared" si="4"/>
        <v>0</v>
      </c>
    </row>
    <row r="61" spans="2:23" x14ac:dyDescent="0.25">
      <c r="B61" s="39">
        <v>843380172956</v>
      </c>
      <c r="C61" s="7" t="s">
        <v>2765</v>
      </c>
      <c r="D61" s="7" t="s">
        <v>3505</v>
      </c>
      <c r="E61" s="7" t="str">
        <f>_xlfn.XLOOKUP(C61,Master!E:E,Master!H:H)</f>
        <v>No</v>
      </c>
      <c r="F61" s="7" t="s">
        <v>154</v>
      </c>
      <c r="G61" s="7" t="s">
        <v>246</v>
      </c>
      <c r="H61" s="7" t="s">
        <v>14</v>
      </c>
      <c r="I61" s="7" t="s">
        <v>237</v>
      </c>
      <c r="J61" s="7" t="s">
        <v>3451</v>
      </c>
      <c r="K61" s="7" t="s">
        <v>17</v>
      </c>
      <c r="L61" s="7" t="s">
        <v>18</v>
      </c>
      <c r="M61" s="8">
        <v>55.000000000000007</v>
      </c>
      <c r="N61" s="56">
        <f t="shared" si="0"/>
        <v>100</v>
      </c>
      <c r="O61" s="8">
        <v>100</v>
      </c>
      <c r="P61" s="9">
        <f t="shared" si="1"/>
        <v>76.45</v>
      </c>
      <c r="Q61" s="9">
        <f t="shared" si="2"/>
        <v>167</v>
      </c>
      <c r="R61" s="9">
        <f t="shared" si="3"/>
        <v>167</v>
      </c>
      <c r="S61" s="7" t="s">
        <v>33</v>
      </c>
      <c r="T61" s="7" t="s">
        <v>34</v>
      </c>
      <c r="U61" s="26"/>
      <c r="W61" s="47">
        <f t="shared" si="4"/>
        <v>0</v>
      </c>
    </row>
    <row r="62" spans="2:23" x14ac:dyDescent="0.25">
      <c r="B62" s="39">
        <v>817509029315</v>
      </c>
      <c r="C62" s="7" t="s">
        <v>2766</v>
      </c>
      <c r="D62" s="7" t="s">
        <v>3506</v>
      </c>
      <c r="E62" s="7" t="str">
        <f>_xlfn.XLOOKUP(C62,Master!E:E,Master!H:H)</f>
        <v>No</v>
      </c>
      <c r="F62" s="7" t="s">
        <v>80</v>
      </c>
      <c r="G62" s="7" t="s">
        <v>21</v>
      </c>
      <c r="H62" s="7" t="s">
        <v>14</v>
      </c>
      <c r="I62" s="7" t="s">
        <v>237</v>
      </c>
      <c r="J62" s="7" t="s">
        <v>3451</v>
      </c>
      <c r="K62" s="7" t="s">
        <v>17</v>
      </c>
      <c r="L62" s="7" t="s">
        <v>18</v>
      </c>
      <c r="M62" s="8">
        <v>55.000000000000007</v>
      </c>
      <c r="N62" s="56">
        <f t="shared" si="0"/>
        <v>100</v>
      </c>
      <c r="O62" s="8">
        <v>100</v>
      </c>
      <c r="P62" s="9">
        <f t="shared" si="1"/>
        <v>76.45</v>
      </c>
      <c r="Q62" s="9">
        <f t="shared" si="2"/>
        <v>167</v>
      </c>
      <c r="R62" s="9">
        <f t="shared" si="3"/>
        <v>167</v>
      </c>
      <c r="S62" s="7" t="s">
        <v>33</v>
      </c>
      <c r="T62" s="7" t="s">
        <v>34</v>
      </c>
      <c r="U62" s="26"/>
      <c r="W62" s="47">
        <f t="shared" si="4"/>
        <v>0</v>
      </c>
    </row>
    <row r="63" spans="2:23" x14ac:dyDescent="0.25">
      <c r="B63" s="39">
        <v>817509029322</v>
      </c>
      <c r="C63" s="7" t="s">
        <v>2767</v>
      </c>
      <c r="D63" s="7" t="s">
        <v>3507</v>
      </c>
      <c r="E63" s="7" t="str">
        <f>_xlfn.XLOOKUP(C63,Master!E:E,Master!H:H)</f>
        <v>No</v>
      </c>
      <c r="F63" s="7" t="s">
        <v>80</v>
      </c>
      <c r="G63" s="7" t="s">
        <v>24</v>
      </c>
      <c r="H63" s="7" t="s">
        <v>14</v>
      </c>
      <c r="I63" s="7" t="s">
        <v>237</v>
      </c>
      <c r="J63" s="7" t="s">
        <v>3451</v>
      </c>
      <c r="K63" s="7" t="s">
        <v>17</v>
      </c>
      <c r="L63" s="7" t="s">
        <v>18</v>
      </c>
      <c r="M63" s="8">
        <v>55.000000000000007</v>
      </c>
      <c r="N63" s="56">
        <f t="shared" si="0"/>
        <v>100</v>
      </c>
      <c r="O63" s="8">
        <v>100</v>
      </c>
      <c r="P63" s="9">
        <f t="shared" si="1"/>
        <v>76.45</v>
      </c>
      <c r="Q63" s="9">
        <f t="shared" si="2"/>
        <v>167</v>
      </c>
      <c r="R63" s="9">
        <f t="shared" si="3"/>
        <v>167</v>
      </c>
      <c r="S63" s="7" t="s">
        <v>33</v>
      </c>
      <c r="T63" s="7" t="s">
        <v>34</v>
      </c>
      <c r="U63" s="26"/>
      <c r="W63" s="47">
        <f t="shared" si="4"/>
        <v>0</v>
      </c>
    </row>
    <row r="64" spans="2:23" x14ac:dyDescent="0.25">
      <c r="B64" s="39">
        <v>817509029339</v>
      </c>
      <c r="C64" s="7" t="s">
        <v>2768</v>
      </c>
      <c r="D64" s="7" t="s">
        <v>3508</v>
      </c>
      <c r="E64" s="7" t="str">
        <f>_xlfn.XLOOKUP(C64,Master!E:E,Master!H:H)</f>
        <v>No</v>
      </c>
      <c r="F64" s="7" t="s">
        <v>80</v>
      </c>
      <c r="G64" s="7" t="s">
        <v>27</v>
      </c>
      <c r="H64" s="7" t="s">
        <v>14</v>
      </c>
      <c r="I64" s="7" t="s">
        <v>237</v>
      </c>
      <c r="J64" s="7" t="s">
        <v>3451</v>
      </c>
      <c r="K64" s="7" t="s">
        <v>17</v>
      </c>
      <c r="L64" s="7" t="s">
        <v>18</v>
      </c>
      <c r="M64" s="8">
        <v>55.000000000000007</v>
      </c>
      <c r="N64" s="56">
        <f t="shared" si="0"/>
        <v>100</v>
      </c>
      <c r="O64" s="8">
        <v>100</v>
      </c>
      <c r="P64" s="9">
        <f t="shared" si="1"/>
        <v>76.45</v>
      </c>
      <c r="Q64" s="9">
        <f t="shared" si="2"/>
        <v>167</v>
      </c>
      <c r="R64" s="9">
        <f t="shared" si="3"/>
        <v>167</v>
      </c>
      <c r="S64" s="7" t="s">
        <v>33</v>
      </c>
      <c r="T64" s="7" t="s">
        <v>34</v>
      </c>
      <c r="U64" s="26"/>
      <c r="W64" s="47">
        <f t="shared" si="4"/>
        <v>0</v>
      </c>
    </row>
    <row r="65" spans="2:23" x14ac:dyDescent="0.25">
      <c r="B65" s="39">
        <v>817509029346</v>
      </c>
      <c r="C65" s="7" t="s">
        <v>2769</v>
      </c>
      <c r="D65" s="7" t="s">
        <v>3509</v>
      </c>
      <c r="E65" s="7" t="str">
        <f>_xlfn.XLOOKUP(C65,Master!E:E,Master!H:H)</f>
        <v>No</v>
      </c>
      <c r="F65" s="7" t="s">
        <v>80</v>
      </c>
      <c r="G65" s="7" t="s">
        <v>30</v>
      </c>
      <c r="H65" s="7" t="s">
        <v>14</v>
      </c>
      <c r="I65" s="7" t="s">
        <v>237</v>
      </c>
      <c r="J65" s="7" t="s">
        <v>3451</v>
      </c>
      <c r="K65" s="7" t="s">
        <v>17</v>
      </c>
      <c r="L65" s="7" t="s">
        <v>18</v>
      </c>
      <c r="M65" s="8">
        <v>55.000000000000007</v>
      </c>
      <c r="N65" s="56">
        <f t="shared" si="0"/>
        <v>100</v>
      </c>
      <c r="O65" s="8">
        <v>100</v>
      </c>
      <c r="P65" s="9">
        <f t="shared" si="1"/>
        <v>76.45</v>
      </c>
      <c r="Q65" s="9">
        <f t="shared" si="2"/>
        <v>167</v>
      </c>
      <c r="R65" s="9">
        <f t="shared" si="3"/>
        <v>167</v>
      </c>
      <c r="S65" s="7" t="s">
        <v>33</v>
      </c>
      <c r="T65" s="7" t="s">
        <v>34</v>
      </c>
      <c r="U65" s="26"/>
      <c r="W65" s="47">
        <f t="shared" si="4"/>
        <v>0</v>
      </c>
    </row>
    <row r="66" spans="2:23" x14ac:dyDescent="0.25">
      <c r="B66" s="39">
        <v>817509029353</v>
      </c>
      <c r="C66" s="7" t="s">
        <v>2770</v>
      </c>
      <c r="D66" s="7" t="s">
        <v>3510</v>
      </c>
      <c r="E66" s="7" t="str">
        <f>_xlfn.XLOOKUP(C66,Master!E:E,Master!H:H)</f>
        <v>No</v>
      </c>
      <c r="F66" s="7" t="s">
        <v>80</v>
      </c>
      <c r="G66" s="7" t="s">
        <v>246</v>
      </c>
      <c r="H66" s="7" t="s">
        <v>14</v>
      </c>
      <c r="I66" s="7" t="s">
        <v>237</v>
      </c>
      <c r="J66" s="7" t="s">
        <v>3451</v>
      </c>
      <c r="K66" s="7" t="s">
        <v>17</v>
      </c>
      <c r="L66" s="7" t="s">
        <v>18</v>
      </c>
      <c r="M66" s="8">
        <v>55.000000000000007</v>
      </c>
      <c r="N66" s="56">
        <f t="shared" si="0"/>
        <v>100</v>
      </c>
      <c r="O66" s="8">
        <v>100</v>
      </c>
      <c r="P66" s="9">
        <f t="shared" si="1"/>
        <v>76.45</v>
      </c>
      <c r="Q66" s="9">
        <f t="shared" si="2"/>
        <v>167</v>
      </c>
      <c r="R66" s="9">
        <f t="shared" si="3"/>
        <v>167</v>
      </c>
      <c r="S66" s="7" t="s">
        <v>33</v>
      </c>
      <c r="T66" s="7" t="s">
        <v>34</v>
      </c>
      <c r="U66" s="26"/>
      <c r="W66" s="47">
        <f t="shared" si="4"/>
        <v>0</v>
      </c>
    </row>
    <row r="67" spans="2:23" x14ac:dyDescent="0.25">
      <c r="B67" s="39">
        <v>843380172765</v>
      </c>
      <c r="C67" s="7" t="s">
        <v>2771</v>
      </c>
      <c r="D67" s="7" t="s">
        <v>3511</v>
      </c>
      <c r="E67" s="7" t="str">
        <f>_xlfn.XLOOKUP(C67,Master!E:E,Master!H:H)</f>
        <v>No</v>
      </c>
      <c r="F67" s="7" t="s">
        <v>154</v>
      </c>
      <c r="G67" s="7" t="s">
        <v>21</v>
      </c>
      <c r="H67" s="7" t="s">
        <v>14</v>
      </c>
      <c r="I67" s="7" t="s">
        <v>48</v>
      </c>
      <c r="J67" s="7" t="s">
        <v>3451</v>
      </c>
      <c r="K67" s="7" t="s">
        <v>17</v>
      </c>
      <c r="L67" s="7" t="s">
        <v>18</v>
      </c>
      <c r="M67" s="8">
        <v>71.5</v>
      </c>
      <c r="N67" s="56">
        <f t="shared" si="0"/>
        <v>130</v>
      </c>
      <c r="O67" s="8">
        <v>130</v>
      </c>
      <c r="P67" s="9">
        <f t="shared" si="1"/>
        <v>99.385000000000005</v>
      </c>
      <c r="Q67" s="9">
        <f t="shared" si="2"/>
        <v>217</v>
      </c>
      <c r="R67" s="9">
        <f t="shared" si="3"/>
        <v>217</v>
      </c>
      <c r="S67" s="7" t="s">
        <v>33</v>
      </c>
      <c r="T67" s="7" t="s">
        <v>34</v>
      </c>
      <c r="U67" s="26"/>
      <c r="W67" s="47">
        <f t="shared" si="4"/>
        <v>0</v>
      </c>
    </row>
    <row r="68" spans="2:23" x14ac:dyDescent="0.25">
      <c r="B68" s="39">
        <v>843380172772</v>
      </c>
      <c r="C68" s="7" t="s">
        <v>2772</v>
      </c>
      <c r="D68" s="7" t="s">
        <v>3512</v>
      </c>
      <c r="E68" s="7" t="str">
        <f>_xlfn.XLOOKUP(C68,Master!E:E,Master!H:H)</f>
        <v>No</v>
      </c>
      <c r="F68" s="7" t="s">
        <v>154</v>
      </c>
      <c r="G68" s="7" t="s">
        <v>24</v>
      </c>
      <c r="H68" s="7" t="s">
        <v>14</v>
      </c>
      <c r="I68" s="7" t="s">
        <v>48</v>
      </c>
      <c r="J68" s="7" t="s">
        <v>3451</v>
      </c>
      <c r="K68" s="7" t="s">
        <v>17</v>
      </c>
      <c r="L68" s="7" t="s">
        <v>18</v>
      </c>
      <c r="M68" s="8">
        <v>71.5</v>
      </c>
      <c r="N68" s="56">
        <f t="shared" si="0"/>
        <v>130</v>
      </c>
      <c r="O68" s="8">
        <v>130</v>
      </c>
      <c r="P68" s="9">
        <f t="shared" si="1"/>
        <v>99.385000000000005</v>
      </c>
      <c r="Q68" s="9">
        <f t="shared" si="2"/>
        <v>217</v>
      </c>
      <c r="R68" s="9">
        <f t="shared" si="3"/>
        <v>217</v>
      </c>
      <c r="S68" s="7" t="s">
        <v>33</v>
      </c>
      <c r="T68" s="7" t="s">
        <v>34</v>
      </c>
      <c r="U68" s="26"/>
      <c r="W68" s="47">
        <f t="shared" si="4"/>
        <v>0</v>
      </c>
    </row>
    <row r="69" spans="2:23" x14ac:dyDescent="0.25">
      <c r="B69" s="39">
        <v>843380172789</v>
      </c>
      <c r="C69" s="7" t="s">
        <v>2773</v>
      </c>
      <c r="D69" s="7" t="s">
        <v>3513</v>
      </c>
      <c r="E69" s="7" t="str">
        <f>_xlfn.XLOOKUP(C69,Master!E:E,Master!H:H)</f>
        <v>No</v>
      </c>
      <c r="F69" s="7" t="s">
        <v>154</v>
      </c>
      <c r="G69" s="7" t="s">
        <v>27</v>
      </c>
      <c r="H69" s="7" t="s">
        <v>14</v>
      </c>
      <c r="I69" s="7" t="s">
        <v>48</v>
      </c>
      <c r="J69" s="7" t="s">
        <v>3451</v>
      </c>
      <c r="K69" s="7" t="s">
        <v>17</v>
      </c>
      <c r="L69" s="7" t="s">
        <v>18</v>
      </c>
      <c r="M69" s="8">
        <v>71.5</v>
      </c>
      <c r="N69" s="56">
        <f t="shared" si="0"/>
        <v>130</v>
      </c>
      <c r="O69" s="8">
        <v>130</v>
      </c>
      <c r="P69" s="9">
        <f t="shared" si="1"/>
        <v>99.385000000000005</v>
      </c>
      <c r="Q69" s="9">
        <f t="shared" si="2"/>
        <v>217</v>
      </c>
      <c r="R69" s="9">
        <f t="shared" si="3"/>
        <v>217</v>
      </c>
      <c r="S69" s="7" t="s">
        <v>33</v>
      </c>
      <c r="T69" s="7" t="s">
        <v>34</v>
      </c>
      <c r="U69" s="26"/>
      <c r="W69" s="47">
        <f t="shared" si="4"/>
        <v>0</v>
      </c>
    </row>
    <row r="70" spans="2:23" x14ac:dyDescent="0.25">
      <c r="B70" s="39">
        <v>843380172796</v>
      </c>
      <c r="C70" s="7" t="s">
        <v>2774</v>
      </c>
      <c r="D70" s="7" t="s">
        <v>3514</v>
      </c>
      <c r="E70" s="7" t="str">
        <f>_xlfn.XLOOKUP(C70,Master!E:E,Master!H:H)</f>
        <v>No</v>
      </c>
      <c r="F70" s="7" t="s">
        <v>154</v>
      </c>
      <c r="G70" s="7" t="s">
        <v>30</v>
      </c>
      <c r="H70" s="7" t="s">
        <v>14</v>
      </c>
      <c r="I70" s="7" t="s">
        <v>48</v>
      </c>
      <c r="J70" s="7" t="s">
        <v>3451</v>
      </c>
      <c r="K70" s="7" t="s">
        <v>17</v>
      </c>
      <c r="L70" s="7" t="s">
        <v>18</v>
      </c>
      <c r="M70" s="8">
        <v>71.5</v>
      </c>
      <c r="N70" s="56">
        <f t="shared" si="0"/>
        <v>130</v>
      </c>
      <c r="O70" s="8">
        <v>130</v>
      </c>
      <c r="P70" s="9">
        <f t="shared" si="1"/>
        <v>99.385000000000005</v>
      </c>
      <c r="Q70" s="9">
        <f t="shared" si="2"/>
        <v>217</v>
      </c>
      <c r="R70" s="9">
        <f t="shared" si="3"/>
        <v>217</v>
      </c>
      <c r="S70" s="7" t="s">
        <v>33</v>
      </c>
      <c r="T70" s="7" t="s">
        <v>34</v>
      </c>
      <c r="U70" s="26"/>
      <c r="W70" s="47">
        <f t="shared" si="4"/>
        <v>0</v>
      </c>
    </row>
    <row r="71" spans="2:23" x14ac:dyDescent="0.25">
      <c r="B71" s="39">
        <v>843380172802</v>
      </c>
      <c r="C71" s="7" t="s">
        <v>2775</v>
      </c>
      <c r="D71" s="7" t="s">
        <v>3515</v>
      </c>
      <c r="E71" s="7" t="str">
        <f>_xlfn.XLOOKUP(C71,Master!E:E,Master!H:H)</f>
        <v>No</v>
      </c>
      <c r="F71" s="7" t="s">
        <v>154</v>
      </c>
      <c r="G71" s="7" t="s">
        <v>246</v>
      </c>
      <c r="H71" s="7" t="s">
        <v>14</v>
      </c>
      <c r="I71" s="7" t="s">
        <v>48</v>
      </c>
      <c r="J71" s="7" t="s">
        <v>3451</v>
      </c>
      <c r="K71" s="7" t="s">
        <v>17</v>
      </c>
      <c r="L71" s="7" t="s">
        <v>18</v>
      </c>
      <c r="M71" s="8">
        <v>71.5</v>
      </c>
      <c r="N71" s="56">
        <f t="shared" ref="N71:N134" si="5">O71</f>
        <v>130</v>
      </c>
      <c r="O71" s="8">
        <v>130</v>
      </c>
      <c r="P71" s="9">
        <f t="shared" ref="P71:P134" si="6">(O71*$P$3)*(M71/O71)</f>
        <v>99.385000000000005</v>
      </c>
      <c r="Q71" s="9">
        <f t="shared" ref="Q71:Q134" si="7">R71</f>
        <v>217</v>
      </c>
      <c r="R71" s="9">
        <f t="shared" ref="R71:R134" si="8">ROUND(O71*$P$3*(1+$Q$3),0)</f>
        <v>217</v>
      </c>
      <c r="S71" s="7" t="s">
        <v>33</v>
      </c>
      <c r="T71" s="7" t="s">
        <v>34</v>
      </c>
      <c r="U71" s="26"/>
      <c r="W71" s="47">
        <f t="shared" ref="W71:W134" si="9">M71*V71</f>
        <v>0</v>
      </c>
    </row>
    <row r="72" spans="2:23" x14ac:dyDescent="0.25">
      <c r="B72" s="39">
        <v>817509029810</v>
      </c>
      <c r="C72" s="7" t="s">
        <v>2776</v>
      </c>
      <c r="D72" s="7" t="s">
        <v>3516</v>
      </c>
      <c r="E72" s="7" t="str">
        <f>_xlfn.XLOOKUP(C72,Master!E:E,Master!H:H)</f>
        <v>Yes</v>
      </c>
      <c r="F72" s="7" t="s">
        <v>80</v>
      </c>
      <c r="G72" s="7" t="s">
        <v>21</v>
      </c>
      <c r="H72" s="7" t="s">
        <v>14</v>
      </c>
      <c r="I72" s="7" t="s">
        <v>48</v>
      </c>
      <c r="J72" s="7" t="s">
        <v>3451</v>
      </c>
      <c r="K72" s="7" t="s">
        <v>17</v>
      </c>
      <c r="L72" s="7" t="s">
        <v>18</v>
      </c>
      <c r="M72" s="8">
        <v>71.5</v>
      </c>
      <c r="N72" s="56">
        <f t="shared" si="5"/>
        <v>130</v>
      </c>
      <c r="O72" s="8">
        <v>130</v>
      </c>
      <c r="P72" s="9">
        <f t="shared" si="6"/>
        <v>99.385000000000005</v>
      </c>
      <c r="Q72" s="9">
        <f t="shared" si="7"/>
        <v>217</v>
      </c>
      <c r="R72" s="9">
        <f t="shared" si="8"/>
        <v>217</v>
      </c>
      <c r="S72" s="7" t="s">
        <v>33</v>
      </c>
      <c r="T72" s="7" t="s">
        <v>34</v>
      </c>
      <c r="U72" s="26"/>
      <c r="W72" s="47">
        <f t="shared" si="9"/>
        <v>0</v>
      </c>
    </row>
    <row r="73" spans="2:23" x14ac:dyDescent="0.25">
      <c r="B73" s="39">
        <v>817509029827</v>
      </c>
      <c r="C73" s="7" t="s">
        <v>2777</v>
      </c>
      <c r="D73" s="7" t="s">
        <v>3517</v>
      </c>
      <c r="E73" s="7" t="str">
        <f>_xlfn.XLOOKUP(C73,Master!E:E,Master!H:H)</f>
        <v>Yes</v>
      </c>
      <c r="F73" s="7" t="s">
        <v>80</v>
      </c>
      <c r="G73" s="7" t="s">
        <v>24</v>
      </c>
      <c r="H73" s="7" t="s">
        <v>14</v>
      </c>
      <c r="I73" s="7" t="s">
        <v>48</v>
      </c>
      <c r="J73" s="7" t="s">
        <v>3451</v>
      </c>
      <c r="K73" s="7" t="s">
        <v>17</v>
      </c>
      <c r="L73" s="7" t="s">
        <v>18</v>
      </c>
      <c r="M73" s="8">
        <v>71.5</v>
      </c>
      <c r="N73" s="56">
        <f t="shared" si="5"/>
        <v>130</v>
      </c>
      <c r="O73" s="8">
        <v>130</v>
      </c>
      <c r="P73" s="9">
        <f t="shared" si="6"/>
        <v>99.385000000000005</v>
      </c>
      <c r="Q73" s="9">
        <f t="shared" si="7"/>
        <v>217</v>
      </c>
      <c r="R73" s="9">
        <f t="shared" si="8"/>
        <v>217</v>
      </c>
      <c r="S73" s="7" t="s">
        <v>33</v>
      </c>
      <c r="T73" s="7" t="s">
        <v>34</v>
      </c>
      <c r="U73" s="26"/>
      <c r="W73" s="47">
        <f t="shared" si="9"/>
        <v>0</v>
      </c>
    </row>
    <row r="74" spans="2:23" x14ac:dyDescent="0.25">
      <c r="B74" s="39">
        <v>817509029834</v>
      </c>
      <c r="C74" s="7" t="s">
        <v>2778</v>
      </c>
      <c r="D74" s="7" t="s">
        <v>3518</v>
      </c>
      <c r="E74" s="7" t="str">
        <f>_xlfn.XLOOKUP(C74,Master!E:E,Master!H:H)</f>
        <v>Yes</v>
      </c>
      <c r="F74" s="7" t="s">
        <v>80</v>
      </c>
      <c r="G74" s="7" t="s">
        <v>27</v>
      </c>
      <c r="H74" s="7" t="s">
        <v>14</v>
      </c>
      <c r="I74" s="7" t="s">
        <v>48</v>
      </c>
      <c r="J74" s="7" t="s">
        <v>3451</v>
      </c>
      <c r="K74" s="7" t="s">
        <v>17</v>
      </c>
      <c r="L74" s="7" t="s">
        <v>18</v>
      </c>
      <c r="M74" s="8">
        <v>71.5</v>
      </c>
      <c r="N74" s="56">
        <f t="shared" si="5"/>
        <v>130</v>
      </c>
      <c r="O74" s="8">
        <v>130</v>
      </c>
      <c r="P74" s="9">
        <f t="shared" si="6"/>
        <v>99.385000000000005</v>
      </c>
      <c r="Q74" s="9">
        <f t="shared" si="7"/>
        <v>217</v>
      </c>
      <c r="R74" s="9">
        <f t="shared" si="8"/>
        <v>217</v>
      </c>
      <c r="S74" s="7" t="s">
        <v>33</v>
      </c>
      <c r="T74" s="7" t="s">
        <v>34</v>
      </c>
      <c r="U74" s="26"/>
      <c r="W74" s="47">
        <f t="shared" si="9"/>
        <v>0</v>
      </c>
    </row>
    <row r="75" spans="2:23" x14ac:dyDescent="0.25">
      <c r="B75" s="39">
        <v>817509029841</v>
      </c>
      <c r="C75" s="7" t="s">
        <v>2779</v>
      </c>
      <c r="D75" s="7" t="s">
        <v>3519</v>
      </c>
      <c r="E75" s="7" t="str">
        <f>_xlfn.XLOOKUP(C75,Master!E:E,Master!H:H)</f>
        <v>Yes</v>
      </c>
      <c r="F75" s="7" t="s">
        <v>80</v>
      </c>
      <c r="G75" s="7" t="s">
        <v>30</v>
      </c>
      <c r="H75" s="7" t="s">
        <v>14</v>
      </c>
      <c r="I75" s="7" t="s">
        <v>48</v>
      </c>
      <c r="J75" s="7" t="s">
        <v>3451</v>
      </c>
      <c r="K75" s="7" t="s">
        <v>17</v>
      </c>
      <c r="L75" s="7" t="s">
        <v>18</v>
      </c>
      <c r="M75" s="8">
        <v>71.5</v>
      </c>
      <c r="N75" s="56">
        <f t="shared" si="5"/>
        <v>130</v>
      </c>
      <c r="O75" s="8">
        <v>130</v>
      </c>
      <c r="P75" s="9">
        <f t="shared" si="6"/>
        <v>99.385000000000005</v>
      </c>
      <c r="Q75" s="9">
        <f t="shared" si="7"/>
        <v>217</v>
      </c>
      <c r="R75" s="9">
        <f t="shared" si="8"/>
        <v>217</v>
      </c>
      <c r="S75" s="7" t="s">
        <v>33</v>
      </c>
      <c r="T75" s="7" t="s">
        <v>34</v>
      </c>
      <c r="U75" s="26"/>
      <c r="W75" s="47">
        <f t="shared" si="9"/>
        <v>0</v>
      </c>
    </row>
    <row r="76" spans="2:23" x14ac:dyDescent="0.25">
      <c r="B76" s="39">
        <v>817509029858</v>
      </c>
      <c r="C76" s="7" t="s">
        <v>2780</v>
      </c>
      <c r="D76" s="7" t="s">
        <v>3520</v>
      </c>
      <c r="E76" s="7" t="str">
        <f>_xlfn.XLOOKUP(C76,Master!E:E,Master!H:H)</f>
        <v>Yes</v>
      </c>
      <c r="F76" s="7" t="s">
        <v>80</v>
      </c>
      <c r="G76" s="7" t="s">
        <v>246</v>
      </c>
      <c r="H76" s="7" t="s">
        <v>14</v>
      </c>
      <c r="I76" s="7" t="s">
        <v>48</v>
      </c>
      <c r="J76" s="7" t="s">
        <v>3451</v>
      </c>
      <c r="K76" s="7" t="s">
        <v>17</v>
      </c>
      <c r="L76" s="7" t="s">
        <v>18</v>
      </c>
      <c r="M76" s="8">
        <v>71.5</v>
      </c>
      <c r="N76" s="56">
        <f t="shared" si="5"/>
        <v>130</v>
      </c>
      <c r="O76" s="8">
        <v>130</v>
      </c>
      <c r="P76" s="9">
        <f t="shared" si="6"/>
        <v>99.385000000000005</v>
      </c>
      <c r="Q76" s="9">
        <f t="shared" si="7"/>
        <v>217</v>
      </c>
      <c r="R76" s="9">
        <f t="shared" si="8"/>
        <v>217</v>
      </c>
      <c r="S76" s="7" t="s">
        <v>33</v>
      </c>
      <c r="T76" s="7" t="s">
        <v>34</v>
      </c>
      <c r="U76" s="26"/>
      <c r="W76" s="47">
        <f t="shared" si="9"/>
        <v>0</v>
      </c>
    </row>
    <row r="77" spans="2:23" x14ac:dyDescent="0.25">
      <c r="B77" s="39">
        <v>843380150220</v>
      </c>
      <c r="C77" s="7" t="s">
        <v>2781</v>
      </c>
      <c r="D77" s="7" t="s">
        <v>3521</v>
      </c>
      <c r="E77" s="7" t="str">
        <f>_xlfn.XLOOKUP(C77,Master!E:E,Master!H:H)</f>
        <v>No</v>
      </c>
      <c r="F77" s="7" t="s">
        <v>91</v>
      </c>
      <c r="G77" s="7" t="s">
        <v>21</v>
      </c>
      <c r="H77" s="7" t="s">
        <v>14</v>
      </c>
      <c r="I77" s="7" t="s">
        <v>237</v>
      </c>
      <c r="J77" s="7" t="s">
        <v>3451</v>
      </c>
      <c r="K77" s="7" t="s">
        <v>17</v>
      </c>
      <c r="L77" s="7" t="s">
        <v>18</v>
      </c>
      <c r="M77" s="8">
        <v>72</v>
      </c>
      <c r="N77" s="56">
        <f t="shared" si="5"/>
        <v>120</v>
      </c>
      <c r="O77" s="8">
        <v>120</v>
      </c>
      <c r="P77" s="9">
        <f t="shared" si="6"/>
        <v>100.07999999999998</v>
      </c>
      <c r="Q77" s="9">
        <f t="shared" si="7"/>
        <v>200</v>
      </c>
      <c r="R77" s="9">
        <f t="shared" si="8"/>
        <v>200</v>
      </c>
      <c r="S77" s="7" t="s">
        <v>33</v>
      </c>
      <c r="T77" s="7" t="s">
        <v>34</v>
      </c>
      <c r="U77" s="26"/>
      <c r="W77" s="47">
        <f t="shared" si="9"/>
        <v>0</v>
      </c>
    </row>
    <row r="78" spans="2:23" x14ac:dyDescent="0.25">
      <c r="B78" s="39">
        <v>843380150213</v>
      </c>
      <c r="C78" s="7" t="s">
        <v>2782</v>
      </c>
      <c r="D78" s="7" t="s">
        <v>3522</v>
      </c>
      <c r="E78" s="7" t="str">
        <f>_xlfn.XLOOKUP(C78,Master!E:E,Master!H:H)</f>
        <v>No</v>
      </c>
      <c r="F78" s="7" t="s">
        <v>91</v>
      </c>
      <c r="G78" s="7" t="s">
        <v>24</v>
      </c>
      <c r="H78" s="7" t="s">
        <v>14</v>
      </c>
      <c r="I78" s="7" t="s">
        <v>237</v>
      </c>
      <c r="J78" s="7" t="s">
        <v>3451</v>
      </c>
      <c r="K78" s="7" t="s">
        <v>17</v>
      </c>
      <c r="L78" s="7" t="s">
        <v>18</v>
      </c>
      <c r="M78" s="8">
        <v>72</v>
      </c>
      <c r="N78" s="56">
        <f t="shared" si="5"/>
        <v>120</v>
      </c>
      <c r="O78" s="8">
        <v>120</v>
      </c>
      <c r="P78" s="9">
        <f t="shared" si="6"/>
        <v>100.07999999999998</v>
      </c>
      <c r="Q78" s="9">
        <f t="shared" si="7"/>
        <v>200</v>
      </c>
      <c r="R78" s="9">
        <f t="shared" si="8"/>
        <v>200</v>
      </c>
      <c r="S78" s="7" t="s">
        <v>33</v>
      </c>
      <c r="T78" s="7" t="s">
        <v>34</v>
      </c>
      <c r="U78" s="26"/>
      <c r="W78" s="47">
        <f t="shared" si="9"/>
        <v>0</v>
      </c>
    </row>
    <row r="79" spans="2:23" x14ac:dyDescent="0.25">
      <c r="B79" s="39">
        <v>843380150206</v>
      </c>
      <c r="C79" s="7" t="s">
        <v>2783</v>
      </c>
      <c r="D79" s="7" t="s">
        <v>3523</v>
      </c>
      <c r="E79" s="7" t="str">
        <f>_xlfn.XLOOKUP(C79,Master!E:E,Master!H:H)</f>
        <v>No</v>
      </c>
      <c r="F79" s="7" t="s">
        <v>91</v>
      </c>
      <c r="G79" s="7" t="s">
        <v>27</v>
      </c>
      <c r="H79" s="7" t="s">
        <v>14</v>
      </c>
      <c r="I79" s="7" t="s">
        <v>237</v>
      </c>
      <c r="J79" s="7" t="s">
        <v>3451</v>
      </c>
      <c r="K79" s="7" t="s">
        <v>17</v>
      </c>
      <c r="L79" s="7" t="s">
        <v>18</v>
      </c>
      <c r="M79" s="8">
        <v>72</v>
      </c>
      <c r="N79" s="56">
        <f t="shared" si="5"/>
        <v>120</v>
      </c>
      <c r="O79" s="8">
        <v>120</v>
      </c>
      <c r="P79" s="9">
        <f t="shared" si="6"/>
        <v>100.07999999999998</v>
      </c>
      <c r="Q79" s="9">
        <f t="shared" si="7"/>
        <v>200</v>
      </c>
      <c r="R79" s="9">
        <f t="shared" si="8"/>
        <v>200</v>
      </c>
      <c r="S79" s="7" t="s">
        <v>33</v>
      </c>
      <c r="T79" s="7" t="s">
        <v>34</v>
      </c>
      <c r="U79" s="26"/>
      <c r="W79" s="47">
        <f t="shared" si="9"/>
        <v>0</v>
      </c>
    </row>
    <row r="80" spans="2:23" x14ac:dyDescent="0.25">
      <c r="B80" s="39">
        <v>843380150237</v>
      </c>
      <c r="C80" s="7" t="s">
        <v>2784</v>
      </c>
      <c r="D80" s="7" t="s">
        <v>3524</v>
      </c>
      <c r="E80" s="7" t="str">
        <f>_xlfn.XLOOKUP(C80,Master!E:E,Master!H:H)</f>
        <v>No</v>
      </c>
      <c r="F80" s="7" t="s">
        <v>91</v>
      </c>
      <c r="G80" s="7" t="s">
        <v>30</v>
      </c>
      <c r="H80" s="7" t="s">
        <v>14</v>
      </c>
      <c r="I80" s="7" t="s">
        <v>237</v>
      </c>
      <c r="J80" s="7" t="s">
        <v>3451</v>
      </c>
      <c r="K80" s="7" t="s">
        <v>17</v>
      </c>
      <c r="L80" s="7" t="s">
        <v>18</v>
      </c>
      <c r="M80" s="8">
        <v>72</v>
      </c>
      <c r="N80" s="56">
        <f t="shared" si="5"/>
        <v>120</v>
      </c>
      <c r="O80" s="8">
        <v>120</v>
      </c>
      <c r="P80" s="9">
        <f t="shared" si="6"/>
        <v>100.07999999999998</v>
      </c>
      <c r="Q80" s="9">
        <f t="shared" si="7"/>
        <v>200</v>
      </c>
      <c r="R80" s="9">
        <f t="shared" si="8"/>
        <v>200</v>
      </c>
      <c r="S80" s="7" t="s">
        <v>33</v>
      </c>
      <c r="T80" s="7" t="s">
        <v>34</v>
      </c>
      <c r="U80" s="26"/>
      <c r="W80" s="47">
        <f t="shared" si="9"/>
        <v>0</v>
      </c>
    </row>
    <row r="81" spans="2:23" x14ac:dyDescent="0.25">
      <c r="B81" s="39">
        <v>843380150190</v>
      </c>
      <c r="C81" s="7" t="s">
        <v>2785</v>
      </c>
      <c r="D81" s="7" t="s">
        <v>3525</v>
      </c>
      <c r="E81" s="7" t="str">
        <f>_xlfn.XLOOKUP(C81,Master!E:E,Master!H:H)</f>
        <v>No</v>
      </c>
      <c r="F81" s="7" t="s">
        <v>91</v>
      </c>
      <c r="G81" s="7" t="s">
        <v>246</v>
      </c>
      <c r="H81" s="7" t="s">
        <v>14</v>
      </c>
      <c r="I81" s="7" t="s">
        <v>237</v>
      </c>
      <c r="J81" s="7" t="s">
        <v>3451</v>
      </c>
      <c r="K81" s="7" t="s">
        <v>17</v>
      </c>
      <c r="L81" s="7" t="s">
        <v>18</v>
      </c>
      <c r="M81" s="8">
        <v>72</v>
      </c>
      <c r="N81" s="56">
        <f t="shared" si="5"/>
        <v>120</v>
      </c>
      <c r="O81" s="8">
        <v>120</v>
      </c>
      <c r="P81" s="9">
        <f t="shared" si="6"/>
        <v>100.07999999999998</v>
      </c>
      <c r="Q81" s="9">
        <f t="shared" si="7"/>
        <v>200</v>
      </c>
      <c r="R81" s="9">
        <f t="shared" si="8"/>
        <v>200</v>
      </c>
      <c r="S81" s="7" t="s">
        <v>33</v>
      </c>
      <c r="T81" s="7" t="s">
        <v>34</v>
      </c>
      <c r="U81" s="26"/>
      <c r="W81" s="47">
        <f t="shared" si="9"/>
        <v>0</v>
      </c>
    </row>
    <row r="82" spans="2:23" x14ac:dyDescent="0.25">
      <c r="B82" s="39">
        <v>843380100775</v>
      </c>
      <c r="C82" s="7" t="s">
        <v>2786</v>
      </c>
      <c r="D82" s="7" t="s">
        <v>3526</v>
      </c>
      <c r="E82" s="7" t="str">
        <f>_xlfn.XLOOKUP(C82,Master!E:E,Master!H:H)</f>
        <v>No</v>
      </c>
      <c r="F82" s="7" t="s">
        <v>59</v>
      </c>
      <c r="G82" s="7" t="s">
        <v>21</v>
      </c>
      <c r="H82" s="7" t="s">
        <v>14</v>
      </c>
      <c r="I82" s="7" t="s">
        <v>237</v>
      </c>
      <c r="J82" s="7" t="s">
        <v>3451</v>
      </c>
      <c r="K82" s="7" t="s">
        <v>17</v>
      </c>
      <c r="L82" s="7" t="s">
        <v>18</v>
      </c>
      <c r="M82" s="8">
        <v>72</v>
      </c>
      <c r="N82" s="56">
        <f t="shared" si="5"/>
        <v>120</v>
      </c>
      <c r="O82" s="8">
        <v>120</v>
      </c>
      <c r="P82" s="9">
        <f t="shared" si="6"/>
        <v>100.07999999999998</v>
      </c>
      <c r="Q82" s="9">
        <f t="shared" si="7"/>
        <v>200</v>
      </c>
      <c r="R82" s="9">
        <f t="shared" si="8"/>
        <v>200</v>
      </c>
      <c r="S82" s="7" t="s">
        <v>33</v>
      </c>
      <c r="T82" s="7" t="s">
        <v>34</v>
      </c>
      <c r="U82" s="26"/>
      <c r="W82" s="47">
        <f t="shared" si="9"/>
        <v>0</v>
      </c>
    </row>
    <row r="83" spans="2:23" x14ac:dyDescent="0.25">
      <c r="B83" s="39">
        <v>843380100782</v>
      </c>
      <c r="C83" s="7" t="s">
        <v>2787</v>
      </c>
      <c r="D83" s="7" t="s">
        <v>3527</v>
      </c>
      <c r="E83" s="7" t="str">
        <f>_xlfn.XLOOKUP(C83,Master!E:E,Master!H:H)</f>
        <v>No</v>
      </c>
      <c r="F83" s="7" t="s">
        <v>59</v>
      </c>
      <c r="G83" s="7" t="s">
        <v>24</v>
      </c>
      <c r="H83" s="7" t="s">
        <v>14</v>
      </c>
      <c r="I83" s="7" t="s">
        <v>237</v>
      </c>
      <c r="J83" s="7" t="s">
        <v>3451</v>
      </c>
      <c r="K83" s="7" t="s">
        <v>17</v>
      </c>
      <c r="L83" s="7" t="s">
        <v>18</v>
      </c>
      <c r="M83" s="8">
        <v>72</v>
      </c>
      <c r="N83" s="56">
        <f t="shared" si="5"/>
        <v>120</v>
      </c>
      <c r="O83" s="8">
        <v>120</v>
      </c>
      <c r="P83" s="9">
        <f t="shared" si="6"/>
        <v>100.07999999999998</v>
      </c>
      <c r="Q83" s="9">
        <f t="shared" si="7"/>
        <v>200</v>
      </c>
      <c r="R83" s="9">
        <f t="shared" si="8"/>
        <v>200</v>
      </c>
      <c r="S83" s="7" t="s">
        <v>33</v>
      </c>
      <c r="T83" s="7" t="s">
        <v>34</v>
      </c>
      <c r="U83" s="26"/>
      <c r="W83" s="47">
        <f t="shared" si="9"/>
        <v>0</v>
      </c>
    </row>
    <row r="84" spans="2:23" x14ac:dyDescent="0.25">
      <c r="B84" s="39">
        <v>843380100799</v>
      </c>
      <c r="C84" s="7" t="s">
        <v>2788</v>
      </c>
      <c r="D84" s="7" t="s">
        <v>3528</v>
      </c>
      <c r="E84" s="7" t="str">
        <f>_xlfn.XLOOKUP(C84,Master!E:E,Master!H:H)</f>
        <v>No</v>
      </c>
      <c r="F84" s="7" t="s">
        <v>59</v>
      </c>
      <c r="G84" s="7" t="s">
        <v>27</v>
      </c>
      <c r="H84" s="7" t="s">
        <v>14</v>
      </c>
      <c r="I84" s="7" t="s">
        <v>237</v>
      </c>
      <c r="J84" s="7" t="s">
        <v>3451</v>
      </c>
      <c r="K84" s="7" t="s">
        <v>17</v>
      </c>
      <c r="L84" s="7" t="s">
        <v>18</v>
      </c>
      <c r="M84" s="8">
        <v>72</v>
      </c>
      <c r="N84" s="56">
        <f t="shared" si="5"/>
        <v>120</v>
      </c>
      <c r="O84" s="8">
        <v>120</v>
      </c>
      <c r="P84" s="9">
        <f t="shared" si="6"/>
        <v>100.07999999999998</v>
      </c>
      <c r="Q84" s="9">
        <f t="shared" si="7"/>
        <v>200</v>
      </c>
      <c r="R84" s="9">
        <f t="shared" si="8"/>
        <v>200</v>
      </c>
      <c r="S84" s="7" t="s">
        <v>33</v>
      </c>
      <c r="T84" s="7" t="s">
        <v>34</v>
      </c>
      <c r="U84" s="26"/>
      <c r="W84" s="47">
        <f t="shared" si="9"/>
        <v>0</v>
      </c>
    </row>
    <row r="85" spans="2:23" x14ac:dyDescent="0.25">
      <c r="B85" s="39">
        <v>843380100805</v>
      </c>
      <c r="C85" s="7" t="s">
        <v>2789</v>
      </c>
      <c r="D85" s="7" t="s">
        <v>3529</v>
      </c>
      <c r="E85" s="7" t="str">
        <f>_xlfn.XLOOKUP(C85,Master!E:E,Master!H:H)</f>
        <v>No</v>
      </c>
      <c r="F85" s="7" t="s">
        <v>59</v>
      </c>
      <c r="G85" s="7" t="s">
        <v>30</v>
      </c>
      <c r="H85" s="7" t="s">
        <v>14</v>
      </c>
      <c r="I85" s="7" t="s">
        <v>237</v>
      </c>
      <c r="J85" s="7" t="s">
        <v>3451</v>
      </c>
      <c r="K85" s="7" t="s">
        <v>17</v>
      </c>
      <c r="L85" s="7" t="s">
        <v>18</v>
      </c>
      <c r="M85" s="8">
        <v>72</v>
      </c>
      <c r="N85" s="56">
        <f t="shared" si="5"/>
        <v>120</v>
      </c>
      <c r="O85" s="8">
        <v>120</v>
      </c>
      <c r="P85" s="9">
        <f t="shared" si="6"/>
        <v>100.07999999999998</v>
      </c>
      <c r="Q85" s="9">
        <f t="shared" si="7"/>
        <v>200</v>
      </c>
      <c r="R85" s="9">
        <f t="shared" si="8"/>
        <v>200</v>
      </c>
      <c r="S85" s="7" t="s">
        <v>33</v>
      </c>
      <c r="T85" s="7" t="s">
        <v>34</v>
      </c>
      <c r="U85" s="26"/>
      <c r="W85" s="47">
        <f t="shared" si="9"/>
        <v>0</v>
      </c>
    </row>
    <row r="86" spans="2:23" x14ac:dyDescent="0.25">
      <c r="B86" s="39">
        <v>843380100812</v>
      </c>
      <c r="C86" s="7" t="s">
        <v>2790</v>
      </c>
      <c r="D86" s="7" t="s">
        <v>3530</v>
      </c>
      <c r="E86" s="7" t="str">
        <f>_xlfn.XLOOKUP(C86,Master!E:E,Master!H:H)</f>
        <v>No</v>
      </c>
      <c r="F86" s="7" t="s">
        <v>59</v>
      </c>
      <c r="G86" s="7" t="s">
        <v>246</v>
      </c>
      <c r="H86" s="7" t="s">
        <v>14</v>
      </c>
      <c r="I86" s="7" t="s">
        <v>237</v>
      </c>
      <c r="J86" s="7" t="s">
        <v>3451</v>
      </c>
      <c r="K86" s="7" t="s">
        <v>17</v>
      </c>
      <c r="L86" s="7" t="s">
        <v>18</v>
      </c>
      <c r="M86" s="8">
        <v>72</v>
      </c>
      <c r="N86" s="56">
        <f t="shared" si="5"/>
        <v>120</v>
      </c>
      <c r="O86" s="8">
        <v>120</v>
      </c>
      <c r="P86" s="9">
        <f t="shared" si="6"/>
        <v>100.07999999999998</v>
      </c>
      <c r="Q86" s="9">
        <f t="shared" si="7"/>
        <v>200</v>
      </c>
      <c r="R86" s="9">
        <f t="shared" si="8"/>
        <v>200</v>
      </c>
      <c r="S86" s="7" t="s">
        <v>33</v>
      </c>
      <c r="T86" s="7" t="s">
        <v>34</v>
      </c>
      <c r="U86" s="26"/>
      <c r="W86" s="47">
        <f t="shared" si="9"/>
        <v>0</v>
      </c>
    </row>
    <row r="87" spans="2:23" x14ac:dyDescent="0.25">
      <c r="B87" s="39">
        <v>843380100829</v>
      </c>
      <c r="C87" s="7" t="s">
        <v>2791</v>
      </c>
      <c r="D87" s="7" t="s">
        <v>3531</v>
      </c>
      <c r="E87" s="7" t="str">
        <f>_xlfn.XLOOKUP(C87,Master!E:E,Master!H:H)</f>
        <v>No</v>
      </c>
      <c r="F87" s="7" t="s">
        <v>80</v>
      </c>
      <c r="G87" s="7" t="s">
        <v>21</v>
      </c>
      <c r="H87" s="7" t="s">
        <v>14</v>
      </c>
      <c r="I87" s="7" t="s">
        <v>237</v>
      </c>
      <c r="J87" s="7" t="s">
        <v>3451</v>
      </c>
      <c r="K87" s="7" t="s">
        <v>17</v>
      </c>
      <c r="L87" s="7" t="s">
        <v>18</v>
      </c>
      <c r="M87" s="8">
        <v>72</v>
      </c>
      <c r="N87" s="56">
        <f t="shared" si="5"/>
        <v>120</v>
      </c>
      <c r="O87" s="8">
        <v>120</v>
      </c>
      <c r="P87" s="9">
        <f t="shared" si="6"/>
        <v>100.07999999999998</v>
      </c>
      <c r="Q87" s="9">
        <f t="shared" si="7"/>
        <v>200</v>
      </c>
      <c r="R87" s="9">
        <f t="shared" si="8"/>
        <v>200</v>
      </c>
      <c r="S87" s="7" t="s">
        <v>33</v>
      </c>
      <c r="T87" s="7" t="s">
        <v>34</v>
      </c>
      <c r="U87" s="26"/>
      <c r="W87" s="47">
        <f t="shared" si="9"/>
        <v>0</v>
      </c>
    </row>
    <row r="88" spans="2:23" x14ac:dyDescent="0.25">
      <c r="B88" s="39">
        <v>843380100836</v>
      </c>
      <c r="C88" s="7" t="s">
        <v>2792</v>
      </c>
      <c r="D88" s="7" t="s">
        <v>3532</v>
      </c>
      <c r="E88" s="7" t="str">
        <f>_xlfn.XLOOKUP(C88,Master!E:E,Master!H:H)</f>
        <v>No</v>
      </c>
      <c r="F88" s="7" t="s">
        <v>80</v>
      </c>
      <c r="G88" s="7" t="s">
        <v>24</v>
      </c>
      <c r="H88" s="7" t="s">
        <v>14</v>
      </c>
      <c r="I88" s="7" t="s">
        <v>237</v>
      </c>
      <c r="J88" s="7" t="s">
        <v>3451</v>
      </c>
      <c r="K88" s="7" t="s">
        <v>17</v>
      </c>
      <c r="L88" s="7" t="s">
        <v>18</v>
      </c>
      <c r="M88" s="8">
        <v>72</v>
      </c>
      <c r="N88" s="56">
        <f t="shared" si="5"/>
        <v>120</v>
      </c>
      <c r="O88" s="8">
        <v>120</v>
      </c>
      <c r="P88" s="9">
        <f t="shared" si="6"/>
        <v>100.07999999999998</v>
      </c>
      <c r="Q88" s="9">
        <f t="shared" si="7"/>
        <v>200</v>
      </c>
      <c r="R88" s="9">
        <f t="shared" si="8"/>
        <v>200</v>
      </c>
      <c r="S88" s="7" t="s">
        <v>33</v>
      </c>
      <c r="T88" s="7" t="s">
        <v>34</v>
      </c>
      <c r="U88" s="26"/>
      <c r="W88" s="47">
        <f t="shared" si="9"/>
        <v>0</v>
      </c>
    </row>
    <row r="89" spans="2:23" x14ac:dyDescent="0.25">
      <c r="B89" s="39">
        <v>843380100843</v>
      </c>
      <c r="C89" s="7" t="s">
        <v>2793</v>
      </c>
      <c r="D89" s="7" t="s">
        <v>3533</v>
      </c>
      <c r="E89" s="7" t="str">
        <f>_xlfn.XLOOKUP(C89,Master!E:E,Master!H:H)</f>
        <v>No</v>
      </c>
      <c r="F89" s="7" t="s">
        <v>80</v>
      </c>
      <c r="G89" s="7" t="s">
        <v>27</v>
      </c>
      <c r="H89" s="7" t="s">
        <v>14</v>
      </c>
      <c r="I89" s="7" t="s">
        <v>237</v>
      </c>
      <c r="J89" s="7" t="s">
        <v>3451</v>
      </c>
      <c r="K89" s="7" t="s">
        <v>17</v>
      </c>
      <c r="L89" s="7" t="s">
        <v>18</v>
      </c>
      <c r="M89" s="8">
        <v>72</v>
      </c>
      <c r="N89" s="56">
        <f t="shared" si="5"/>
        <v>120</v>
      </c>
      <c r="O89" s="8">
        <v>120</v>
      </c>
      <c r="P89" s="9">
        <f t="shared" si="6"/>
        <v>100.07999999999998</v>
      </c>
      <c r="Q89" s="9">
        <f t="shared" si="7"/>
        <v>200</v>
      </c>
      <c r="R89" s="9">
        <f t="shared" si="8"/>
        <v>200</v>
      </c>
      <c r="S89" s="7" t="s">
        <v>33</v>
      </c>
      <c r="T89" s="7" t="s">
        <v>34</v>
      </c>
      <c r="U89" s="26"/>
      <c r="W89" s="47">
        <f t="shared" si="9"/>
        <v>0</v>
      </c>
    </row>
    <row r="90" spans="2:23" x14ac:dyDescent="0.25">
      <c r="B90" s="39">
        <v>843380100850</v>
      </c>
      <c r="C90" s="7" t="s">
        <v>2794</v>
      </c>
      <c r="D90" s="7" t="s">
        <v>3534</v>
      </c>
      <c r="E90" s="7" t="str">
        <f>_xlfn.XLOOKUP(C90,Master!E:E,Master!H:H)</f>
        <v>No</v>
      </c>
      <c r="F90" s="7" t="s">
        <v>80</v>
      </c>
      <c r="G90" s="7" t="s">
        <v>30</v>
      </c>
      <c r="H90" s="7" t="s">
        <v>14</v>
      </c>
      <c r="I90" s="7" t="s">
        <v>237</v>
      </c>
      <c r="J90" s="7" t="s">
        <v>3451</v>
      </c>
      <c r="K90" s="7" t="s">
        <v>17</v>
      </c>
      <c r="L90" s="7" t="s">
        <v>18</v>
      </c>
      <c r="M90" s="8">
        <v>72</v>
      </c>
      <c r="N90" s="56">
        <f t="shared" si="5"/>
        <v>120</v>
      </c>
      <c r="O90" s="8">
        <v>120</v>
      </c>
      <c r="P90" s="9">
        <f t="shared" si="6"/>
        <v>100.07999999999998</v>
      </c>
      <c r="Q90" s="9">
        <f t="shared" si="7"/>
        <v>200</v>
      </c>
      <c r="R90" s="9">
        <f t="shared" si="8"/>
        <v>200</v>
      </c>
      <c r="S90" s="7" t="s">
        <v>33</v>
      </c>
      <c r="T90" s="7" t="s">
        <v>34</v>
      </c>
      <c r="U90" s="26"/>
      <c r="W90" s="47">
        <f t="shared" si="9"/>
        <v>0</v>
      </c>
    </row>
    <row r="91" spans="2:23" x14ac:dyDescent="0.25">
      <c r="B91" s="39">
        <v>843380100867</v>
      </c>
      <c r="C91" s="7" t="s">
        <v>2795</v>
      </c>
      <c r="D91" s="7" t="s">
        <v>3535</v>
      </c>
      <c r="E91" s="7" t="str">
        <f>_xlfn.XLOOKUP(C91,Master!E:E,Master!H:H)</f>
        <v>No</v>
      </c>
      <c r="F91" s="7" t="s">
        <v>80</v>
      </c>
      <c r="G91" s="7" t="s">
        <v>246</v>
      </c>
      <c r="H91" s="7" t="s">
        <v>14</v>
      </c>
      <c r="I91" s="7" t="s">
        <v>237</v>
      </c>
      <c r="J91" s="7" t="s">
        <v>3451</v>
      </c>
      <c r="K91" s="7" t="s">
        <v>17</v>
      </c>
      <c r="L91" s="7" t="s">
        <v>18</v>
      </c>
      <c r="M91" s="8">
        <v>72</v>
      </c>
      <c r="N91" s="56">
        <f t="shared" si="5"/>
        <v>120</v>
      </c>
      <c r="O91" s="8">
        <v>120</v>
      </c>
      <c r="P91" s="9">
        <f t="shared" si="6"/>
        <v>100.07999999999998</v>
      </c>
      <c r="Q91" s="9">
        <f t="shared" si="7"/>
        <v>200</v>
      </c>
      <c r="R91" s="9">
        <f t="shared" si="8"/>
        <v>200</v>
      </c>
      <c r="S91" s="7" t="s">
        <v>33</v>
      </c>
      <c r="T91" s="7" t="s">
        <v>34</v>
      </c>
      <c r="U91" s="26"/>
      <c r="W91" s="47">
        <f t="shared" si="9"/>
        <v>0</v>
      </c>
    </row>
    <row r="92" spans="2:23" x14ac:dyDescent="0.25">
      <c r="B92" s="39">
        <v>843380150510</v>
      </c>
      <c r="C92" s="7" t="s">
        <v>2796</v>
      </c>
      <c r="D92" s="7" t="s">
        <v>3536</v>
      </c>
      <c r="E92" s="7" t="str">
        <f>_xlfn.XLOOKUP(C92,Master!E:E,Master!H:H)</f>
        <v>No</v>
      </c>
      <c r="F92" s="7" t="s">
        <v>91</v>
      </c>
      <c r="G92" s="7" t="s">
        <v>21</v>
      </c>
      <c r="H92" s="7" t="s">
        <v>14</v>
      </c>
      <c r="I92" s="7" t="s">
        <v>37</v>
      </c>
      <c r="J92" s="7" t="s">
        <v>3451</v>
      </c>
      <c r="K92" s="7" t="s">
        <v>17</v>
      </c>
      <c r="L92" s="7" t="s">
        <v>18</v>
      </c>
      <c r="M92" s="8">
        <v>71.5</v>
      </c>
      <c r="N92" s="56">
        <f t="shared" si="5"/>
        <v>130</v>
      </c>
      <c r="O92" s="8">
        <v>130</v>
      </c>
      <c r="P92" s="9">
        <f t="shared" si="6"/>
        <v>99.385000000000005</v>
      </c>
      <c r="Q92" s="9">
        <f t="shared" si="7"/>
        <v>217</v>
      </c>
      <c r="R92" s="9">
        <f t="shared" si="8"/>
        <v>217</v>
      </c>
      <c r="S92" s="7" t="s">
        <v>33</v>
      </c>
      <c r="T92" s="7" t="s">
        <v>34</v>
      </c>
      <c r="U92" s="26"/>
      <c r="W92" s="47">
        <f t="shared" si="9"/>
        <v>0</v>
      </c>
    </row>
    <row r="93" spans="2:23" x14ac:dyDescent="0.25">
      <c r="B93" s="39">
        <v>843380150503</v>
      </c>
      <c r="C93" s="7" t="s">
        <v>2797</v>
      </c>
      <c r="D93" s="7" t="s">
        <v>3537</v>
      </c>
      <c r="E93" s="7" t="str">
        <f>_xlfn.XLOOKUP(C93,Master!E:E,Master!H:H)</f>
        <v>No</v>
      </c>
      <c r="F93" s="7" t="s">
        <v>91</v>
      </c>
      <c r="G93" s="7" t="s">
        <v>24</v>
      </c>
      <c r="H93" s="7" t="s">
        <v>14</v>
      </c>
      <c r="I93" s="7" t="s">
        <v>37</v>
      </c>
      <c r="J93" s="7" t="s">
        <v>3451</v>
      </c>
      <c r="K93" s="7" t="s">
        <v>17</v>
      </c>
      <c r="L93" s="7" t="s">
        <v>18</v>
      </c>
      <c r="M93" s="8">
        <v>71.5</v>
      </c>
      <c r="N93" s="56">
        <f t="shared" si="5"/>
        <v>130</v>
      </c>
      <c r="O93" s="8">
        <v>130</v>
      </c>
      <c r="P93" s="9">
        <f t="shared" si="6"/>
        <v>99.385000000000005</v>
      </c>
      <c r="Q93" s="9">
        <f t="shared" si="7"/>
        <v>217</v>
      </c>
      <c r="R93" s="9">
        <f t="shared" si="8"/>
        <v>217</v>
      </c>
      <c r="S93" s="7" t="s">
        <v>33</v>
      </c>
      <c r="T93" s="7" t="s">
        <v>34</v>
      </c>
      <c r="U93" s="26"/>
      <c r="W93" s="47">
        <f t="shared" si="9"/>
        <v>0</v>
      </c>
    </row>
    <row r="94" spans="2:23" x14ac:dyDescent="0.25">
      <c r="B94" s="39">
        <v>843380150497</v>
      </c>
      <c r="C94" s="7" t="s">
        <v>2798</v>
      </c>
      <c r="D94" s="7" t="s">
        <v>3538</v>
      </c>
      <c r="E94" s="7" t="str">
        <f>_xlfn.XLOOKUP(C94,Master!E:E,Master!H:H)</f>
        <v>No</v>
      </c>
      <c r="F94" s="7" t="s">
        <v>91</v>
      </c>
      <c r="G94" s="7" t="s">
        <v>27</v>
      </c>
      <c r="H94" s="7" t="s">
        <v>14</v>
      </c>
      <c r="I94" s="7" t="s">
        <v>37</v>
      </c>
      <c r="J94" s="7" t="s">
        <v>3451</v>
      </c>
      <c r="K94" s="7" t="s">
        <v>17</v>
      </c>
      <c r="L94" s="7" t="s">
        <v>18</v>
      </c>
      <c r="M94" s="8">
        <v>71.5</v>
      </c>
      <c r="N94" s="56">
        <f t="shared" si="5"/>
        <v>130</v>
      </c>
      <c r="O94" s="8">
        <v>130</v>
      </c>
      <c r="P94" s="9">
        <f t="shared" si="6"/>
        <v>99.385000000000005</v>
      </c>
      <c r="Q94" s="9">
        <f t="shared" si="7"/>
        <v>217</v>
      </c>
      <c r="R94" s="9">
        <f t="shared" si="8"/>
        <v>217</v>
      </c>
      <c r="S94" s="7" t="s">
        <v>33</v>
      </c>
      <c r="T94" s="7" t="s">
        <v>34</v>
      </c>
      <c r="U94" s="26"/>
      <c r="W94" s="47">
        <f t="shared" si="9"/>
        <v>0</v>
      </c>
    </row>
    <row r="95" spans="2:23" x14ac:dyDescent="0.25">
      <c r="B95" s="39">
        <v>843380150527</v>
      </c>
      <c r="C95" s="7" t="s">
        <v>2799</v>
      </c>
      <c r="D95" s="7" t="s">
        <v>3539</v>
      </c>
      <c r="E95" s="7" t="str">
        <f>_xlfn.XLOOKUP(C95,Master!E:E,Master!H:H)</f>
        <v>No</v>
      </c>
      <c r="F95" s="7" t="s">
        <v>91</v>
      </c>
      <c r="G95" s="7" t="s">
        <v>30</v>
      </c>
      <c r="H95" s="7" t="s">
        <v>14</v>
      </c>
      <c r="I95" s="7" t="s">
        <v>37</v>
      </c>
      <c r="J95" s="7" t="s">
        <v>3451</v>
      </c>
      <c r="K95" s="7" t="s">
        <v>17</v>
      </c>
      <c r="L95" s="7" t="s">
        <v>18</v>
      </c>
      <c r="M95" s="8">
        <v>71.5</v>
      </c>
      <c r="N95" s="56">
        <f t="shared" si="5"/>
        <v>130</v>
      </c>
      <c r="O95" s="8">
        <v>130</v>
      </c>
      <c r="P95" s="9">
        <f t="shared" si="6"/>
        <v>99.385000000000005</v>
      </c>
      <c r="Q95" s="9">
        <f t="shared" si="7"/>
        <v>217</v>
      </c>
      <c r="R95" s="9">
        <f t="shared" si="8"/>
        <v>217</v>
      </c>
      <c r="S95" s="7" t="s">
        <v>33</v>
      </c>
      <c r="T95" s="7" t="s">
        <v>34</v>
      </c>
      <c r="U95" s="26"/>
      <c r="W95" s="47">
        <f t="shared" si="9"/>
        <v>0</v>
      </c>
    </row>
    <row r="96" spans="2:23" x14ac:dyDescent="0.25">
      <c r="B96" s="39">
        <v>843380150480</v>
      </c>
      <c r="C96" s="7" t="s">
        <v>2800</v>
      </c>
      <c r="D96" s="7" t="s">
        <v>3540</v>
      </c>
      <c r="E96" s="7" t="str">
        <f>_xlfn.XLOOKUP(C96,Master!E:E,Master!H:H)</f>
        <v>No</v>
      </c>
      <c r="F96" s="7" t="s">
        <v>91</v>
      </c>
      <c r="G96" s="7" t="s">
        <v>246</v>
      </c>
      <c r="H96" s="7" t="s">
        <v>14</v>
      </c>
      <c r="I96" s="7" t="s">
        <v>37</v>
      </c>
      <c r="J96" s="7" t="s">
        <v>3451</v>
      </c>
      <c r="K96" s="7" t="s">
        <v>17</v>
      </c>
      <c r="L96" s="7" t="s">
        <v>18</v>
      </c>
      <c r="M96" s="8">
        <v>71.5</v>
      </c>
      <c r="N96" s="56">
        <f t="shared" si="5"/>
        <v>130</v>
      </c>
      <c r="O96" s="8">
        <v>130</v>
      </c>
      <c r="P96" s="9">
        <f t="shared" si="6"/>
        <v>99.385000000000005</v>
      </c>
      <c r="Q96" s="9">
        <f t="shared" si="7"/>
        <v>217</v>
      </c>
      <c r="R96" s="9">
        <f t="shared" si="8"/>
        <v>217</v>
      </c>
      <c r="S96" s="7" t="s">
        <v>33</v>
      </c>
      <c r="T96" s="7" t="s">
        <v>34</v>
      </c>
      <c r="U96" s="26"/>
      <c r="W96" s="47">
        <f t="shared" si="9"/>
        <v>0</v>
      </c>
    </row>
    <row r="97" spans="2:23" x14ac:dyDescent="0.25">
      <c r="B97" s="39">
        <v>843380101024</v>
      </c>
      <c r="C97" s="7" t="s">
        <v>2801</v>
      </c>
      <c r="D97" s="7" t="s">
        <v>3541</v>
      </c>
      <c r="E97" s="7" t="str">
        <f>_xlfn.XLOOKUP(C97,Master!E:E,Master!H:H)</f>
        <v>No</v>
      </c>
      <c r="F97" s="7" t="s">
        <v>59</v>
      </c>
      <c r="G97" s="7" t="s">
        <v>21</v>
      </c>
      <c r="H97" s="7" t="s">
        <v>14</v>
      </c>
      <c r="I97" s="7" t="s">
        <v>37</v>
      </c>
      <c r="J97" s="7" t="s">
        <v>3451</v>
      </c>
      <c r="K97" s="7" t="s">
        <v>17</v>
      </c>
      <c r="L97" s="7" t="s">
        <v>18</v>
      </c>
      <c r="M97" s="8">
        <v>71.5</v>
      </c>
      <c r="N97" s="56">
        <f t="shared" si="5"/>
        <v>130</v>
      </c>
      <c r="O97" s="8">
        <v>130</v>
      </c>
      <c r="P97" s="9">
        <f t="shared" si="6"/>
        <v>99.385000000000005</v>
      </c>
      <c r="Q97" s="9">
        <f t="shared" si="7"/>
        <v>217</v>
      </c>
      <c r="R97" s="9">
        <f t="shared" si="8"/>
        <v>217</v>
      </c>
      <c r="S97" s="7" t="s">
        <v>33</v>
      </c>
      <c r="T97" s="7" t="s">
        <v>34</v>
      </c>
      <c r="U97" s="26"/>
      <c r="W97" s="47">
        <f t="shared" si="9"/>
        <v>0</v>
      </c>
    </row>
    <row r="98" spans="2:23" x14ac:dyDescent="0.25">
      <c r="B98" s="39">
        <v>843380101031</v>
      </c>
      <c r="C98" s="7" t="s">
        <v>2802</v>
      </c>
      <c r="D98" s="7" t="s">
        <v>3542</v>
      </c>
      <c r="E98" s="7" t="str">
        <f>_xlfn.XLOOKUP(C98,Master!E:E,Master!H:H)</f>
        <v>No</v>
      </c>
      <c r="F98" s="7" t="s">
        <v>59</v>
      </c>
      <c r="G98" s="7" t="s">
        <v>24</v>
      </c>
      <c r="H98" s="7" t="s">
        <v>14</v>
      </c>
      <c r="I98" s="7" t="s">
        <v>37</v>
      </c>
      <c r="J98" s="7" t="s">
        <v>3451</v>
      </c>
      <c r="K98" s="7" t="s">
        <v>17</v>
      </c>
      <c r="L98" s="7" t="s">
        <v>18</v>
      </c>
      <c r="M98" s="8">
        <v>71.5</v>
      </c>
      <c r="N98" s="56">
        <f t="shared" si="5"/>
        <v>130</v>
      </c>
      <c r="O98" s="8">
        <v>130</v>
      </c>
      <c r="P98" s="9">
        <f t="shared" si="6"/>
        <v>99.385000000000005</v>
      </c>
      <c r="Q98" s="9">
        <f t="shared" si="7"/>
        <v>217</v>
      </c>
      <c r="R98" s="9">
        <f t="shared" si="8"/>
        <v>217</v>
      </c>
      <c r="S98" s="7" t="s">
        <v>33</v>
      </c>
      <c r="T98" s="7" t="s">
        <v>34</v>
      </c>
      <c r="U98" s="26"/>
      <c r="W98" s="47">
        <f t="shared" si="9"/>
        <v>0</v>
      </c>
    </row>
    <row r="99" spans="2:23" x14ac:dyDescent="0.25">
      <c r="B99" s="39">
        <v>843380101048</v>
      </c>
      <c r="C99" s="7" t="s">
        <v>2803</v>
      </c>
      <c r="D99" s="7" t="s">
        <v>3543</v>
      </c>
      <c r="E99" s="7" t="str">
        <f>_xlfn.XLOOKUP(C99,Master!E:E,Master!H:H)</f>
        <v>No</v>
      </c>
      <c r="F99" s="7" t="s">
        <v>59</v>
      </c>
      <c r="G99" s="7" t="s">
        <v>27</v>
      </c>
      <c r="H99" s="7" t="s">
        <v>14</v>
      </c>
      <c r="I99" s="7" t="s">
        <v>37</v>
      </c>
      <c r="J99" s="7" t="s">
        <v>3451</v>
      </c>
      <c r="K99" s="7" t="s">
        <v>17</v>
      </c>
      <c r="L99" s="7" t="s">
        <v>18</v>
      </c>
      <c r="M99" s="8">
        <v>71.5</v>
      </c>
      <c r="N99" s="56">
        <f t="shared" si="5"/>
        <v>130</v>
      </c>
      <c r="O99" s="8">
        <v>130</v>
      </c>
      <c r="P99" s="9">
        <f t="shared" si="6"/>
        <v>99.385000000000005</v>
      </c>
      <c r="Q99" s="9">
        <f t="shared" si="7"/>
        <v>217</v>
      </c>
      <c r="R99" s="9">
        <f t="shared" si="8"/>
        <v>217</v>
      </c>
      <c r="S99" s="7" t="s">
        <v>33</v>
      </c>
      <c r="T99" s="7" t="s">
        <v>34</v>
      </c>
      <c r="U99" s="26"/>
      <c r="W99" s="47">
        <f t="shared" si="9"/>
        <v>0</v>
      </c>
    </row>
    <row r="100" spans="2:23" x14ac:dyDescent="0.25">
      <c r="B100" s="39">
        <v>843380101055</v>
      </c>
      <c r="C100" s="7" t="s">
        <v>2804</v>
      </c>
      <c r="D100" s="7" t="s">
        <v>3544</v>
      </c>
      <c r="E100" s="7" t="str">
        <f>_xlfn.XLOOKUP(C100,Master!E:E,Master!H:H)</f>
        <v>No</v>
      </c>
      <c r="F100" s="7" t="s">
        <v>59</v>
      </c>
      <c r="G100" s="7" t="s">
        <v>30</v>
      </c>
      <c r="H100" s="7" t="s">
        <v>14</v>
      </c>
      <c r="I100" s="7" t="s">
        <v>37</v>
      </c>
      <c r="J100" s="7" t="s">
        <v>3451</v>
      </c>
      <c r="K100" s="7" t="s">
        <v>17</v>
      </c>
      <c r="L100" s="7" t="s">
        <v>18</v>
      </c>
      <c r="M100" s="8">
        <v>71.5</v>
      </c>
      <c r="N100" s="56">
        <f t="shared" si="5"/>
        <v>130</v>
      </c>
      <c r="O100" s="8">
        <v>130</v>
      </c>
      <c r="P100" s="9">
        <f t="shared" si="6"/>
        <v>99.385000000000005</v>
      </c>
      <c r="Q100" s="9">
        <f t="shared" si="7"/>
        <v>217</v>
      </c>
      <c r="R100" s="9">
        <f t="shared" si="8"/>
        <v>217</v>
      </c>
      <c r="S100" s="7" t="s">
        <v>33</v>
      </c>
      <c r="T100" s="7" t="s">
        <v>34</v>
      </c>
      <c r="U100" s="26"/>
      <c r="W100" s="47">
        <f t="shared" si="9"/>
        <v>0</v>
      </c>
    </row>
    <row r="101" spans="2:23" x14ac:dyDescent="0.25">
      <c r="B101" s="39">
        <v>843380101062</v>
      </c>
      <c r="C101" s="7" t="s">
        <v>2805</v>
      </c>
      <c r="D101" s="7" t="s">
        <v>3545</v>
      </c>
      <c r="E101" s="7" t="str">
        <f>_xlfn.XLOOKUP(C101,Master!E:E,Master!H:H)</f>
        <v>No</v>
      </c>
      <c r="F101" s="7" t="s">
        <v>59</v>
      </c>
      <c r="G101" s="7" t="s">
        <v>246</v>
      </c>
      <c r="H101" s="7" t="s">
        <v>14</v>
      </c>
      <c r="I101" s="7" t="s">
        <v>37</v>
      </c>
      <c r="J101" s="7" t="s">
        <v>3451</v>
      </c>
      <c r="K101" s="7" t="s">
        <v>17</v>
      </c>
      <c r="L101" s="7" t="s">
        <v>18</v>
      </c>
      <c r="M101" s="8">
        <v>71.5</v>
      </c>
      <c r="N101" s="56">
        <f t="shared" si="5"/>
        <v>130</v>
      </c>
      <c r="O101" s="8">
        <v>130</v>
      </c>
      <c r="P101" s="9">
        <f t="shared" si="6"/>
        <v>99.385000000000005</v>
      </c>
      <c r="Q101" s="9">
        <f t="shared" si="7"/>
        <v>217</v>
      </c>
      <c r="R101" s="9">
        <f t="shared" si="8"/>
        <v>217</v>
      </c>
      <c r="S101" s="7" t="s">
        <v>33</v>
      </c>
      <c r="T101" s="7" t="s">
        <v>34</v>
      </c>
      <c r="U101" s="26"/>
      <c r="W101" s="47">
        <f t="shared" si="9"/>
        <v>0</v>
      </c>
    </row>
    <row r="102" spans="2:23" x14ac:dyDescent="0.25">
      <c r="B102" s="39">
        <v>843380101079</v>
      </c>
      <c r="C102" s="7" t="s">
        <v>2806</v>
      </c>
      <c r="D102" s="7" t="s">
        <v>3546</v>
      </c>
      <c r="E102" s="7" t="str">
        <f>_xlfn.XLOOKUP(C102,Master!E:E,Master!H:H)</f>
        <v>No</v>
      </c>
      <c r="F102" s="7" t="s">
        <v>80</v>
      </c>
      <c r="G102" s="7" t="s">
        <v>21</v>
      </c>
      <c r="H102" s="7" t="s">
        <v>14</v>
      </c>
      <c r="I102" s="7" t="s">
        <v>37</v>
      </c>
      <c r="J102" s="7" t="s">
        <v>3451</v>
      </c>
      <c r="K102" s="7" t="s">
        <v>17</v>
      </c>
      <c r="L102" s="7" t="s">
        <v>18</v>
      </c>
      <c r="M102" s="8">
        <v>71.5</v>
      </c>
      <c r="N102" s="56">
        <f t="shared" si="5"/>
        <v>130</v>
      </c>
      <c r="O102" s="8">
        <v>130</v>
      </c>
      <c r="P102" s="9">
        <f t="shared" si="6"/>
        <v>99.385000000000005</v>
      </c>
      <c r="Q102" s="9">
        <f t="shared" si="7"/>
        <v>217</v>
      </c>
      <c r="R102" s="9">
        <f t="shared" si="8"/>
        <v>217</v>
      </c>
      <c r="S102" s="7" t="s">
        <v>33</v>
      </c>
      <c r="T102" s="7" t="s">
        <v>34</v>
      </c>
      <c r="U102" s="26"/>
      <c r="W102" s="47">
        <f t="shared" si="9"/>
        <v>0</v>
      </c>
    </row>
    <row r="103" spans="2:23" x14ac:dyDescent="0.25">
      <c r="B103" s="39">
        <v>843380101086</v>
      </c>
      <c r="C103" s="7" t="s">
        <v>2807</v>
      </c>
      <c r="D103" s="7" t="s">
        <v>3547</v>
      </c>
      <c r="E103" s="7" t="str">
        <f>_xlfn.XLOOKUP(C103,Master!E:E,Master!H:H)</f>
        <v>No</v>
      </c>
      <c r="F103" s="7" t="s">
        <v>80</v>
      </c>
      <c r="G103" s="7" t="s">
        <v>24</v>
      </c>
      <c r="H103" s="7" t="s">
        <v>14</v>
      </c>
      <c r="I103" s="7" t="s">
        <v>37</v>
      </c>
      <c r="J103" s="7" t="s">
        <v>3451</v>
      </c>
      <c r="K103" s="7" t="s">
        <v>17</v>
      </c>
      <c r="L103" s="7" t="s">
        <v>18</v>
      </c>
      <c r="M103" s="8">
        <v>71.5</v>
      </c>
      <c r="N103" s="56">
        <f t="shared" si="5"/>
        <v>130</v>
      </c>
      <c r="O103" s="8">
        <v>130</v>
      </c>
      <c r="P103" s="9">
        <f t="shared" si="6"/>
        <v>99.385000000000005</v>
      </c>
      <c r="Q103" s="9">
        <f t="shared" si="7"/>
        <v>217</v>
      </c>
      <c r="R103" s="9">
        <f t="shared" si="8"/>
        <v>217</v>
      </c>
      <c r="S103" s="7" t="s">
        <v>33</v>
      </c>
      <c r="T103" s="7" t="s">
        <v>34</v>
      </c>
      <c r="U103" s="26"/>
      <c r="W103" s="47">
        <f t="shared" si="9"/>
        <v>0</v>
      </c>
    </row>
    <row r="104" spans="2:23" x14ac:dyDescent="0.25">
      <c r="B104" s="39">
        <v>843380101093</v>
      </c>
      <c r="C104" s="7" t="s">
        <v>2808</v>
      </c>
      <c r="D104" s="7" t="s">
        <v>3548</v>
      </c>
      <c r="E104" s="7" t="str">
        <f>_xlfn.XLOOKUP(C104,Master!E:E,Master!H:H)</f>
        <v>No</v>
      </c>
      <c r="F104" s="7" t="s">
        <v>80</v>
      </c>
      <c r="G104" s="7" t="s">
        <v>27</v>
      </c>
      <c r="H104" s="7" t="s">
        <v>14</v>
      </c>
      <c r="I104" s="7" t="s">
        <v>37</v>
      </c>
      <c r="J104" s="7" t="s">
        <v>3451</v>
      </c>
      <c r="K104" s="7" t="s">
        <v>17</v>
      </c>
      <c r="L104" s="7" t="s">
        <v>18</v>
      </c>
      <c r="M104" s="8">
        <v>71.5</v>
      </c>
      <c r="N104" s="56">
        <f t="shared" si="5"/>
        <v>130</v>
      </c>
      <c r="O104" s="8">
        <v>130</v>
      </c>
      <c r="P104" s="9">
        <f t="shared" si="6"/>
        <v>99.385000000000005</v>
      </c>
      <c r="Q104" s="9">
        <f t="shared" si="7"/>
        <v>217</v>
      </c>
      <c r="R104" s="9">
        <f t="shared" si="8"/>
        <v>217</v>
      </c>
      <c r="S104" s="7" t="s">
        <v>33</v>
      </c>
      <c r="T104" s="7" t="s">
        <v>34</v>
      </c>
      <c r="U104" s="26"/>
      <c r="W104" s="47">
        <f t="shared" si="9"/>
        <v>0</v>
      </c>
    </row>
    <row r="105" spans="2:23" x14ac:dyDescent="0.25">
      <c r="B105" s="39">
        <v>843380101109</v>
      </c>
      <c r="C105" s="7" t="s">
        <v>2809</v>
      </c>
      <c r="D105" s="7" t="s">
        <v>3549</v>
      </c>
      <c r="E105" s="7" t="str">
        <f>_xlfn.XLOOKUP(C105,Master!E:E,Master!H:H)</f>
        <v>No</v>
      </c>
      <c r="F105" s="7" t="s">
        <v>80</v>
      </c>
      <c r="G105" s="7" t="s">
        <v>30</v>
      </c>
      <c r="H105" s="7" t="s">
        <v>14</v>
      </c>
      <c r="I105" s="7" t="s">
        <v>37</v>
      </c>
      <c r="J105" s="7" t="s">
        <v>3451</v>
      </c>
      <c r="K105" s="7" t="s">
        <v>17</v>
      </c>
      <c r="L105" s="7" t="s">
        <v>18</v>
      </c>
      <c r="M105" s="8">
        <v>71.5</v>
      </c>
      <c r="N105" s="56">
        <f t="shared" si="5"/>
        <v>130</v>
      </c>
      <c r="O105" s="8">
        <v>130</v>
      </c>
      <c r="P105" s="9">
        <f t="shared" si="6"/>
        <v>99.385000000000005</v>
      </c>
      <c r="Q105" s="9">
        <f t="shared" si="7"/>
        <v>217</v>
      </c>
      <c r="R105" s="9">
        <f t="shared" si="8"/>
        <v>217</v>
      </c>
      <c r="S105" s="7" t="s">
        <v>33</v>
      </c>
      <c r="T105" s="7" t="s">
        <v>34</v>
      </c>
      <c r="U105" s="26"/>
      <c r="W105" s="47">
        <f t="shared" si="9"/>
        <v>0</v>
      </c>
    </row>
    <row r="106" spans="2:23" x14ac:dyDescent="0.25">
      <c r="B106" s="39">
        <v>843380101116</v>
      </c>
      <c r="C106" s="7" t="s">
        <v>2810</v>
      </c>
      <c r="D106" s="7" t="s">
        <v>3550</v>
      </c>
      <c r="E106" s="7" t="str">
        <f>_xlfn.XLOOKUP(C106,Master!E:E,Master!H:H)</f>
        <v>No</v>
      </c>
      <c r="F106" s="7" t="s">
        <v>80</v>
      </c>
      <c r="G106" s="7" t="s">
        <v>246</v>
      </c>
      <c r="H106" s="7" t="s">
        <v>14</v>
      </c>
      <c r="I106" s="7" t="s">
        <v>37</v>
      </c>
      <c r="J106" s="7" t="s">
        <v>3451</v>
      </c>
      <c r="K106" s="7" t="s">
        <v>17</v>
      </c>
      <c r="L106" s="7" t="s">
        <v>18</v>
      </c>
      <c r="M106" s="8">
        <v>71.5</v>
      </c>
      <c r="N106" s="56">
        <f t="shared" si="5"/>
        <v>130</v>
      </c>
      <c r="O106" s="8">
        <v>130</v>
      </c>
      <c r="P106" s="9">
        <f t="shared" si="6"/>
        <v>99.385000000000005</v>
      </c>
      <c r="Q106" s="9">
        <f t="shared" si="7"/>
        <v>217</v>
      </c>
      <c r="R106" s="9">
        <f t="shared" si="8"/>
        <v>217</v>
      </c>
      <c r="S106" s="7" t="s">
        <v>33</v>
      </c>
      <c r="T106" s="7" t="s">
        <v>34</v>
      </c>
      <c r="U106" s="26"/>
      <c r="W106" s="47">
        <f t="shared" si="9"/>
        <v>0</v>
      </c>
    </row>
    <row r="107" spans="2:23" x14ac:dyDescent="0.25">
      <c r="B107" s="39">
        <v>843380149859</v>
      </c>
      <c r="C107" s="7" t="s">
        <v>2811</v>
      </c>
      <c r="D107" s="7" t="s">
        <v>3551</v>
      </c>
      <c r="E107" s="7" t="str">
        <f>_xlfn.XLOOKUP(C107,Master!E:E,Master!H:H)</f>
        <v>No</v>
      </c>
      <c r="F107" s="7" t="s">
        <v>91</v>
      </c>
      <c r="G107" s="7" t="s">
        <v>21</v>
      </c>
      <c r="H107" s="7" t="s">
        <v>14</v>
      </c>
      <c r="I107" s="7" t="s">
        <v>48</v>
      </c>
      <c r="J107" s="7" t="s">
        <v>3451</v>
      </c>
      <c r="K107" s="7" t="s">
        <v>17</v>
      </c>
      <c r="L107" s="7" t="s">
        <v>18</v>
      </c>
      <c r="M107" s="8">
        <v>82.5</v>
      </c>
      <c r="N107" s="56">
        <f t="shared" si="5"/>
        <v>150</v>
      </c>
      <c r="O107" s="8">
        <v>150</v>
      </c>
      <c r="P107" s="9">
        <f t="shared" si="6"/>
        <v>114.675</v>
      </c>
      <c r="Q107" s="9">
        <f t="shared" si="7"/>
        <v>250</v>
      </c>
      <c r="R107" s="9">
        <f t="shared" si="8"/>
        <v>250</v>
      </c>
      <c r="S107" s="7" t="s">
        <v>33</v>
      </c>
      <c r="T107" s="7" t="s">
        <v>34</v>
      </c>
      <c r="U107" s="26"/>
      <c r="W107" s="47">
        <f t="shared" si="9"/>
        <v>0</v>
      </c>
    </row>
    <row r="108" spans="2:23" x14ac:dyDescent="0.25">
      <c r="B108" s="39">
        <v>843380149842</v>
      </c>
      <c r="C108" s="7" t="s">
        <v>2812</v>
      </c>
      <c r="D108" s="7" t="s">
        <v>3552</v>
      </c>
      <c r="E108" s="7" t="str">
        <f>_xlfn.XLOOKUP(C108,Master!E:E,Master!H:H)</f>
        <v>No</v>
      </c>
      <c r="F108" s="7" t="s">
        <v>91</v>
      </c>
      <c r="G108" s="7" t="s">
        <v>24</v>
      </c>
      <c r="H108" s="7" t="s">
        <v>14</v>
      </c>
      <c r="I108" s="7" t="s">
        <v>48</v>
      </c>
      <c r="J108" s="7" t="s">
        <v>3451</v>
      </c>
      <c r="K108" s="7" t="s">
        <v>17</v>
      </c>
      <c r="L108" s="7" t="s">
        <v>18</v>
      </c>
      <c r="M108" s="8">
        <v>82.5</v>
      </c>
      <c r="N108" s="56">
        <f t="shared" si="5"/>
        <v>150</v>
      </c>
      <c r="O108" s="8">
        <v>150</v>
      </c>
      <c r="P108" s="9">
        <f t="shared" si="6"/>
        <v>114.675</v>
      </c>
      <c r="Q108" s="9">
        <f t="shared" si="7"/>
        <v>250</v>
      </c>
      <c r="R108" s="9">
        <f t="shared" si="8"/>
        <v>250</v>
      </c>
      <c r="S108" s="7" t="s">
        <v>33</v>
      </c>
      <c r="T108" s="7" t="s">
        <v>34</v>
      </c>
      <c r="U108" s="26"/>
      <c r="W108" s="47">
        <f t="shared" si="9"/>
        <v>0</v>
      </c>
    </row>
    <row r="109" spans="2:23" x14ac:dyDescent="0.25">
      <c r="B109" s="39">
        <v>843380149835</v>
      </c>
      <c r="C109" s="7" t="s">
        <v>2813</v>
      </c>
      <c r="D109" s="7" t="s">
        <v>3553</v>
      </c>
      <c r="E109" s="7" t="str">
        <f>_xlfn.XLOOKUP(C109,Master!E:E,Master!H:H)</f>
        <v>No</v>
      </c>
      <c r="F109" s="7" t="s">
        <v>91</v>
      </c>
      <c r="G109" s="7" t="s">
        <v>27</v>
      </c>
      <c r="H109" s="7" t="s">
        <v>14</v>
      </c>
      <c r="I109" s="7" t="s">
        <v>48</v>
      </c>
      <c r="J109" s="7" t="s">
        <v>3451</v>
      </c>
      <c r="K109" s="7" t="s">
        <v>17</v>
      </c>
      <c r="L109" s="7" t="s">
        <v>18</v>
      </c>
      <c r="M109" s="8">
        <v>82.5</v>
      </c>
      <c r="N109" s="56">
        <f t="shared" si="5"/>
        <v>150</v>
      </c>
      <c r="O109" s="8">
        <v>150</v>
      </c>
      <c r="P109" s="9">
        <f t="shared" si="6"/>
        <v>114.675</v>
      </c>
      <c r="Q109" s="9">
        <f t="shared" si="7"/>
        <v>250</v>
      </c>
      <c r="R109" s="9">
        <f t="shared" si="8"/>
        <v>250</v>
      </c>
      <c r="S109" s="7" t="s">
        <v>33</v>
      </c>
      <c r="T109" s="7" t="s">
        <v>34</v>
      </c>
      <c r="U109" s="26"/>
      <c r="W109" s="47">
        <f t="shared" si="9"/>
        <v>0</v>
      </c>
    </row>
    <row r="110" spans="2:23" x14ac:dyDescent="0.25">
      <c r="B110" s="39">
        <v>843380149866</v>
      </c>
      <c r="C110" s="7" t="s">
        <v>2814</v>
      </c>
      <c r="D110" s="7" t="s">
        <v>3554</v>
      </c>
      <c r="E110" s="7" t="str">
        <f>_xlfn.XLOOKUP(C110,Master!E:E,Master!H:H)</f>
        <v>No</v>
      </c>
      <c r="F110" s="7" t="s">
        <v>91</v>
      </c>
      <c r="G110" s="7" t="s">
        <v>30</v>
      </c>
      <c r="H110" s="7" t="s">
        <v>14</v>
      </c>
      <c r="I110" s="7" t="s">
        <v>48</v>
      </c>
      <c r="J110" s="7" t="s">
        <v>3451</v>
      </c>
      <c r="K110" s="7" t="s">
        <v>17</v>
      </c>
      <c r="L110" s="7" t="s">
        <v>18</v>
      </c>
      <c r="M110" s="8">
        <v>82.5</v>
      </c>
      <c r="N110" s="56">
        <f t="shared" si="5"/>
        <v>150</v>
      </c>
      <c r="O110" s="8">
        <v>150</v>
      </c>
      <c r="P110" s="9">
        <f t="shared" si="6"/>
        <v>114.675</v>
      </c>
      <c r="Q110" s="9">
        <f t="shared" si="7"/>
        <v>250</v>
      </c>
      <c r="R110" s="9">
        <f t="shared" si="8"/>
        <v>250</v>
      </c>
      <c r="S110" s="7" t="s">
        <v>33</v>
      </c>
      <c r="T110" s="7" t="s">
        <v>34</v>
      </c>
      <c r="U110" s="26"/>
      <c r="W110" s="47">
        <f t="shared" si="9"/>
        <v>0</v>
      </c>
    </row>
    <row r="111" spans="2:23" x14ac:dyDescent="0.25">
      <c r="B111" s="39">
        <v>843380149828</v>
      </c>
      <c r="C111" s="7" t="s">
        <v>2815</v>
      </c>
      <c r="D111" s="7" t="s">
        <v>3555</v>
      </c>
      <c r="E111" s="7" t="str">
        <f>_xlfn.XLOOKUP(C111,Master!E:E,Master!H:H)</f>
        <v>No</v>
      </c>
      <c r="F111" s="7" t="s">
        <v>91</v>
      </c>
      <c r="G111" s="7" t="s">
        <v>246</v>
      </c>
      <c r="H111" s="7" t="s">
        <v>14</v>
      </c>
      <c r="I111" s="7" t="s">
        <v>48</v>
      </c>
      <c r="J111" s="7" t="s">
        <v>3451</v>
      </c>
      <c r="K111" s="7" t="s">
        <v>17</v>
      </c>
      <c r="L111" s="7" t="s">
        <v>18</v>
      </c>
      <c r="M111" s="8">
        <v>82.5</v>
      </c>
      <c r="N111" s="56">
        <f t="shared" si="5"/>
        <v>150</v>
      </c>
      <c r="O111" s="8">
        <v>150</v>
      </c>
      <c r="P111" s="9">
        <f t="shared" si="6"/>
        <v>114.675</v>
      </c>
      <c r="Q111" s="9">
        <f t="shared" si="7"/>
        <v>250</v>
      </c>
      <c r="R111" s="9">
        <f t="shared" si="8"/>
        <v>250</v>
      </c>
      <c r="S111" s="7" t="s">
        <v>33</v>
      </c>
      <c r="T111" s="7" t="s">
        <v>34</v>
      </c>
      <c r="U111" s="26"/>
      <c r="W111" s="47">
        <f t="shared" si="9"/>
        <v>0</v>
      </c>
    </row>
    <row r="112" spans="2:23" x14ac:dyDescent="0.25">
      <c r="B112" s="39">
        <v>843380101277</v>
      </c>
      <c r="C112" s="7" t="s">
        <v>2816</v>
      </c>
      <c r="D112" s="7" t="s">
        <v>3556</v>
      </c>
      <c r="E112" s="7" t="str">
        <f>_xlfn.XLOOKUP(C112,Master!E:E,Master!H:H)</f>
        <v>No</v>
      </c>
      <c r="F112" s="7" t="s">
        <v>59</v>
      </c>
      <c r="G112" s="7" t="s">
        <v>21</v>
      </c>
      <c r="H112" s="7" t="s">
        <v>14</v>
      </c>
      <c r="I112" s="7" t="s">
        <v>48</v>
      </c>
      <c r="J112" s="7" t="s">
        <v>3451</v>
      </c>
      <c r="K112" s="7" t="s">
        <v>17</v>
      </c>
      <c r="L112" s="7" t="s">
        <v>18</v>
      </c>
      <c r="M112" s="8">
        <v>82.5</v>
      </c>
      <c r="N112" s="56">
        <f t="shared" si="5"/>
        <v>150</v>
      </c>
      <c r="O112" s="8">
        <v>150</v>
      </c>
      <c r="P112" s="9">
        <f t="shared" si="6"/>
        <v>114.675</v>
      </c>
      <c r="Q112" s="9">
        <f t="shared" si="7"/>
        <v>250</v>
      </c>
      <c r="R112" s="9">
        <f t="shared" si="8"/>
        <v>250</v>
      </c>
      <c r="S112" s="7" t="s">
        <v>33</v>
      </c>
      <c r="T112" s="7" t="s">
        <v>34</v>
      </c>
      <c r="U112" s="26"/>
      <c r="W112" s="47">
        <f t="shared" si="9"/>
        <v>0</v>
      </c>
    </row>
    <row r="113" spans="2:23" x14ac:dyDescent="0.25">
      <c r="B113" s="39">
        <v>843380101284</v>
      </c>
      <c r="C113" s="7" t="s">
        <v>2817</v>
      </c>
      <c r="D113" s="7" t="s">
        <v>3557</v>
      </c>
      <c r="E113" s="7" t="str">
        <f>_xlfn.XLOOKUP(C113,Master!E:E,Master!H:H)</f>
        <v>No</v>
      </c>
      <c r="F113" s="7" t="s">
        <v>59</v>
      </c>
      <c r="G113" s="7" t="s">
        <v>24</v>
      </c>
      <c r="H113" s="7" t="s">
        <v>14</v>
      </c>
      <c r="I113" s="7" t="s">
        <v>48</v>
      </c>
      <c r="J113" s="7" t="s">
        <v>3451</v>
      </c>
      <c r="K113" s="7" t="s">
        <v>17</v>
      </c>
      <c r="L113" s="7" t="s">
        <v>18</v>
      </c>
      <c r="M113" s="8">
        <v>82.5</v>
      </c>
      <c r="N113" s="56">
        <f t="shared" si="5"/>
        <v>150</v>
      </c>
      <c r="O113" s="8">
        <v>150</v>
      </c>
      <c r="P113" s="9">
        <f t="shared" si="6"/>
        <v>114.675</v>
      </c>
      <c r="Q113" s="9">
        <f t="shared" si="7"/>
        <v>250</v>
      </c>
      <c r="R113" s="9">
        <f t="shared" si="8"/>
        <v>250</v>
      </c>
      <c r="S113" s="7" t="s">
        <v>33</v>
      </c>
      <c r="T113" s="7" t="s">
        <v>34</v>
      </c>
      <c r="U113" s="26"/>
      <c r="W113" s="47">
        <f t="shared" si="9"/>
        <v>0</v>
      </c>
    </row>
    <row r="114" spans="2:23" x14ac:dyDescent="0.25">
      <c r="B114" s="39">
        <v>843380101291</v>
      </c>
      <c r="C114" s="7" t="s">
        <v>2818</v>
      </c>
      <c r="D114" s="7" t="s">
        <v>3558</v>
      </c>
      <c r="E114" s="7" t="str">
        <f>_xlfn.XLOOKUP(C114,Master!E:E,Master!H:H)</f>
        <v>No</v>
      </c>
      <c r="F114" s="7" t="s">
        <v>59</v>
      </c>
      <c r="G114" s="7" t="s">
        <v>27</v>
      </c>
      <c r="H114" s="7" t="s">
        <v>14</v>
      </c>
      <c r="I114" s="7" t="s">
        <v>48</v>
      </c>
      <c r="J114" s="7" t="s">
        <v>3451</v>
      </c>
      <c r="K114" s="7" t="s">
        <v>17</v>
      </c>
      <c r="L114" s="7" t="s">
        <v>18</v>
      </c>
      <c r="M114" s="8">
        <v>82.5</v>
      </c>
      <c r="N114" s="56">
        <f t="shared" si="5"/>
        <v>150</v>
      </c>
      <c r="O114" s="8">
        <v>150</v>
      </c>
      <c r="P114" s="9">
        <f t="shared" si="6"/>
        <v>114.675</v>
      </c>
      <c r="Q114" s="9">
        <f t="shared" si="7"/>
        <v>250</v>
      </c>
      <c r="R114" s="9">
        <f t="shared" si="8"/>
        <v>250</v>
      </c>
      <c r="S114" s="7" t="s">
        <v>33</v>
      </c>
      <c r="T114" s="7" t="s">
        <v>34</v>
      </c>
      <c r="U114" s="26"/>
      <c r="W114" s="47">
        <f t="shared" si="9"/>
        <v>0</v>
      </c>
    </row>
    <row r="115" spans="2:23" x14ac:dyDescent="0.25">
      <c r="B115" s="39">
        <v>843380101307</v>
      </c>
      <c r="C115" s="7" t="s">
        <v>2819</v>
      </c>
      <c r="D115" s="7" t="s">
        <v>3559</v>
      </c>
      <c r="E115" s="7" t="str">
        <f>_xlfn.XLOOKUP(C115,Master!E:E,Master!H:H)</f>
        <v>No</v>
      </c>
      <c r="F115" s="7" t="s">
        <v>59</v>
      </c>
      <c r="G115" s="7" t="s">
        <v>30</v>
      </c>
      <c r="H115" s="7" t="s">
        <v>14</v>
      </c>
      <c r="I115" s="7" t="s">
        <v>48</v>
      </c>
      <c r="J115" s="7" t="s">
        <v>3451</v>
      </c>
      <c r="K115" s="7" t="s">
        <v>17</v>
      </c>
      <c r="L115" s="7" t="s">
        <v>18</v>
      </c>
      <c r="M115" s="8">
        <v>82.5</v>
      </c>
      <c r="N115" s="56">
        <f t="shared" si="5"/>
        <v>150</v>
      </c>
      <c r="O115" s="8">
        <v>150</v>
      </c>
      <c r="P115" s="9">
        <f t="shared" si="6"/>
        <v>114.675</v>
      </c>
      <c r="Q115" s="9">
        <f t="shared" si="7"/>
        <v>250</v>
      </c>
      <c r="R115" s="9">
        <f t="shared" si="8"/>
        <v>250</v>
      </c>
      <c r="S115" s="7" t="s">
        <v>33</v>
      </c>
      <c r="T115" s="7" t="s">
        <v>34</v>
      </c>
      <c r="U115" s="26"/>
      <c r="W115" s="47">
        <f t="shared" si="9"/>
        <v>0</v>
      </c>
    </row>
    <row r="116" spans="2:23" x14ac:dyDescent="0.25">
      <c r="B116" s="39">
        <v>843380101314</v>
      </c>
      <c r="C116" s="7" t="s">
        <v>2820</v>
      </c>
      <c r="D116" s="7" t="s">
        <v>3560</v>
      </c>
      <c r="E116" s="7" t="str">
        <f>_xlfn.XLOOKUP(C116,Master!E:E,Master!H:H)</f>
        <v>No</v>
      </c>
      <c r="F116" s="7" t="s">
        <v>59</v>
      </c>
      <c r="G116" s="7" t="s">
        <v>246</v>
      </c>
      <c r="H116" s="7" t="s">
        <v>14</v>
      </c>
      <c r="I116" s="7" t="s">
        <v>48</v>
      </c>
      <c r="J116" s="7" t="s">
        <v>3451</v>
      </c>
      <c r="K116" s="7" t="s">
        <v>17</v>
      </c>
      <c r="L116" s="7" t="s">
        <v>18</v>
      </c>
      <c r="M116" s="8">
        <v>82.5</v>
      </c>
      <c r="N116" s="56">
        <f t="shared" si="5"/>
        <v>150</v>
      </c>
      <c r="O116" s="8">
        <v>150</v>
      </c>
      <c r="P116" s="9">
        <f t="shared" si="6"/>
        <v>114.675</v>
      </c>
      <c r="Q116" s="9">
        <f t="shared" si="7"/>
        <v>250</v>
      </c>
      <c r="R116" s="9">
        <f t="shared" si="8"/>
        <v>250</v>
      </c>
      <c r="S116" s="7" t="s">
        <v>33</v>
      </c>
      <c r="T116" s="7" t="s">
        <v>34</v>
      </c>
      <c r="U116" s="26"/>
      <c r="W116" s="47">
        <f t="shared" si="9"/>
        <v>0</v>
      </c>
    </row>
    <row r="117" spans="2:23" x14ac:dyDescent="0.25">
      <c r="B117" s="39">
        <v>843380101321</v>
      </c>
      <c r="C117" s="7" t="s">
        <v>2821</v>
      </c>
      <c r="D117" s="7" t="s">
        <v>3561</v>
      </c>
      <c r="E117" s="7" t="str">
        <f>_xlfn.XLOOKUP(C117,Master!E:E,Master!H:H)</f>
        <v>Yes</v>
      </c>
      <c r="F117" s="7" t="s">
        <v>80</v>
      </c>
      <c r="G117" s="7" t="s">
        <v>21</v>
      </c>
      <c r="H117" s="7" t="s">
        <v>14</v>
      </c>
      <c r="I117" s="7" t="s">
        <v>48</v>
      </c>
      <c r="J117" s="7" t="s">
        <v>3451</v>
      </c>
      <c r="K117" s="7" t="s">
        <v>17</v>
      </c>
      <c r="L117" s="7" t="s">
        <v>18</v>
      </c>
      <c r="M117" s="8">
        <v>82.5</v>
      </c>
      <c r="N117" s="56">
        <f t="shared" si="5"/>
        <v>150</v>
      </c>
      <c r="O117" s="8">
        <v>150</v>
      </c>
      <c r="P117" s="9">
        <f t="shared" si="6"/>
        <v>114.675</v>
      </c>
      <c r="Q117" s="9">
        <f t="shared" si="7"/>
        <v>250</v>
      </c>
      <c r="R117" s="9">
        <f t="shared" si="8"/>
        <v>250</v>
      </c>
      <c r="S117" s="7" t="s">
        <v>33</v>
      </c>
      <c r="T117" s="7" t="s">
        <v>34</v>
      </c>
      <c r="U117" s="26"/>
      <c r="W117" s="47">
        <f t="shared" si="9"/>
        <v>0</v>
      </c>
    </row>
    <row r="118" spans="2:23" x14ac:dyDescent="0.25">
      <c r="B118" s="39">
        <v>843380101338</v>
      </c>
      <c r="C118" s="7" t="s">
        <v>2822</v>
      </c>
      <c r="D118" s="7" t="s">
        <v>3562</v>
      </c>
      <c r="E118" s="7" t="str">
        <f>_xlfn.XLOOKUP(C118,Master!E:E,Master!H:H)</f>
        <v>Yes</v>
      </c>
      <c r="F118" s="7" t="s">
        <v>80</v>
      </c>
      <c r="G118" s="7" t="s">
        <v>24</v>
      </c>
      <c r="H118" s="7" t="s">
        <v>14</v>
      </c>
      <c r="I118" s="7" t="s">
        <v>48</v>
      </c>
      <c r="J118" s="7" t="s">
        <v>3451</v>
      </c>
      <c r="K118" s="7" t="s">
        <v>17</v>
      </c>
      <c r="L118" s="7" t="s">
        <v>18</v>
      </c>
      <c r="M118" s="8">
        <v>82.5</v>
      </c>
      <c r="N118" s="56">
        <f t="shared" si="5"/>
        <v>150</v>
      </c>
      <c r="O118" s="8">
        <v>150</v>
      </c>
      <c r="P118" s="9">
        <f t="shared" si="6"/>
        <v>114.675</v>
      </c>
      <c r="Q118" s="9">
        <f t="shared" si="7"/>
        <v>250</v>
      </c>
      <c r="R118" s="9">
        <f t="shared" si="8"/>
        <v>250</v>
      </c>
      <c r="S118" s="7" t="s">
        <v>33</v>
      </c>
      <c r="T118" s="7" t="s">
        <v>34</v>
      </c>
      <c r="U118" s="26"/>
      <c r="W118" s="47">
        <f t="shared" si="9"/>
        <v>0</v>
      </c>
    </row>
    <row r="119" spans="2:23" x14ac:dyDescent="0.25">
      <c r="B119" s="39">
        <v>843380101345</v>
      </c>
      <c r="C119" s="7" t="s">
        <v>2823</v>
      </c>
      <c r="D119" s="7" t="s">
        <v>3563</v>
      </c>
      <c r="E119" s="7" t="str">
        <f>_xlfn.XLOOKUP(C119,Master!E:E,Master!H:H)</f>
        <v>Yes</v>
      </c>
      <c r="F119" s="7" t="s">
        <v>80</v>
      </c>
      <c r="G119" s="7" t="s">
        <v>27</v>
      </c>
      <c r="H119" s="7" t="s">
        <v>14</v>
      </c>
      <c r="I119" s="7" t="s">
        <v>48</v>
      </c>
      <c r="J119" s="7" t="s">
        <v>3451</v>
      </c>
      <c r="K119" s="7" t="s">
        <v>17</v>
      </c>
      <c r="L119" s="7" t="s">
        <v>18</v>
      </c>
      <c r="M119" s="8">
        <v>82.5</v>
      </c>
      <c r="N119" s="56">
        <f t="shared" si="5"/>
        <v>150</v>
      </c>
      <c r="O119" s="8">
        <v>150</v>
      </c>
      <c r="P119" s="9">
        <f t="shared" si="6"/>
        <v>114.675</v>
      </c>
      <c r="Q119" s="9">
        <f t="shared" si="7"/>
        <v>250</v>
      </c>
      <c r="R119" s="9">
        <f t="shared" si="8"/>
        <v>250</v>
      </c>
      <c r="S119" s="7" t="s">
        <v>33</v>
      </c>
      <c r="T119" s="7" t="s">
        <v>34</v>
      </c>
      <c r="U119" s="26"/>
      <c r="W119" s="47">
        <f t="shared" si="9"/>
        <v>0</v>
      </c>
    </row>
    <row r="120" spans="2:23" x14ac:dyDescent="0.25">
      <c r="B120" s="39">
        <v>843380101352</v>
      </c>
      <c r="C120" s="7" t="s">
        <v>2824</v>
      </c>
      <c r="D120" s="7" t="s">
        <v>3564</v>
      </c>
      <c r="E120" s="7" t="str">
        <f>_xlfn.XLOOKUP(C120,Master!E:E,Master!H:H)</f>
        <v>Yes</v>
      </c>
      <c r="F120" s="7" t="s">
        <v>80</v>
      </c>
      <c r="G120" s="7" t="s">
        <v>30</v>
      </c>
      <c r="H120" s="7" t="s">
        <v>14</v>
      </c>
      <c r="I120" s="7" t="s">
        <v>48</v>
      </c>
      <c r="J120" s="7" t="s">
        <v>3451</v>
      </c>
      <c r="K120" s="7" t="s">
        <v>17</v>
      </c>
      <c r="L120" s="7" t="s">
        <v>18</v>
      </c>
      <c r="M120" s="8">
        <v>82.5</v>
      </c>
      <c r="N120" s="56">
        <f t="shared" si="5"/>
        <v>150</v>
      </c>
      <c r="O120" s="8">
        <v>150</v>
      </c>
      <c r="P120" s="9">
        <f t="shared" si="6"/>
        <v>114.675</v>
      </c>
      <c r="Q120" s="9">
        <f t="shared" si="7"/>
        <v>250</v>
      </c>
      <c r="R120" s="9">
        <f t="shared" si="8"/>
        <v>250</v>
      </c>
      <c r="S120" s="7" t="s">
        <v>33</v>
      </c>
      <c r="T120" s="7" t="s">
        <v>34</v>
      </c>
      <c r="U120" s="26"/>
      <c r="W120" s="47">
        <f t="shared" si="9"/>
        <v>0</v>
      </c>
    </row>
    <row r="121" spans="2:23" x14ac:dyDescent="0.25">
      <c r="B121" s="39">
        <v>843380101369</v>
      </c>
      <c r="C121" s="7" t="s">
        <v>2825</v>
      </c>
      <c r="D121" s="7" t="s">
        <v>3565</v>
      </c>
      <c r="E121" s="7" t="str">
        <f>_xlfn.XLOOKUP(C121,Master!E:E,Master!H:H)</f>
        <v>Yes</v>
      </c>
      <c r="F121" s="7" t="s">
        <v>80</v>
      </c>
      <c r="G121" s="7" t="s">
        <v>246</v>
      </c>
      <c r="H121" s="7" t="s">
        <v>14</v>
      </c>
      <c r="I121" s="7" t="s">
        <v>48</v>
      </c>
      <c r="J121" s="7" t="s">
        <v>3451</v>
      </c>
      <c r="K121" s="7" t="s">
        <v>17</v>
      </c>
      <c r="L121" s="7" t="s">
        <v>18</v>
      </c>
      <c r="M121" s="8">
        <v>82.5</v>
      </c>
      <c r="N121" s="56">
        <f t="shared" si="5"/>
        <v>150</v>
      </c>
      <c r="O121" s="8">
        <v>150</v>
      </c>
      <c r="P121" s="9">
        <f t="shared" si="6"/>
        <v>114.675</v>
      </c>
      <c r="Q121" s="9">
        <f t="shared" si="7"/>
        <v>250</v>
      </c>
      <c r="R121" s="9">
        <f t="shared" si="8"/>
        <v>250</v>
      </c>
      <c r="S121" s="7" t="s">
        <v>33</v>
      </c>
      <c r="T121" s="7" t="s">
        <v>34</v>
      </c>
      <c r="U121" s="26"/>
      <c r="W121" s="47">
        <f t="shared" si="9"/>
        <v>0</v>
      </c>
    </row>
    <row r="122" spans="2:23" x14ac:dyDescent="0.25">
      <c r="B122" s="39">
        <v>843380145295</v>
      </c>
      <c r="C122" s="7" t="s">
        <v>2826</v>
      </c>
      <c r="D122" s="7" t="s">
        <v>3566</v>
      </c>
      <c r="E122" s="7" t="str">
        <f>_xlfn.XLOOKUP(C122,Master!E:E,Master!H:H)</f>
        <v>Yes</v>
      </c>
      <c r="F122" s="7" t="s">
        <v>80</v>
      </c>
      <c r="G122" s="7" t="s">
        <v>21</v>
      </c>
      <c r="H122" s="7" t="s">
        <v>14</v>
      </c>
      <c r="I122" s="7" t="s">
        <v>48</v>
      </c>
      <c r="J122" s="7" t="s">
        <v>3451</v>
      </c>
      <c r="K122" s="7" t="s">
        <v>17</v>
      </c>
      <c r="L122" s="7" t="s">
        <v>18</v>
      </c>
      <c r="M122" s="8">
        <v>126</v>
      </c>
      <c r="N122" s="56">
        <f t="shared" si="5"/>
        <v>210</v>
      </c>
      <c r="O122" s="8">
        <v>210</v>
      </c>
      <c r="P122" s="9">
        <f t="shared" si="6"/>
        <v>175.14</v>
      </c>
      <c r="Q122" s="9">
        <f t="shared" si="7"/>
        <v>350</v>
      </c>
      <c r="R122" s="9">
        <f t="shared" si="8"/>
        <v>350</v>
      </c>
      <c r="S122" s="7" t="s">
        <v>33</v>
      </c>
      <c r="T122" s="7" t="s">
        <v>34</v>
      </c>
      <c r="U122" s="26"/>
      <c r="W122" s="47">
        <f t="shared" si="9"/>
        <v>0</v>
      </c>
    </row>
    <row r="123" spans="2:23" x14ac:dyDescent="0.25">
      <c r="B123" s="39">
        <v>843380145288</v>
      </c>
      <c r="C123" s="7" t="s">
        <v>2827</v>
      </c>
      <c r="D123" s="7" t="s">
        <v>3567</v>
      </c>
      <c r="E123" s="7" t="str">
        <f>_xlfn.XLOOKUP(C123,Master!E:E,Master!H:H)</f>
        <v>Yes</v>
      </c>
      <c r="F123" s="7" t="s">
        <v>80</v>
      </c>
      <c r="G123" s="7" t="s">
        <v>24</v>
      </c>
      <c r="H123" s="7" t="s">
        <v>14</v>
      </c>
      <c r="I123" s="7" t="s">
        <v>48</v>
      </c>
      <c r="J123" s="7" t="s">
        <v>3451</v>
      </c>
      <c r="K123" s="7" t="s">
        <v>17</v>
      </c>
      <c r="L123" s="7" t="s">
        <v>18</v>
      </c>
      <c r="M123" s="8">
        <v>126</v>
      </c>
      <c r="N123" s="56">
        <f t="shared" si="5"/>
        <v>210</v>
      </c>
      <c r="O123" s="8">
        <v>210</v>
      </c>
      <c r="P123" s="9">
        <f t="shared" si="6"/>
        <v>175.14</v>
      </c>
      <c r="Q123" s="9">
        <f t="shared" si="7"/>
        <v>350</v>
      </c>
      <c r="R123" s="9">
        <f t="shared" si="8"/>
        <v>350</v>
      </c>
      <c r="S123" s="7" t="s">
        <v>33</v>
      </c>
      <c r="T123" s="7" t="s">
        <v>34</v>
      </c>
      <c r="U123" s="26"/>
      <c r="W123" s="47">
        <f t="shared" si="9"/>
        <v>0</v>
      </c>
    </row>
    <row r="124" spans="2:23" x14ac:dyDescent="0.25">
      <c r="B124" s="39">
        <v>843380145271</v>
      </c>
      <c r="C124" s="7" t="s">
        <v>2828</v>
      </c>
      <c r="D124" s="7" t="s">
        <v>3568</v>
      </c>
      <c r="E124" s="7" t="str">
        <f>_xlfn.XLOOKUP(C124,Master!E:E,Master!H:H)</f>
        <v>Yes</v>
      </c>
      <c r="F124" s="7" t="s">
        <v>80</v>
      </c>
      <c r="G124" s="7" t="s">
        <v>27</v>
      </c>
      <c r="H124" s="7" t="s">
        <v>14</v>
      </c>
      <c r="I124" s="7" t="s">
        <v>48</v>
      </c>
      <c r="J124" s="7" t="s">
        <v>3451</v>
      </c>
      <c r="K124" s="7" t="s">
        <v>17</v>
      </c>
      <c r="L124" s="7" t="s">
        <v>18</v>
      </c>
      <c r="M124" s="8">
        <v>126</v>
      </c>
      <c r="N124" s="56">
        <f t="shared" si="5"/>
        <v>210</v>
      </c>
      <c r="O124" s="8">
        <v>210</v>
      </c>
      <c r="P124" s="9">
        <f t="shared" si="6"/>
        <v>175.14</v>
      </c>
      <c r="Q124" s="9">
        <f t="shared" si="7"/>
        <v>350</v>
      </c>
      <c r="R124" s="9">
        <f t="shared" si="8"/>
        <v>350</v>
      </c>
      <c r="S124" s="7" t="s">
        <v>33</v>
      </c>
      <c r="T124" s="7" t="s">
        <v>34</v>
      </c>
      <c r="U124" s="26"/>
      <c r="W124" s="47">
        <f t="shared" si="9"/>
        <v>0</v>
      </c>
    </row>
    <row r="125" spans="2:23" x14ac:dyDescent="0.25">
      <c r="B125" s="39">
        <v>843380145301</v>
      </c>
      <c r="C125" s="7" t="s">
        <v>2829</v>
      </c>
      <c r="D125" s="7" t="s">
        <v>3569</v>
      </c>
      <c r="E125" s="7" t="str">
        <f>_xlfn.XLOOKUP(C125,Master!E:E,Master!H:H)</f>
        <v>Yes</v>
      </c>
      <c r="F125" s="7" t="s">
        <v>80</v>
      </c>
      <c r="G125" s="7" t="s">
        <v>30</v>
      </c>
      <c r="H125" s="7" t="s">
        <v>14</v>
      </c>
      <c r="I125" s="7" t="s">
        <v>48</v>
      </c>
      <c r="J125" s="7" t="s">
        <v>3451</v>
      </c>
      <c r="K125" s="7" t="s">
        <v>17</v>
      </c>
      <c r="L125" s="7" t="s">
        <v>18</v>
      </c>
      <c r="M125" s="8">
        <v>126</v>
      </c>
      <c r="N125" s="56">
        <f t="shared" si="5"/>
        <v>210</v>
      </c>
      <c r="O125" s="8">
        <v>210</v>
      </c>
      <c r="P125" s="9">
        <f t="shared" si="6"/>
        <v>175.14</v>
      </c>
      <c r="Q125" s="9">
        <f t="shared" si="7"/>
        <v>350</v>
      </c>
      <c r="R125" s="9">
        <f t="shared" si="8"/>
        <v>350</v>
      </c>
      <c r="S125" s="7" t="s">
        <v>33</v>
      </c>
      <c r="T125" s="7" t="s">
        <v>34</v>
      </c>
      <c r="U125" s="26"/>
      <c r="W125" s="47">
        <f t="shared" si="9"/>
        <v>0</v>
      </c>
    </row>
    <row r="126" spans="2:23" x14ac:dyDescent="0.25">
      <c r="B126" s="39">
        <v>843380145264</v>
      </c>
      <c r="C126" s="7" t="s">
        <v>2830</v>
      </c>
      <c r="D126" s="7" t="s">
        <v>3570</v>
      </c>
      <c r="E126" s="7" t="str">
        <f>_xlfn.XLOOKUP(C126,Master!E:E,Master!H:H)</f>
        <v>Yes</v>
      </c>
      <c r="F126" s="7" t="s">
        <v>80</v>
      </c>
      <c r="G126" s="7" t="s">
        <v>246</v>
      </c>
      <c r="H126" s="7" t="s">
        <v>14</v>
      </c>
      <c r="I126" s="7" t="s">
        <v>48</v>
      </c>
      <c r="J126" s="7" t="s">
        <v>3451</v>
      </c>
      <c r="K126" s="7" t="s">
        <v>17</v>
      </c>
      <c r="L126" s="7" t="s">
        <v>18</v>
      </c>
      <c r="M126" s="8">
        <v>126</v>
      </c>
      <c r="N126" s="56">
        <f t="shared" si="5"/>
        <v>210</v>
      </c>
      <c r="O126" s="8">
        <v>210</v>
      </c>
      <c r="P126" s="9">
        <f t="shared" si="6"/>
        <v>175.14</v>
      </c>
      <c r="Q126" s="9">
        <f t="shared" si="7"/>
        <v>350</v>
      </c>
      <c r="R126" s="9">
        <f t="shared" si="8"/>
        <v>350</v>
      </c>
      <c r="S126" s="7" t="s">
        <v>33</v>
      </c>
      <c r="T126" s="7" t="s">
        <v>34</v>
      </c>
      <c r="U126" s="26"/>
      <c r="W126" s="47">
        <f t="shared" si="9"/>
        <v>0</v>
      </c>
    </row>
    <row r="127" spans="2:23" x14ac:dyDescent="0.25">
      <c r="B127" s="39">
        <v>843380145554</v>
      </c>
      <c r="C127" s="7" t="s">
        <v>2831</v>
      </c>
      <c r="D127" s="7" t="s">
        <v>3571</v>
      </c>
      <c r="E127" s="7" t="str">
        <f>_xlfn.XLOOKUP(C127,Master!E:E,Master!H:H)</f>
        <v>No</v>
      </c>
      <c r="F127" s="7" t="s">
        <v>91</v>
      </c>
      <c r="G127" s="7" t="s">
        <v>21</v>
      </c>
      <c r="H127" s="7" t="s">
        <v>14</v>
      </c>
      <c r="I127" s="7" t="s">
        <v>48</v>
      </c>
      <c r="J127" s="7" t="s">
        <v>3451</v>
      </c>
      <c r="K127" s="7" t="s">
        <v>17</v>
      </c>
      <c r="L127" s="7" t="s">
        <v>18</v>
      </c>
      <c r="M127" s="8">
        <v>126</v>
      </c>
      <c r="N127" s="56">
        <f t="shared" si="5"/>
        <v>210</v>
      </c>
      <c r="O127" s="8">
        <v>210</v>
      </c>
      <c r="P127" s="9">
        <f t="shared" si="6"/>
        <v>175.14</v>
      </c>
      <c r="Q127" s="9">
        <f t="shared" si="7"/>
        <v>350</v>
      </c>
      <c r="R127" s="9">
        <f t="shared" si="8"/>
        <v>350</v>
      </c>
      <c r="S127" s="7" t="s">
        <v>33</v>
      </c>
      <c r="T127" s="7" t="s">
        <v>34</v>
      </c>
      <c r="U127" s="26"/>
      <c r="W127" s="47">
        <f t="shared" si="9"/>
        <v>0</v>
      </c>
    </row>
    <row r="128" spans="2:23" x14ac:dyDescent="0.25">
      <c r="B128" s="39">
        <v>843380145547</v>
      </c>
      <c r="C128" s="7" t="s">
        <v>2832</v>
      </c>
      <c r="D128" s="7" t="s">
        <v>3572</v>
      </c>
      <c r="E128" s="7" t="str">
        <f>_xlfn.XLOOKUP(C128,Master!E:E,Master!H:H)</f>
        <v>No</v>
      </c>
      <c r="F128" s="7" t="s">
        <v>91</v>
      </c>
      <c r="G128" s="7" t="s">
        <v>24</v>
      </c>
      <c r="H128" s="7" t="s">
        <v>14</v>
      </c>
      <c r="I128" s="7" t="s">
        <v>48</v>
      </c>
      <c r="J128" s="7" t="s">
        <v>3451</v>
      </c>
      <c r="K128" s="7" t="s">
        <v>17</v>
      </c>
      <c r="L128" s="7" t="s">
        <v>18</v>
      </c>
      <c r="M128" s="8">
        <v>126</v>
      </c>
      <c r="N128" s="56">
        <f t="shared" si="5"/>
        <v>210</v>
      </c>
      <c r="O128" s="8">
        <v>210</v>
      </c>
      <c r="P128" s="9">
        <f t="shared" si="6"/>
        <v>175.14</v>
      </c>
      <c r="Q128" s="9">
        <f t="shared" si="7"/>
        <v>350</v>
      </c>
      <c r="R128" s="9">
        <f t="shared" si="8"/>
        <v>350</v>
      </c>
      <c r="S128" s="7" t="s">
        <v>33</v>
      </c>
      <c r="T128" s="7" t="s">
        <v>34</v>
      </c>
      <c r="U128" s="26"/>
      <c r="W128" s="47">
        <f t="shared" si="9"/>
        <v>0</v>
      </c>
    </row>
    <row r="129" spans="2:23" x14ac:dyDescent="0.25">
      <c r="B129" s="39">
        <v>843380145530</v>
      </c>
      <c r="C129" s="7" t="s">
        <v>2833</v>
      </c>
      <c r="D129" s="7" t="s">
        <v>3573</v>
      </c>
      <c r="E129" s="7" t="str">
        <f>_xlfn.XLOOKUP(C129,Master!E:E,Master!H:H)</f>
        <v>No</v>
      </c>
      <c r="F129" s="7" t="s">
        <v>91</v>
      </c>
      <c r="G129" s="7" t="s">
        <v>27</v>
      </c>
      <c r="H129" s="7" t="s">
        <v>14</v>
      </c>
      <c r="I129" s="7" t="s">
        <v>48</v>
      </c>
      <c r="J129" s="7" t="s">
        <v>3451</v>
      </c>
      <c r="K129" s="7" t="s">
        <v>17</v>
      </c>
      <c r="L129" s="7" t="s">
        <v>18</v>
      </c>
      <c r="M129" s="8">
        <v>126</v>
      </c>
      <c r="N129" s="56">
        <f t="shared" si="5"/>
        <v>210</v>
      </c>
      <c r="O129" s="8">
        <v>210</v>
      </c>
      <c r="P129" s="9">
        <f t="shared" si="6"/>
        <v>175.14</v>
      </c>
      <c r="Q129" s="9">
        <f t="shared" si="7"/>
        <v>350</v>
      </c>
      <c r="R129" s="9">
        <f t="shared" si="8"/>
        <v>350</v>
      </c>
      <c r="S129" s="7" t="s">
        <v>33</v>
      </c>
      <c r="T129" s="7" t="s">
        <v>34</v>
      </c>
      <c r="U129" s="26"/>
      <c r="W129" s="47">
        <f t="shared" si="9"/>
        <v>0</v>
      </c>
    </row>
    <row r="130" spans="2:23" x14ac:dyDescent="0.25">
      <c r="B130" s="39">
        <v>843380145561</v>
      </c>
      <c r="C130" s="7" t="s">
        <v>2834</v>
      </c>
      <c r="D130" s="7" t="s">
        <v>3574</v>
      </c>
      <c r="E130" s="7" t="str">
        <f>_xlfn.XLOOKUP(C130,Master!E:E,Master!H:H)</f>
        <v>No</v>
      </c>
      <c r="F130" s="7" t="s">
        <v>91</v>
      </c>
      <c r="G130" s="7" t="s">
        <v>30</v>
      </c>
      <c r="H130" s="7" t="s">
        <v>14</v>
      </c>
      <c r="I130" s="7" t="s">
        <v>48</v>
      </c>
      <c r="J130" s="7" t="s">
        <v>3451</v>
      </c>
      <c r="K130" s="7" t="s">
        <v>17</v>
      </c>
      <c r="L130" s="7" t="s">
        <v>18</v>
      </c>
      <c r="M130" s="8">
        <v>126</v>
      </c>
      <c r="N130" s="56">
        <f t="shared" si="5"/>
        <v>210</v>
      </c>
      <c r="O130" s="8">
        <v>210</v>
      </c>
      <c r="P130" s="9">
        <f t="shared" si="6"/>
        <v>175.14</v>
      </c>
      <c r="Q130" s="9">
        <f t="shared" si="7"/>
        <v>350</v>
      </c>
      <c r="R130" s="9">
        <f t="shared" si="8"/>
        <v>350</v>
      </c>
      <c r="S130" s="7" t="s">
        <v>33</v>
      </c>
      <c r="T130" s="7" t="s">
        <v>34</v>
      </c>
      <c r="U130" s="26"/>
      <c r="W130" s="47">
        <f t="shared" si="9"/>
        <v>0</v>
      </c>
    </row>
    <row r="131" spans="2:23" x14ac:dyDescent="0.25">
      <c r="B131" s="39">
        <v>843380145523</v>
      </c>
      <c r="C131" s="7" t="s">
        <v>2835</v>
      </c>
      <c r="D131" s="7" t="s">
        <v>3575</v>
      </c>
      <c r="E131" s="7" t="str">
        <f>_xlfn.XLOOKUP(C131,Master!E:E,Master!H:H)</f>
        <v>No</v>
      </c>
      <c r="F131" s="7" t="s">
        <v>91</v>
      </c>
      <c r="G131" s="7" t="s">
        <v>246</v>
      </c>
      <c r="H131" s="7" t="s">
        <v>14</v>
      </c>
      <c r="I131" s="7" t="s">
        <v>48</v>
      </c>
      <c r="J131" s="7" t="s">
        <v>3451</v>
      </c>
      <c r="K131" s="7" t="s">
        <v>17</v>
      </c>
      <c r="L131" s="7" t="s">
        <v>18</v>
      </c>
      <c r="M131" s="8">
        <v>126</v>
      </c>
      <c r="N131" s="56">
        <f t="shared" si="5"/>
        <v>210</v>
      </c>
      <c r="O131" s="8">
        <v>210</v>
      </c>
      <c r="P131" s="9">
        <f t="shared" si="6"/>
        <v>175.14</v>
      </c>
      <c r="Q131" s="9">
        <f t="shared" si="7"/>
        <v>350</v>
      </c>
      <c r="R131" s="9">
        <f t="shared" si="8"/>
        <v>350</v>
      </c>
      <c r="S131" s="7" t="s">
        <v>33</v>
      </c>
      <c r="T131" s="7" t="s">
        <v>34</v>
      </c>
      <c r="U131" s="26"/>
      <c r="W131" s="47">
        <f t="shared" si="9"/>
        <v>0</v>
      </c>
    </row>
    <row r="132" spans="2:23" x14ac:dyDescent="0.25">
      <c r="B132" s="39">
        <v>843380168386</v>
      </c>
      <c r="C132" s="7" t="s">
        <v>2836</v>
      </c>
      <c r="D132" s="7" t="s">
        <v>3576</v>
      </c>
      <c r="E132" s="7" t="str">
        <f>_xlfn.XLOOKUP(C132,Master!E:E,Master!H:H)</f>
        <v>Yes</v>
      </c>
      <c r="F132" s="7" t="s">
        <v>154</v>
      </c>
      <c r="G132" s="7" t="s">
        <v>21</v>
      </c>
      <c r="H132" s="7" t="s">
        <v>14</v>
      </c>
      <c r="I132" s="7" t="s">
        <v>48</v>
      </c>
      <c r="J132" s="7" t="s">
        <v>3451</v>
      </c>
      <c r="K132" s="7" t="s">
        <v>17</v>
      </c>
      <c r="L132" s="7" t="s">
        <v>18</v>
      </c>
      <c r="M132" s="8">
        <v>126</v>
      </c>
      <c r="N132" s="56">
        <f t="shared" si="5"/>
        <v>210</v>
      </c>
      <c r="O132" s="8">
        <v>210</v>
      </c>
      <c r="P132" s="9">
        <f t="shared" si="6"/>
        <v>175.14</v>
      </c>
      <c r="Q132" s="9">
        <f t="shared" si="7"/>
        <v>350</v>
      </c>
      <c r="R132" s="9">
        <f t="shared" si="8"/>
        <v>350</v>
      </c>
      <c r="S132" s="7" t="s">
        <v>33</v>
      </c>
      <c r="T132" s="7" t="s">
        <v>34</v>
      </c>
      <c r="U132" s="26"/>
      <c r="W132" s="47">
        <f t="shared" si="9"/>
        <v>0</v>
      </c>
    </row>
    <row r="133" spans="2:23" x14ac:dyDescent="0.25">
      <c r="B133" s="39">
        <v>843380168393</v>
      </c>
      <c r="C133" s="7" t="s">
        <v>2837</v>
      </c>
      <c r="D133" s="7" t="s">
        <v>3577</v>
      </c>
      <c r="E133" s="7" t="str">
        <f>_xlfn.XLOOKUP(C133,Master!E:E,Master!H:H)</f>
        <v>Yes</v>
      </c>
      <c r="F133" s="7" t="s">
        <v>154</v>
      </c>
      <c r="G133" s="7" t="s">
        <v>24</v>
      </c>
      <c r="H133" s="7" t="s">
        <v>14</v>
      </c>
      <c r="I133" s="7" t="s">
        <v>48</v>
      </c>
      <c r="J133" s="7" t="s">
        <v>3451</v>
      </c>
      <c r="K133" s="7" t="s">
        <v>17</v>
      </c>
      <c r="L133" s="7" t="s">
        <v>18</v>
      </c>
      <c r="M133" s="8">
        <v>126</v>
      </c>
      <c r="N133" s="56">
        <f t="shared" si="5"/>
        <v>210</v>
      </c>
      <c r="O133" s="8">
        <v>210</v>
      </c>
      <c r="P133" s="9">
        <f t="shared" si="6"/>
        <v>175.14</v>
      </c>
      <c r="Q133" s="9">
        <f t="shared" si="7"/>
        <v>350</v>
      </c>
      <c r="R133" s="9">
        <f t="shared" si="8"/>
        <v>350</v>
      </c>
      <c r="S133" s="7" t="s">
        <v>33</v>
      </c>
      <c r="T133" s="7" t="s">
        <v>34</v>
      </c>
      <c r="U133" s="26"/>
      <c r="W133" s="47">
        <f t="shared" si="9"/>
        <v>0</v>
      </c>
    </row>
    <row r="134" spans="2:23" x14ac:dyDescent="0.25">
      <c r="B134" s="39">
        <v>843380168409</v>
      </c>
      <c r="C134" s="7" t="s">
        <v>2838</v>
      </c>
      <c r="D134" s="7" t="s">
        <v>3578</v>
      </c>
      <c r="E134" s="7" t="str">
        <f>_xlfn.XLOOKUP(C134,Master!E:E,Master!H:H)</f>
        <v>Yes</v>
      </c>
      <c r="F134" s="7" t="s">
        <v>154</v>
      </c>
      <c r="G134" s="7" t="s">
        <v>27</v>
      </c>
      <c r="H134" s="7" t="s">
        <v>14</v>
      </c>
      <c r="I134" s="7" t="s">
        <v>48</v>
      </c>
      <c r="J134" s="7" t="s">
        <v>3451</v>
      </c>
      <c r="K134" s="7" t="s">
        <v>17</v>
      </c>
      <c r="L134" s="7" t="s">
        <v>18</v>
      </c>
      <c r="M134" s="8">
        <v>126</v>
      </c>
      <c r="N134" s="56">
        <f t="shared" si="5"/>
        <v>210</v>
      </c>
      <c r="O134" s="8">
        <v>210</v>
      </c>
      <c r="P134" s="9">
        <f t="shared" si="6"/>
        <v>175.14</v>
      </c>
      <c r="Q134" s="9">
        <f t="shared" si="7"/>
        <v>350</v>
      </c>
      <c r="R134" s="9">
        <f t="shared" si="8"/>
        <v>350</v>
      </c>
      <c r="S134" s="7" t="s">
        <v>33</v>
      </c>
      <c r="T134" s="7" t="s">
        <v>34</v>
      </c>
      <c r="U134" s="26"/>
      <c r="W134" s="47">
        <f t="shared" si="9"/>
        <v>0</v>
      </c>
    </row>
    <row r="135" spans="2:23" x14ac:dyDescent="0.25">
      <c r="B135" s="39">
        <v>843380168416</v>
      </c>
      <c r="C135" s="7" t="s">
        <v>2839</v>
      </c>
      <c r="D135" s="7" t="s">
        <v>3579</v>
      </c>
      <c r="E135" s="7" t="str">
        <f>_xlfn.XLOOKUP(C135,Master!E:E,Master!H:H)</f>
        <v>Yes</v>
      </c>
      <c r="F135" s="7" t="s">
        <v>154</v>
      </c>
      <c r="G135" s="7" t="s">
        <v>30</v>
      </c>
      <c r="H135" s="7" t="s">
        <v>14</v>
      </c>
      <c r="I135" s="7" t="s">
        <v>48</v>
      </c>
      <c r="J135" s="7" t="s">
        <v>3451</v>
      </c>
      <c r="K135" s="7" t="s">
        <v>17</v>
      </c>
      <c r="L135" s="7" t="s">
        <v>18</v>
      </c>
      <c r="M135" s="8">
        <v>126</v>
      </c>
      <c r="N135" s="56">
        <f t="shared" ref="N135:N198" si="10">O135</f>
        <v>210</v>
      </c>
      <c r="O135" s="8">
        <v>210</v>
      </c>
      <c r="P135" s="9">
        <f t="shared" ref="P135:P198" si="11">(O135*$P$3)*(M135/O135)</f>
        <v>175.14</v>
      </c>
      <c r="Q135" s="9">
        <f t="shared" ref="Q135:Q198" si="12">R135</f>
        <v>350</v>
      </c>
      <c r="R135" s="9">
        <f t="shared" ref="R135:R198" si="13">ROUND(O135*$P$3*(1+$Q$3),0)</f>
        <v>350</v>
      </c>
      <c r="S135" s="7" t="s">
        <v>33</v>
      </c>
      <c r="T135" s="7" t="s">
        <v>34</v>
      </c>
      <c r="U135" s="26"/>
      <c r="W135" s="47">
        <f t="shared" ref="W135:W198" si="14">M135*V135</f>
        <v>0</v>
      </c>
    </row>
    <row r="136" spans="2:23" x14ac:dyDescent="0.25">
      <c r="B136" s="39">
        <v>843380168423</v>
      </c>
      <c r="C136" s="7" t="s">
        <v>2840</v>
      </c>
      <c r="D136" s="7" t="s">
        <v>3580</v>
      </c>
      <c r="E136" s="7" t="str">
        <f>_xlfn.XLOOKUP(C136,Master!E:E,Master!H:H)</f>
        <v>Yes</v>
      </c>
      <c r="F136" s="7" t="s">
        <v>154</v>
      </c>
      <c r="G136" s="7" t="s">
        <v>246</v>
      </c>
      <c r="H136" s="7" t="s">
        <v>14</v>
      </c>
      <c r="I136" s="7" t="s">
        <v>48</v>
      </c>
      <c r="J136" s="7" t="s">
        <v>3451</v>
      </c>
      <c r="K136" s="7" t="s">
        <v>17</v>
      </c>
      <c r="L136" s="7" t="s">
        <v>18</v>
      </c>
      <c r="M136" s="8">
        <v>126</v>
      </c>
      <c r="N136" s="56">
        <f t="shared" si="10"/>
        <v>210</v>
      </c>
      <c r="O136" s="8">
        <v>210</v>
      </c>
      <c r="P136" s="9">
        <f t="shared" si="11"/>
        <v>175.14</v>
      </c>
      <c r="Q136" s="9">
        <f t="shared" si="12"/>
        <v>350</v>
      </c>
      <c r="R136" s="9">
        <f t="shared" si="13"/>
        <v>350</v>
      </c>
      <c r="S136" s="7" t="s">
        <v>33</v>
      </c>
      <c r="T136" s="7" t="s">
        <v>34</v>
      </c>
      <c r="U136" s="26"/>
      <c r="W136" s="47">
        <f t="shared" si="14"/>
        <v>0</v>
      </c>
    </row>
    <row r="137" spans="2:23" x14ac:dyDescent="0.25">
      <c r="B137" s="39">
        <v>843380150404</v>
      </c>
      <c r="C137" s="7" t="s">
        <v>2841</v>
      </c>
      <c r="D137" s="7" t="s">
        <v>3581</v>
      </c>
      <c r="E137" s="7" t="str">
        <f>_xlfn.XLOOKUP(C137,Master!E:E,Master!H:H)</f>
        <v>Yes</v>
      </c>
      <c r="F137" s="7" t="s">
        <v>91</v>
      </c>
      <c r="G137" s="7" t="s">
        <v>21</v>
      </c>
      <c r="H137" s="7" t="s">
        <v>14</v>
      </c>
      <c r="I137" s="7" t="s">
        <v>37</v>
      </c>
      <c r="J137" s="7" t="s">
        <v>3451</v>
      </c>
      <c r="K137" s="7" t="s">
        <v>17</v>
      </c>
      <c r="L137" s="7" t="s">
        <v>18</v>
      </c>
      <c r="M137" s="8">
        <v>99.000000000000014</v>
      </c>
      <c r="N137" s="56">
        <f t="shared" si="10"/>
        <v>180</v>
      </c>
      <c r="O137" s="8">
        <v>180</v>
      </c>
      <c r="P137" s="9">
        <f t="shared" si="11"/>
        <v>137.61000000000001</v>
      </c>
      <c r="Q137" s="9">
        <f t="shared" si="12"/>
        <v>300</v>
      </c>
      <c r="R137" s="9">
        <f t="shared" si="13"/>
        <v>300</v>
      </c>
      <c r="S137" s="7" t="s">
        <v>33</v>
      </c>
      <c r="T137" s="7" t="s">
        <v>34</v>
      </c>
      <c r="U137" s="26"/>
      <c r="W137" s="47">
        <f t="shared" si="14"/>
        <v>0</v>
      </c>
    </row>
    <row r="138" spans="2:23" x14ac:dyDescent="0.25">
      <c r="B138" s="39">
        <v>843380150398</v>
      </c>
      <c r="C138" s="7" t="s">
        <v>2842</v>
      </c>
      <c r="D138" s="7" t="s">
        <v>3582</v>
      </c>
      <c r="E138" s="7" t="str">
        <f>_xlfn.XLOOKUP(C138,Master!E:E,Master!H:H)</f>
        <v>Yes</v>
      </c>
      <c r="F138" s="7" t="s">
        <v>91</v>
      </c>
      <c r="G138" s="7" t="s">
        <v>24</v>
      </c>
      <c r="H138" s="7" t="s">
        <v>14</v>
      </c>
      <c r="I138" s="7" t="s">
        <v>37</v>
      </c>
      <c r="J138" s="7" t="s">
        <v>3451</v>
      </c>
      <c r="K138" s="7" t="s">
        <v>17</v>
      </c>
      <c r="L138" s="7" t="s">
        <v>18</v>
      </c>
      <c r="M138" s="8">
        <v>99.000000000000014</v>
      </c>
      <c r="N138" s="56">
        <f t="shared" si="10"/>
        <v>180</v>
      </c>
      <c r="O138" s="8">
        <v>180</v>
      </c>
      <c r="P138" s="9">
        <f t="shared" si="11"/>
        <v>137.61000000000001</v>
      </c>
      <c r="Q138" s="9">
        <f t="shared" si="12"/>
        <v>300</v>
      </c>
      <c r="R138" s="9">
        <f t="shared" si="13"/>
        <v>300</v>
      </c>
      <c r="S138" s="7" t="s">
        <v>33</v>
      </c>
      <c r="T138" s="7" t="s">
        <v>34</v>
      </c>
      <c r="U138" s="26"/>
      <c r="W138" s="47">
        <f t="shared" si="14"/>
        <v>0</v>
      </c>
    </row>
    <row r="139" spans="2:23" x14ac:dyDescent="0.25">
      <c r="B139" s="39">
        <v>843380150381</v>
      </c>
      <c r="C139" s="7" t="s">
        <v>2843</v>
      </c>
      <c r="D139" s="7" t="s">
        <v>3583</v>
      </c>
      <c r="E139" s="7" t="str">
        <f>_xlfn.XLOOKUP(C139,Master!E:E,Master!H:H)</f>
        <v>Yes</v>
      </c>
      <c r="F139" s="7" t="s">
        <v>91</v>
      </c>
      <c r="G139" s="7" t="s">
        <v>27</v>
      </c>
      <c r="H139" s="7" t="s">
        <v>14</v>
      </c>
      <c r="I139" s="7" t="s">
        <v>37</v>
      </c>
      <c r="J139" s="7" t="s">
        <v>3451</v>
      </c>
      <c r="K139" s="7" t="s">
        <v>17</v>
      </c>
      <c r="L139" s="7" t="s">
        <v>18</v>
      </c>
      <c r="M139" s="8">
        <v>99.000000000000014</v>
      </c>
      <c r="N139" s="56">
        <f t="shared" si="10"/>
        <v>180</v>
      </c>
      <c r="O139" s="8">
        <v>180</v>
      </c>
      <c r="P139" s="9">
        <f t="shared" si="11"/>
        <v>137.61000000000001</v>
      </c>
      <c r="Q139" s="9">
        <f t="shared" si="12"/>
        <v>300</v>
      </c>
      <c r="R139" s="9">
        <f t="shared" si="13"/>
        <v>300</v>
      </c>
      <c r="S139" s="7" t="s">
        <v>33</v>
      </c>
      <c r="T139" s="7" t="s">
        <v>34</v>
      </c>
      <c r="U139" s="26"/>
      <c r="W139" s="47">
        <f t="shared" si="14"/>
        <v>0</v>
      </c>
    </row>
    <row r="140" spans="2:23" x14ac:dyDescent="0.25">
      <c r="B140" s="39">
        <v>843380150411</v>
      </c>
      <c r="C140" s="7" t="s">
        <v>2844</v>
      </c>
      <c r="D140" s="7" t="s">
        <v>3584</v>
      </c>
      <c r="E140" s="7" t="str">
        <f>_xlfn.XLOOKUP(C140,Master!E:E,Master!H:H)</f>
        <v>Yes</v>
      </c>
      <c r="F140" s="7" t="s">
        <v>91</v>
      </c>
      <c r="G140" s="7" t="s">
        <v>30</v>
      </c>
      <c r="H140" s="7" t="s">
        <v>14</v>
      </c>
      <c r="I140" s="7" t="s">
        <v>37</v>
      </c>
      <c r="J140" s="7" t="s">
        <v>3451</v>
      </c>
      <c r="K140" s="7" t="s">
        <v>17</v>
      </c>
      <c r="L140" s="7" t="s">
        <v>18</v>
      </c>
      <c r="M140" s="8">
        <v>99.000000000000014</v>
      </c>
      <c r="N140" s="56">
        <f t="shared" si="10"/>
        <v>180</v>
      </c>
      <c r="O140" s="8">
        <v>180</v>
      </c>
      <c r="P140" s="9">
        <f t="shared" si="11"/>
        <v>137.61000000000001</v>
      </c>
      <c r="Q140" s="9">
        <f t="shared" si="12"/>
        <v>300</v>
      </c>
      <c r="R140" s="9">
        <f t="shared" si="13"/>
        <v>300</v>
      </c>
      <c r="S140" s="7" t="s">
        <v>33</v>
      </c>
      <c r="T140" s="7" t="s">
        <v>34</v>
      </c>
      <c r="U140" s="26"/>
      <c r="W140" s="47">
        <f t="shared" si="14"/>
        <v>0</v>
      </c>
    </row>
    <row r="141" spans="2:23" x14ac:dyDescent="0.25">
      <c r="B141" s="39">
        <v>843380150374</v>
      </c>
      <c r="C141" s="7" t="s">
        <v>2845</v>
      </c>
      <c r="D141" s="7" t="s">
        <v>3585</v>
      </c>
      <c r="E141" s="7" t="str">
        <f>_xlfn.XLOOKUP(C141,Master!E:E,Master!H:H)</f>
        <v>Yes</v>
      </c>
      <c r="F141" s="7" t="s">
        <v>91</v>
      </c>
      <c r="G141" s="7" t="s">
        <v>246</v>
      </c>
      <c r="H141" s="7" t="s">
        <v>14</v>
      </c>
      <c r="I141" s="7" t="s">
        <v>37</v>
      </c>
      <c r="J141" s="7" t="s">
        <v>3451</v>
      </c>
      <c r="K141" s="7" t="s">
        <v>17</v>
      </c>
      <c r="L141" s="7" t="s">
        <v>18</v>
      </c>
      <c r="M141" s="8">
        <v>99.000000000000014</v>
      </c>
      <c r="N141" s="56">
        <f t="shared" si="10"/>
        <v>180</v>
      </c>
      <c r="O141" s="8">
        <v>180</v>
      </c>
      <c r="P141" s="9">
        <f t="shared" si="11"/>
        <v>137.61000000000001</v>
      </c>
      <c r="Q141" s="9">
        <f t="shared" si="12"/>
        <v>300</v>
      </c>
      <c r="R141" s="9">
        <f t="shared" si="13"/>
        <v>300</v>
      </c>
      <c r="S141" s="7" t="s">
        <v>33</v>
      </c>
      <c r="T141" s="7" t="s">
        <v>34</v>
      </c>
      <c r="U141" s="26"/>
      <c r="W141" s="47">
        <f t="shared" si="14"/>
        <v>0</v>
      </c>
    </row>
    <row r="142" spans="2:23" x14ac:dyDescent="0.25">
      <c r="B142" s="39">
        <v>843380102328</v>
      </c>
      <c r="C142" s="7" t="s">
        <v>2846</v>
      </c>
      <c r="D142" s="7" t="s">
        <v>3586</v>
      </c>
      <c r="E142" s="7" t="str">
        <f>_xlfn.XLOOKUP(C142,Master!E:E,Master!H:H)</f>
        <v>No</v>
      </c>
      <c r="F142" s="7" t="s">
        <v>80</v>
      </c>
      <c r="G142" s="7" t="s">
        <v>21</v>
      </c>
      <c r="H142" s="7" t="s">
        <v>2599</v>
      </c>
      <c r="I142" s="7" t="s">
        <v>3587</v>
      </c>
      <c r="J142" s="7" t="s">
        <v>3451</v>
      </c>
      <c r="K142" s="7" t="s">
        <v>17</v>
      </c>
      <c r="L142" s="7" t="s">
        <v>18</v>
      </c>
      <c r="M142" s="8">
        <v>27.500000000000004</v>
      </c>
      <c r="N142" s="56">
        <f t="shared" si="10"/>
        <v>50</v>
      </c>
      <c r="O142" s="8">
        <v>50</v>
      </c>
      <c r="P142" s="9">
        <f t="shared" si="11"/>
        <v>38.225000000000001</v>
      </c>
      <c r="Q142" s="9">
        <f t="shared" si="12"/>
        <v>83</v>
      </c>
      <c r="R142" s="9">
        <f t="shared" si="13"/>
        <v>83</v>
      </c>
      <c r="S142" s="7" t="s">
        <v>33</v>
      </c>
      <c r="T142" s="7" t="s">
        <v>34</v>
      </c>
      <c r="U142" s="26"/>
      <c r="W142" s="47">
        <f t="shared" si="14"/>
        <v>0</v>
      </c>
    </row>
    <row r="143" spans="2:23" x14ac:dyDescent="0.25">
      <c r="B143" s="39">
        <v>843380102335</v>
      </c>
      <c r="C143" s="7" t="s">
        <v>2847</v>
      </c>
      <c r="D143" s="7" t="s">
        <v>3588</v>
      </c>
      <c r="E143" s="7" t="str">
        <f>_xlfn.XLOOKUP(C143,Master!E:E,Master!H:H)</f>
        <v>No</v>
      </c>
      <c r="F143" s="7" t="s">
        <v>80</v>
      </c>
      <c r="G143" s="7" t="s">
        <v>24</v>
      </c>
      <c r="H143" s="7" t="s">
        <v>2599</v>
      </c>
      <c r="I143" s="7" t="s">
        <v>3587</v>
      </c>
      <c r="J143" s="7" t="s">
        <v>3451</v>
      </c>
      <c r="K143" s="7" t="s">
        <v>17</v>
      </c>
      <c r="L143" s="7" t="s">
        <v>18</v>
      </c>
      <c r="M143" s="8">
        <v>27.500000000000004</v>
      </c>
      <c r="N143" s="56">
        <f t="shared" si="10"/>
        <v>50</v>
      </c>
      <c r="O143" s="8">
        <v>50</v>
      </c>
      <c r="P143" s="9">
        <f t="shared" si="11"/>
        <v>38.225000000000001</v>
      </c>
      <c r="Q143" s="9">
        <f t="shared" si="12"/>
        <v>83</v>
      </c>
      <c r="R143" s="9">
        <f t="shared" si="13"/>
        <v>83</v>
      </c>
      <c r="S143" s="7" t="s">
        <v>33</v>
      </c>
      <c r="T143" s="7" t="s">
        <v>34</v>
      </c>
      <c r="U143" s="26"/>
      <c r="W143" s="47">
        <f t="shared" si="14"/>
        <v>0</v>
      </c>
    </row>
    <row r="144" spans="2:23" x14ac:dyDescent="0.25">
      <c r="B144" s="39">
        <v>843380102342</v>
      </c>
      <c r="C144" s="7" t="s">
        <v>2848</v>
      </c>
      <c r="D144" s="7" t="s">
        <v>3589</v>
      </c>
      <c r="E144" s="7" t="str">
        <f>_xlfn.XLOOKUP(C144,Master!E:E,Master!H:H)</f>
        <v>No</v>
      </c>
      <c r="F144" s="7" t="s">
        <v>80</v>
      </c>
      <c r="G144" s="7" t="s">
        <v>27</v>
      </c>
      <c r="H144" s="7" t="s">
        <v>2599</v>
      </c>
      <c r="I144" s="7" t="s">
        <v>3587</v>
      </c>
      <c r="J144" s="7" t="s">
        <v>3451</v>
      </c>
      <c r="K144" s="7" t="s">
        <v>17</v>
      </c>
      <c r="L144" s="7" t="s">
        <v>18</v>
      </c>
      <c r="M144" s="8">
        <v>27.500000000000004</v>
      </c>
      <c r="N144" s="56">
        <f t="shared" si="10"/>
        <v>50</v>
      </c>
      <c r="O144" s="8">
        <v>50</v>
      </c>
      <c r="P144" s="9">
        <f t="shared" si="11"/>
        <v>38.225000000000001</v>
      </c>
      <c r="Q144" s="9">
        <f t="shared" si="12"/>
        <v>83</v>
      </c>
      <c r="R144" s="9">
        <f t="shared" si="13"/>
        <v>83</v>
      </c>
      <c r="S144" s="7" t="s">
        <v>33</v>
      </c>
      <c r="T144" s="7" t="s">
        <v>34</v>
      </c>
      <c r="U144" s="26"/>
      <c r="W144" s="47">
        <f t="shared" si="14"/>
        <v>0</v>
      </c>
    </row>
    <row r="145" spans="2:23" x14ac:dyDescent="0.25">
      <c r="B145" s="39">
        <v>843380102359</v>
      </c>
      <c r="C145" s="7" t="s">
        <v>2849</v>
      </c>
      <c r="D145" s="7" t="s">
        <v>3590</v>
      </c>
      <c r="E145" s="7" t="str">
        <f>_xlfn.XLOOKUP(C145,Master!E:E,Master!H:H)</f>
        <v>No</v>
      </c>
      <c r="F145" s="7" t="s">
        <v>80</v>
      </c>
      <c r="G145" s="7" t="s">
        <v>30</v>
      </c>
      <c r="H145" s="7" t="s">
        <v>2599</v>
      </c>
      <c r="I145" s="7" t="s">
        <v>3587</v>
      </c>
      <c r="J145" s="7" t="s">
        <v>3451</v>
      </c>
      <c r="K145" s="7" t="s">
        <v>17</v>
      </c>
      <c r="L145" s="7" t="s">
        <v>18</v>
      </c>
      <c r="M145" s="8">
        <v>27.500000000000004</v>
      </c>
      <c r="N145" s="56">
        <f t="shared" si="10"/>
        <v>50</v>
      </c>
      <c r="O145" s="8">
        <v>50</v>
      </c>
      <c r="P145" s="9">
        <f t="shared" si="11"/>
        <v>38.225000000000001</v>
      </c>
      <c r="Q145" s="9">
        <f t="shared" si="12"/>
        <v>83</v>
      </c>
      <c r="R145" s="9">
        <f t="shared" si="13"/>
        <v>83</v>
      </c>
      <c r="S145" s="7" t="s">
        <v>33</v>
      </c>
      <c r="T145" s="7" t="s">
        <v>34</v>
      </c>
      <c r="U145" s="26"/>
      <c r="W145" s="47">
        <f t="shared" si="14"/>
        <v>0</v>
      </c>
    </row>
    <row r="146" spans="2:23" x14ac:dyDescent="0.25">
      <c r="B146" s="39">
        <v>843380102366</v>
      </c>
      <c r="C146" s="7" t="s">
        <v>2850</v>
      </c>
      <c r="D146" s="7" t="s">
        <v>3591</v>
      </c>
      <c r="E146" s="7" t="str">
        <f>_xlfn.XLOOKUP(C146,Master!E:E,Master!H:H)</f>
        <v>No</v>
      </c>
      <c r="F146" s="7" t="s">
        <v>80</v>
      </c>
      <c r="G146" s="7" t="s">
        <v>246</v>
      </c>
      <c r="H146" s="7" t="s">
        <v>2599</v>
      </c>
      <c r="I146" s="7" t="s">
        <v>3587</v>
      </c>
      <c r="J146" s="7" t="s">
        <v>3451</v>
      </c>
      <c r="K146" s="7" t="s">
        <v>17</v>
      </c>
      <c r="L146" s="7" t="s">
        <v>18</v>
      </c>
      <c r="M146" s="8">
        <v>27.500000000000004</v>
      </c>
      <c r="N146" s="56">
        <f t="shared" si="10"/>
        <v>50</v>
      </c>
      <c r="O146" s="8">
        <v>50</v>
      </c>
      <c r="P146" s="9">
        <f t="shared" si="11"/>
        <v>38.225000000000001</v>
      </c>
      <c r="Q146" s="9">
        <f t="shared" si="12"/>
        <v>83</v>
      </c>
      <c r="R146" s="9">
        <f t="shared" si="13"/>
        <v>83</v>
      </c>
      <c r="S146" s="7" t="s">
        <v>33</v>
      </c>
      <c r="T146" s="7" t="s">
        <v>34</v>
      </c>
      <c r="U146" s="26"/>
      <c r="W146" s="47">
        <f t="shared" si="14"/>
        <v>0</v>
      </c>
    </row>
    <row r="147" spans="2:23" x14ac:dyDescent="0.25">
      <c r="B147" s="39">
        <v>843380124115</v>
      </c>
      <c r="C147" s="7" t="s">
        <v>2851</v>
      </c>
      <c r="D147" s="7" t="s">
        <v>3592</v>
      </c>
      <c r="E147" s="7" t="str">
        <f>_xlfn.XLOOKUP(C147,Master!E:E,Master!H:H)</f>
        <v>Yes</v>
      </c>
      <c r="F147" s="7" t="s">
        <v>59</v>
      </c>
      <c r="G147" s="7" t="s">
        <v>21</v>
      </c>
      <c r="H147" s="7" t="s">
        <v>2599</v>
      </c>
      <c r="I147" s="7" t="s">
        <v>3587</v>
      </c>
      <c r="J147" s="7" t="s">
        <v>3451</v>
      </c>
      <c r="K147" s="7" t="s">
        <v>17</v>
      </c>
      <c r="L147" s="7" t="s">
        <v>18</v>
      </c>
      <c r="M147" s="8">
        <v>27.500000000000004</v>
      </c>
      <c r="N147" s="56">
        <f t="shared" si="10"/>
        <v>50</v>
      </c>
      <c r="O147" s="8">
        <v>50</v>
      </c>
      <c r="P147" s="9">
        <f t="shared" si="11"/>
        <v>38.225000000000001</v>
      </c>
      <c r="Q147" s="9">
        <f t="shared" si="12"/>
        <v>83</v>
      </c>
      <c r="R147" s="9">
        <f t="shared" si="13"/>
        <v>83</v>
      </c>
      <c r="S147" s="7" t="s">
        <v>33</v>
      </c>
      <c r="T147" s="7" t="s">
        <v>34</v>
      </c>
      <c r="U147" s="26"/>
      <c r="W147" s="47">
        <f t="shared" si="14"/>
        <v>0</v>
      </c>
    </row>
    <row r="148" spans="2:23" x14ac:dyDescent="0.25">
      <c r="B148" s="39">
        <v>843380124122</v>
      </c>
      <c r="C148" s="7" t="s">
        <v>2852</v>
      </c>
      <c r="D148" s="7" t="s">
        <v>3593</v>
      </c>
      <c r="E148" s="7" t="str">
        <f>_xlfn.XLOOKUP(C148,Master!E:E,Master!H:H)</f>
        <v>Yes</v>
      </c>
      <c r="F148" s="7" t="s">
        <v>59</v>
      </c>
      <c r="G148" s="7" t="s">
        <v>24</v>
      </c>
      <c r="H148" s="7" t="s">
        <v>2599</v>
      </c>
      <c r="I148" s="7" t="s">
        <v>3587</v>
      </c>
      <c r="J148" s="7" t="s">
        <v>3451</v>
      </c>
      <c r="K148" s="7" t="s">
        <v>17</v>
      </c>
      <c r="L148" s="7" t="s">
        <v>18</v>
      </c>
      <c r="M148" s="8">
        <v>27.500000000000004</v>
      </c>
      <c r="N148" s="56">
        <f t="shared" si="10"/>
        <v>50</v>
      </c>
      <c r="O148" s="8">
        <v>50</v>
      </c>
      <c r="P148" s="9">
        <f t="shared" si="11"/>
        <v>38.225000000000001</v>
      </c>
      <c r="Q148" s="9">
        <f t="shared" si="12"/>
        <v>83</v>
      </c>
      <c r="R148" s="9">
        <f t="shared" si="13"/>
        <v>83</v>
      </c>
      <c r="S148" s="7" t="s">
        <v>33</v>
      </c>
      <c r="T148" s="7" t="s">
        <v>34</v>
      </c>
      <c r="U148" s="26"/>
      <c r="W148" s="47">
        <f t="shared" si="14"/>
        <v>0</v>
      </c>
    </row>
    <row r="149" spans="2:23" x14ac:dyDescent="0.25">
      <c r="B149" s="39">
        <v>843380124139</v>
      </c>
      <c r="C149" s="7" t="s">
        <v>2853</v>
      </c>
      <c r="D149" s="7" t="s">
        <v>3594</v>
      </c>
      <c r="E149" s="7" t="str">
        <f>_xlfn.XLOOKUP(C149,Master!E:E,Master!H:H)</f>
        <v>Yes</v>
      </c>
      <c r="F149" s="7" t="s">
        <v>59</v>
      </c>
      <c r="G149" s="7" t="s">
        <v>27</v>
      </c>
      <c r="H149" s="7" t="s">
        <v>2599</v>
      </c>
      <c r="I149" s="7" t="s">
        <v>3587</v>
      </c>
      <c r="J149" s="7" t="s">
        <v>3451</v>
      </c>
      <c r="K149" s="7" t="s">
        <v>17</v>
      </c>
      <c r="L149" s="7" t="s">
        <v>18</v>
      </c>
      <c r="M149" s="8">
        <v>27.500000000000004</v>
      </c>
      <c r="N149" s="56">
        <f t="shared" si="10"/>
        <v>50</v>
      </c>
      <c r="O149" s="8">
        <v>50</v>
      </c>
      <c r="P149" s="9">
        <f t="shared" si="11"/>
        <v>38.225000000000001</v>
      </c>
      <c r="Q149" s="9">
        <f t="shared" si="12"/>
        <v>83</v>
      </c>
      <c r="R149" s="9">
        <f t="shared" si="13"/>
        <v>83</v>
      </c>
      <c r="S149" s="7" t="s">
        <v>33</v>
      </c>
      <c r="T149" s="7" t="s">
        <v>34</v>
      </c>
      <c r="U149" s="26"/>
      <c r="W149" s="47">
        <f t="shared" si="14"/>
        <v>0</v>
      </c>
    </row>
    <row r="150" spans="2:23" x14ac:dyDescent="0.25">
      <c r="B150" s="39">
        <v>843380124146</v>
      </c>
      <c r="C150" s="7" t="s">
        <v>2854</v>
      </c>
      <c r="D150" s="7" t="s">
        <v>3595</v>
      </c>
      <c r="E150" s="7" t="str">
        <f>_xlfn.XLOOKUP(C150,Master!E:E,Master!H:H)</f>
        <v>Yes</v>
      </c>
      <c r="F150" s="7" t="s">
        <v>59</v>
      </c>
      <c r="G150" s="7" t="s">
        <v>30</v>
      </c>
      <c r="H150" s="7" t="s">
        <v>2599</v>
      </c>
      <c r="I150" s="7" t="s">
        <v>3587</v>
      </c>
      <c r="J150" s="7" t="s">
        <v>3451</v>
      </c>
      <c r="K150" s="7" t="s">
        <v>17</v>
      </c>
      <c r="L150" s="7" t="s">
        <v>18</v>
      </c>
      <c r="M150" s="8">
        <v>27.500000000000004</v>
      </c>
      <c r="N150" s="56">
        <f t="shared" si="10"/>
        <v>50</v>
      </c>
      <c r="O150" s="8">
        <v>50</v>
      </c>
      <c r="P150" s="9">
        <f t="shared" si="11"/>
        <v>38.225000000000001</v>
      </c>
      <c r="Q150" s="9">
        <f t="shared" si="12"/>
        <v>83</v>
      </c>
      <c r="R150" s="9">
        <f t="shared" si="13"/>
        <v>83</v>
      </c>
      <c r="S150" s="7" t="s">
        <v>33</v>
      </c>
      <c r="T150" s="7" t="s">
        <v>34</v>
      </c>
      <c r="U150" s="26"/>
      <c r="W150" s="47">
        <f t="shared" si="14"/>
        <v>0</v>
      </c>
    </row>
    <row r="151" spans="2:23" x14ac:dyDescent="0.25">
      <c r="B151" s="39">
        <v>843380124153</v>
      </c>
      <c r="C151" s="7" t="s">
        <v>2855</v>
      </c>
      <c r="D151" s="7" t="s">
        <v>3596</v>
      </c>
      <c r="E151" s="7" t="str">
        <f>_xlfn.XLOOKUP(C151,Master!E:E,Master!H:H)</f>
        <v>Yes</v>
      </c>
      <c r="F151" s="7" t="s">
        <v>59</v>
      </c>
      <c r="G151" s="7" t="s">
        <v>246</v>
      </c>
      <c r="H151" s="7" t="s">
        <v>2599</v>
      </c>
      <c r="I151" s="7" t="s">
        <v>3587</v>
      </c>
      <c r="J151" s="7" t="s">
        <v>3451</v>
      </c>
      <c r="K151" s="7" t="s">
        <v>17</v>
      </c>
      <c r="L151" s="7" t="s">
        <v>18</v>
      </c>
      <c r="M151" s="8">
        <v>27.500000000000004</v>
      </c>
      <c r="N151" s="56">
        <f t="shared" si="10"/>
        <v>50</v>
      </c>
      <c r="O151" s="8">
        <v>50</v>
      </c>
      <c r="P151" s="9">
        <f t="shared" si="11"/>
        <v>38.225000000000001</v>
      </c>
      <c r="Q151" s="9">
        <f t="shared" si="12"/>
        <v>83</v>
      </c>
      <c r="R151" s="9">
        <f t="shared" si="13"/>
        <v>83</v>
      </c>
      <c r="S151" s="7" t="s">
        <v>33</v>
      </c>
      <c r="T151" s="7" t="s">
        <v>34</v>
      </c>
      <c r="U151" s="26"/>
      <c r="W151" s="47">
        <f t="shared" si="14"/>
        <v>0</v>
      </c>
    </row>
    <row r="152" spans="2:23" x14ac:dyDescent="0.25">
      <c r="B152" s="39">
        <v>843380124160</v>
      </c>
      <c r="C152" s="7" t="s">
        <v>2856</v>
      </c>
      <c r="D152" s="7" t="s">
        <v>3597</v>
      </c>
      <c r="E152" s="7" t="str">
        <f>_xlfn.XLOOKUP(C152,Master!E:E,Master!H:H)</f>
        <v>No</v>
      </c>
      <c r="F152" s="7" t="s">
        <v>80</v>
      </c>
      <c r="G152" s="7" t="s">
        <v>21</v>
      </c>
      <c r="H152" s="7" t="s">
        <v>2599</v>
      </c>
      <c r="I152" s="7" t="s">
        <v>3587</v>
      </c>
      <c r="J152" s="7" t="s">
        <v>3451</v>
      </c>
      <c r="K152" s="7" t="s">
        <v>17</v>
      </c>
      <c r="L152" s="7" t="s">
        <v>18</v>
      </c>
      <c r="M152" s="8">
        <v>27.500000000000004</v>
      </c>
      <c r="N152" s="56">
        <f t="shared" si="10"/>
        <v>50</v>
      </c>
      <c r="O152" s="8">
        <v>50</v>
      </c>
      <c r="P152" s="9">
        <f t="shared" si="11"/>
        <v>38.225000000000001</v>
      </c>
      <c r="Q152" s="9">
        <f t="shared" si="12"/>
        <v>83</v>
      </c>
      <c r="R152" s="9">
        <f t="shared" si="13"/>
        <v>83</v>
      </c>
      <c r="S152" s="7" t="s">
        <v>33</v>
      </c>
      <c r="T152" s="7" t="s">
        <v>34</v>
      </c>
      <c r="U152" s="26"/>
      <c r="W152" s="47">
        <f t="shared" si="14"/>
        <v>0</v>
      </c>
    </row>
    <row r="153" spans="2:23" x14ac:dyDescent="0.25">
      <c r="B153" s="39">
        <v>843380124177</v>
      </c>
      <c r="C153" s="7" t="s">
        <v>2857</v>
      </c>
      <c r="D153" s="7" t="s">
        <v>3598</v>
      </c>
      <c r="E153" s="7" t="str">
        <f>_xlfn.XLOOKUP(C153,Master!E:E,Master!H:H)</f>
        <v>No</v>
      </c>
      <c r="F153" s="7" t="s">
        <v>80</v>
      </c>
      <c r="G153" s="7" t="s">
        <v>24</v>
      </c>
      <c r="H153" s="7" t="s">
        <v>2599</v>
      </c>
      <c r="I153" s="7" t="s">
        <v>3587</v>
      </c>
      <c r="J153" s="7" t="s">
        <v>3451</v>
      </c>
      <c r="K153" s="7" t="s">
        <v>17</v>
      </c>
      <c r="L153" s="7" t="s">
        <v>18</v>
      </c>
      <c r="M153" s="8">
        <v>27.500000000000004</v>
      </c>
      <c r="N153" s="56">
        <f t="shared" si="10"/>
        <v>50</v>
      </c>
      <c r="O153" s="8">
        <v>50</v>
      </c>
      <c r="P153" s="9">
        <f t="shared" si="11"/>
        <v>38.225000000000001</v>
      </c>
      <c r="Q153" s="9">
        <f t="shared" si="12"/>
        <v>83</v>
      </c>
      <c r="R153" s="9">
        <f t="shared" si="13"/>
        <v>83</v>
      </c>
      <c r="S153" s="7" t="s">
        <v>33</v>
      </c>
      <c r="T153" s="7" t="s">
        <v>34</v>
      </c>
      <c r="U153" s="26"/>
      <c r="W153" s="47">
        <f t="shared" si="14"/>
        <v>0</v>
      </c>
    </row>
    <row r="154" spans="2:23" x14ac:dyDescent="0.25">
      <c r="B154" s="39">
        <v>843380124184</v>
      </c>
      <c r="C154" s="7" t="s">
        <v>2858</v>
      </c>
      <c r="D154" s="7" t="s">
        <v>3599</v>
      </c>
      <c r="E154" s="7" t="str">
        <f>_xlfn.XLOOKUP(C154,Master!E:E,Master!H:H)</f>
        <v>No</v>
      </c>
      <c r="F154" s="7" t="s">
        <v>80</v>
      </c>
      <c r="G154" s="7" t="s">
        <v>27</v>
      </c>
      <c r="H154" s="7" t="s">
        <v>2599</v>
      </c>
      <c r="I154" s="7" t="s">
        <v>3587</v>
      </c>
      <c r="J154" s="7" t="s">
        <v>3451</v>
      </c>
      <c r="K154" s="7" t="s">
        <v>17</v>
      </c>
      <c r="L154" s="7" t="s">
        <v>18</v>
      </c>
      <c r="M154" s="8">
        <v>27.500000000000004</v>
      </c>
      <c r="N154" s="56">
        <f t="shared" si="10"/>
        <v>50</v>
      </c>
      <c r="O154" s="8">
        <v>50</v>
      </c>
      <c r="P154" s="9">
        <f t="shared" si="11"/>
        <v>38.225000000000001</v>
      </c>
      <c r="Q154" s="9">
        <f t="shared" si="12"/>
        <v>83</v>
      </c>
      <c r="R154" s="9">
        <f t="shared" si="13"/>
        <v>83</v>
      </c>
      <c r="S154" s="7" t="s">
        <v>33</v>
      </c>
      <c r="T154" s="7" t="s">
        <v>34</v>
      </c>
      <c r="U154" s="26"/>
      <c r="W154" s="47">
        <f t="shared" si="14"/>
        <v>0</v>
      </c>
    </row>
    <row r="155" spans="2:23" x14ac:dyDescent="0.25">
      <c r="B155" s="39">
        <v>843380124191</v>
      </c>
      <c r="C155" s="7" t="s">
        <v>2859</v>
      </c>
      <c r="D155" s="7" t="s">
        <v>3600</v>
      </c>
      <c r="E155" s="7" t="str">
        <f>_xlfn.XLOOKUP(C155,Master!E:E,Master!H:H)</f>
        <v>No</v>
      </c>
      <c r="F155" s="7" t="s">
        <v>80</v>
      </c>
      <c r="G155" s="7" t="s">
        <v>30</v>
      </c>
      <c r="H155" s="7" t="s">
        <v>2599</v>
      </c>
      <c r="I155" s="7" t="s">
        <v>3587</v>
      </c>
      <c r="J155" s="7" t="s">
        <v>3451</v>
      </c>
      <c r="K155" s="7" t="s">
        <v>17</v>
      </c>
      <c r="L155" s="7" t="s">
        <v>18</v>
      </c>
      <c r="M155" s="8">
        <v>27.500000000000004</v>
      </c>
      <c r="N155" s="56">
        <f t="shared" si="10"/>
        <v>50</v>
      </c>
      <c r="O155" s="8">
        <v>50</v>
      </c>
      <c r="P155" s="9">
        <f t="shared" si="11"/>
        <v>38.225000000000001</v>
      </c>
      <c r="Q155" s="9">
        <f t="shared" si="12"/>
        <v>83</v>
      </c>
      <c r="R155" s="9">
        <f t="shared" si="13"/>
        <v>83</v>
      </c>
      <c r="S155" s="7" t="s">
        <v>33</v>
      </c>
      <c r="T155" s="7" t="s">
        <v>34</v>
      </c>
      <c r="U155" s="26"/>
      <c r="W155" s="47">
        <f t="shared" si="14"/>
        <v>0</v>
      </c>
    </row>
    <row r="156" spans="2:23" x14ac:dyDescent="0.25">
      <c r="B156" s="39">
        <v>843380124207</v>
      </c>
      <c r="C156" s="7" t="s">
        <v>2860</v>
      </c>
      <c r="D156" s="7" t="s">
        <v>3601</v>
      </c>
      <c r="E156" s="7" t="str">
        <f>_xlfn.XLOOKUP(C156,Master!E:E,Master!H:H)</f>
        <v>No</v>
      </c>
      <c r="F156" s="7" t="s">
        <v>80</v>
      </c>
      <c r="G156" s="7" t="s">
        <v>246</v>
      </c>
      <c r="H156" s="7" t="s">
        <v>2599</v>
      </c>
      <c r="I156" s="7" t="s">
        <v>3587</v>
      </c>
      <c r="J156" s="7" t="s">
        <v>3451</v>
      </c>
      <c r="K156" s="7" t="s">
        <v>17</v>
      </c>
      <c r="L156" s="7" t="s">
        <v>18</v>
      </c>
      <c r="M156" s="8">
        <v>27.500000000000004</v>
      </c>
      <c r="N156" s="56">
        <f t="shared" si="10"/>
        <v>50</v>
      </c>
      <c r="O156" s="8">
        <v>50</v>
      </c>
      <c r="P156" s="9">
        <f t="shared" si="11"/>
        <v>38.225000000000001</v>
      </c>
      <c r="Q156" s="9">
        <f t="shared" si="12"/>
        <v>83</v>
      </c>
      <c r="R156" s="9">
        <f t="shared" si="13"/>
        <v>83</v>
      </c>
      <c r="S156" s="7" t="s">
        <v>33</v>
      </c>
      <c r="T156" s="7" t="s">
        <v>34</v>
      </c>
      <c r="U156" s="26"/>
      <c r="W156" s="47">
        <f t="shared" si="14"/>
        <v>0</v>
      </c>
    </row>
    <row r="157" spans="2:23" x14ac:dyDescent="0.25">
      <c r="B157" s="39">
        <v>843380113959</v>
      </c>
      <c r="C157" s="7" t="s">
        <v>2861</v>
      </c>
      <c r="D157" s="7" t="s">
        <v>3602</v>
      </c>
      <c r="E157" s="7" t="str">
        <f>_xlfn.XLOOKUP(C157,Master!E:E,Master!H:H)</f>
        <v>No</v>
      </c>
      <c r="F157" s="7" t="s">
        <v>59</v>
      </c>
      <c r="G157" s="7" t="s">
        <v>21</v>
      </c>
      <c r="H157" s="7" t="s">
        <v>2599</v>
      </c>
      <c r="I157" s="7" t="s">
        <v>3603</v>
      </c>
      <c r="J157" s="7" t="s">
        <v>3451</v>
      </c>
      <c r="K157" s="7" t="s">
        <v>17</v>
      </c>
      <c r="L157" s="7" t="s">
        <v>18</v>
      </c>
      <c r="M157" s="8">
        <v>74.25</v>
      </c>
      <c r="N157" s="56">
        <f t="shared" si="10"/>
        <v>135</v>
      </c>
      <c r="O157" s="8">
        <v>135</v>
      </c>
      <c r="P157" s="9">
        <f t="shared" si="11"/>
        <v>103.2075</v>
      </c>
      <c r="Q157" s="9">
        <f t="shared" si="12"/>
        <v>225</v>
      </c>
      <c r="R157" s="9">
        <f t="shared" si="13"/>
        <v>225</v>
      </c>
      <c r="S157" s="7" t="s">
        <v>33</v>
      </c>
      <c r="T157" s="7" t="s">
        <v>34</v>
      </c>
      <c r="U157" s="26"/>
      <c r="W157" s="47">
        <f t="shared" si="14"/>
        <v>0</v>
      </c>
    </row>
    <row r="158" spans="2:23" x14ac:dyDescent="0.25">
      <c r="B158" s="39">
        <v>843380113966</v>
      </c>
      <c r="C158" s="7" t="s">
        <v>2862</v>
      </c>
      <c r="D158" s="7" t="s">
        <v>3604</v>
      </c>
      <c r="E158" s="7" t="str">
        <f>_xlfn.XLOOKUP(C158,Master!E:E,Master!H:H)</f>
        <v>No</v>
      </c>
      <c r="F158" s="7" t="s">
        <v>59</v>
      </c>
      <c r="G158" s="7" t="s">
        <v>24</v>
      </c>
      <c r="H158" s="7" t="s">
        <v>2599</v>
      </c>
      <c r="I158" s="7" t="s">
        <v>3603</v>
      </c>
      <c r="J158" s="7" t="s">
        <v>3451</v>
      </c>
      <c r="K158" s="7" t="s">
        <v>17</v>
      </c>
      <c r="L158" s="7" t="s">
        <v>18</v>
      </c>
      <c r="M158" s="8">
        <v>74.25</v>
      </c>
      <c r="N158" s="56">
        <f t="shared" si="10"/>
        <v>135</v>
      </c>
      <c r="O158" s="8">
        <v>135</v>
      </c>
      <c r="P158" s="9">
        <f t="shared" si="11"/>
        <v>103.2075</v>
      </c>
      <c r="Q158" s="9">
        <f t="shared" si="12"/>
        <v>225</v>
      </c>
      <c r="R158" s="9">
        <f t="shared" si="13"/>
        <v>225</v>
      </c>
      <c r="S158" s="7" t="s">
        <v>33</v>
      </c>
      <c r="T158" s="7" t="s">
        <v>34</v>
      </c>
      <c r="U158" s="26"/>
      <c r="W158" s="47">
        <f t="shared" si="14"/>
        <v>0</v>
      </c>
    </row>
    <row r="159" spans="2:23" x14ac:dyDescent="0.25">
      <c r="B159" s="39">
        <v>843380113973</v>
      </c>
      <c r="C159" s="7" t="s">
        <v>2863</v>
      </c>
      <c r="D159" s="7" t="s">
        <v>3605</v>
      </c>
      <c r="E159" s="7" t="str">
        <f>_xlfn.XLOOKUP(C159,Master!E:E,Master!H:H)</f>
        <v>No</v>
      </c>
      <c r="F159" s="7" t="s">
        <v>59</v>
      </c>
      <c r="G159" s="7" t="s">
        <v>27</v>
      </c>
      <c r="H159" s="7" t="s">
        <v>2599</v>
      </c>
      <c r="I159" s="7" t="s">
        <v>3603</v>
      </c>
      <c r="J159" s="7" t="s">
        <v>3451</v>
      </c>
      <c r="K159" s="7" t="s">
        <v>17</v>
      </c>
      <c r="L159" s="7" t="s">
        <v>18</v>
      </c>
      <c r="M159" s="8">
        <v>74.25</v>
      </c>
      <c r="N159" s="56">
        <f t="shared" si="10"/>
        <v>135</v>
      </c>
      <c r="O159" s="8">
        <v>135</v>
      </c>
      <c r="P159" s="9">
        <f t="shared" si="11"/>
        <v>103.2075</v>
      </c>
      <c r="Q159" s="9">
        <f t="shared" si="12"/>
        <v>225</v>
      </c>
      <c r="R159" s="9">
        <f t="shared" si="13"/>
        <v>225</v>
      </c>
      <c r="S159" s="7" t="s">
        <v>33</v>
      </c>
      <c r="T159" s="7" t="s">
        <v>34</v>
      </c>
      <c r="U159" s="26"/>
      <c r="W159" s="47">
        <f t="shared" si="14"/>
        <v>0</v>
      </c>
    </row>
    <row r="160" spans="2:23" x14ac:dyDescent="0.25">
      <c r="B160" s="39">
        <v>843380113980</v>
      </c>
      <c r="C160" s="7" t="s">
        <v>2864</v>
      </c>
      <c r="D160" s="7" t="s">
        <v>3606</v>
      </c>
      <c r="E160" s="7" t="str">
        <f>_xlfn.XLOOKUP(C160,Master!E:E,Master!H:H)</f>
        <v>No</v>
      </c>
      <c r="F160" s="7" t="s">
        <v>59</v>
      </c>
      <c r="G160" s="7" t="s">
        <v>30</v>
      </c>
      <c r="H160" s="7" t="s">
        <v>2599</v>
      </c>
      <c r="I160" s="7" t="s">
        <v>3603</v>
      </c>
      <c r="J160" s="7" t="s">
        <v>3451</v>
      </c>
      <c r="K160" s="7" t="s">
        <v>17</v>
      </c>
      <c r="L160" s="7" t="s">
        <v>18</v>
      </c>
      <c r="M160" s="8">
        <v>74.25</v>
      </c>
      <c r="N160" s="56">
        <f t="shared" si="10"/>
        <v>135</v>
      </c>
      <c r="O160" s="8">
        <v>135</v>
      </c>
      <c r="P160" s="9">
        <f t="shared" si="11"/>
        <v>103.2075</v>
      </c>
      <c r="Q160" s="9">
        <f t="shared" si="12"/>
        <v>225</v>
      </c>
      <c r="R160" s="9">
        <f t="shared" si="13"/>
        <v>225</v>
      </c>
      <c r="S160" s="7" t="s">
        <v>33</v>
      </c>
      <c r="T160" s="7" t="s">
        <v>34</v>
      </c>
      <c r="U160" s="26"/>
      <c r="W160" s="47">
        <f t="shared" si="14"/>
        <v>0</v>
      </c>
    </row>
    <row r="161" spans="2:23" x14ac:dyDescent="0.25">
      <c r="B161" s="39">
        <v>843380113997</v>
      </c>
      <c r="C161" s="7" t="s">
        <v>2865</v>
      </c>
      <c r="D161" s="7" t="s">
        <v>3607</v>
      </c>
      <c r="E161" s="7" t="str">
        <f>_xlfn.XLOOKUP(C161,Master!E:E,Master!H:H)</f>
        <v>No</v>
      </c>
      <c r="F161" s="7" t="s">
        <v>59</v>
      </c>
      <c r="G161" s="7" t="s">
        <v>246</v>
      </c>
      <c r="H161" s="7" t="s">
        <v>2599</v>
      </c>
      <c r="I161" s="7" t="s">
        <v>3603</v>
      </c>
      <c r="J161" s="7" t="s">
        <v>3451</v>
      </c>
      <c r="K161" s="7" t="s">
        <v>17</v>
      </c>
      <c r="L161" s="7" t="s">
        <v>18</v>
      </c>
      <c r="M161" s="8">
        <v>74.25</v>
      </c>
      <c r="N161" s="56">
        <f t="shared" si="10"/>
        <v>135</v>
      </c>
      <c r="O161" s="8">
        <v>135</v>
      </c>
      <c r="P161" s="9">
        <f t="shared" si="11"/>
        <v>103.2075</v>
      </c>
      <c r="Q161" s="9">
        <f t="shared" si="12"/>
        <v>225</v>
      </c>
      <c r="R161" s="9">
        <f t="shared" si="13"/>
        <v>225</v>
      </c>
      <c r="S161" s="7" t="s">
        <v>33</v>
      </c>
      <c r="T161" s="7" t="s">
        <v>34</v>
      </c>
      <c r="U161" s="26"/>
      <c r="W161" s="47">
        <f t="shared" si="14"/>
        <v>0</v>
      </c>
    </row>
    <row r="162" spans="2:23" x14ac:dyDescent="0.25">
      <c r="B162" s="39">
        <v>843380114000</v>
      </c>
      <c r="C162" s="7" t="s">
        <v>2866</v>
      </c>
      <c r="D162" s="7" t="s">
        <v>3608</v>
      </c>
      <c r="E162" s="7" t="str">
        <f>_xlfn.XLOOKUP(C162,Master!E:E,Master!H:H)</f>
        <v>No</v>
      </c>
      <c r="F162" s="7" t="s">
        <v>80</v>
      </c>
      <c r="G162" s="7" t="s">
        <v>21</v>
      </c>
      <c r="H162" s="7" t="s">
        <v>2599</v>
      </c>
      <c r="I162" s="7" t="s">
        <v>3603</v>
      </c>
      <c r="J162" s="7" t="s">
        <v>3451</v>
      </c>
      <c r="K162" s="7" t="s">
        <v>17</v>
      </c>
      <c r="L162" s="7" t="s">
        <v>18</v>
      </c>
      <c r="M162" s="8">
        <v>74.25</v>
      </c>
      <c r="N162" s="56">
        <f t="shared" si="10"/>
        <v>135</v>
      </c>
      <c r="O162" s="8">
        <v>135</v>
      </c>
      <c r="P162" s="9">
        <f t="shared" si="11"/>
        <v>103.2075</v>
      </c>
      <c r="Q162" s="9">
        <f t="shared" si="12"/>
        <v>225</v>
      </c>
      <c r="R162" s="9">
        <f t="shared" si="13"/>
        <v>225</v>
      </c>
      <c r="S162" s="7" t="s">
        <v>33</v>
      </c>
      <c r="T162" s="7" t="s">
        <v>34</v>
      </c>
      <c r="U162" s="26"/>
      <c r="W162" s="47">
        <f t="shared" si="14"/>
        <v>0</v>
      </c>
    </row>
    <row r="163" spans="2:23" x14ac:dyDescent="0.25">
      <c r="B163" s="39">
        <v>843380114017</v>
      </c>
      <c r="C163" s="7" t="s">
        <v>2867</v>
      </c>
      <c r="D163" s="7" t="s">
        <v>3609</v>
      </c>
      <c r="E163" s="7" t="str">
        <f>_xlfn.XLOOKUP(C163,Master!E:E,Master!H:H)</f>
        <v>No</v>
      </c>
      <c r="F163" s="7" t="s">
        <v>80</v>
      </c>
      <c r="G163" s="7" t="s">
        <v>24</v>
      </c>
      <c r="H163" s="7" t="s">
        <v>2599</v>
      </c>
      <c r="I163" s="7" t="s">
        <v>3603</v>
      </c>
      <c r="J163" s="7" t="s">
        <v>3451</v>
      </c>
      <c r="K163" s="7" t="s">
        <v>17</v>
      </c>
      <c r="L163" s="7" t="s">
        <v>18</v>
      </c>
      <c r="M163" s="8">
        <v>74.25</v>
      </c>
      <c r="N163" s="56">
        <f t="shared" si="10"/>
        <v>135</v>
      </c>
      <c r="O163" s="8">
        <v>135</v>
      </c>
      <c r="P163" s="9">
        <f t="shared" si="11"/>
        <v>103.2075</v>
      </c>
      <c r="Q163" s="9">
        <f t="shared" si="12"/>
        <v>225</v>
      </c>
      <c r="R163" s="9">
        <f t="shared" si="13"/>
        <v>225</v>
      </c>
      <c r="S163" s="7" t="s">
        <v>33</v>
      </c>
      <c r="T163" s="7" t="s">
        <v>34</v>
      </c>
      <c r="U163" s="26"/>
      <c r="W163" s="47">
        <f t="shared" si="14"/>
        <v>0</v>
      </c>
    </row>
    <row r="164" spans="2:23" x14ac:dyDescent="0.25">
      <c r="B164" s="39">
        <v>843380114024</v>
      </c>
      <c r="C164" s="7" t="s">
        <v>2868</v>
      </c>
      <c r="D164" s="7" t="s">
        <v>3610</v>
      </c>
      <c r="E164" s="7" t="str">
        <f>_xlfn.XLOOKUP(C164,Master!E:E,Master!H:H)</f>
        <v>No</v>
      </c>
      <c r="F164" s="7" t="s">
        <v>80</v>
      </c>
      <c r="G164" s="7" t="s">
        <v>27</v>
      </c>
      <c r="H164" s="7" t="s">
        <v>2599</v>
      </c>
      <c r="I164" s="7" t="s">
        <v>3603</v>
      </c>
      <c r="J164" s="7" t="s">
        <v>3451</v>
      </c>
      <c r="K164" s="7" t="s">
        <v>17</v>
      </c>
      <c r="L164" s="7" t="s">
        <v>18</v>
      </c>
      <c r="M164" s="8">
        <v>74.25</v>
      </c>
      <c r="N164" s="56">
        <f t="shared" si="10"/>
        <v>135</v>
      </c>
      <c r="O164" s="8">
        <v>135</v>
      </c>
      <c r="P164" s="9">
        <f t="shared" si="11"/>
        <v>103.2075</v>
      </c>
      <c r="Q164" s="9">
        <f t="shared" si="12"/>
        <v>225</v>
      </c>
      <c r="R164" s="9">
        <f t="shared" si="13"/>
        <v>225</v>
      </c>
      <c r="S164" s="7" t="s">
        <v>33</v>
      </c>
      <c r="T164" s="7" t="s">
        <v>34</v>
      </c>
      <c r="U164" s="26"/>
      <c r="W164" s="47">
        <f t="shared" si="14"/>
        <v>0</v>
      </c>
    </row>
    <row r="165" spans="2:23" x14ac:dyDescent="0.25">
      <c r="B165" s="39">
        <v>843380114031</v>
      </c>
      <c r="C165" s="7" t="s">
        <v>2869</v>
      </c>
      <c r="D165" s="7" t="s">
        <v>3611</v>
      </c>
      <c r="E165" s="7" t="str">
        <f>_xlfn.XLOOKUP(C165,Master!E:E,Master!H:H)</f>
        <v>No</v>
      </c>
      <c r="F165" s="7" t="s">
        <v>80</v>
      </c>
      <c r="G165" s="7" t="s">
        <v>30</v>
      </c>
      <c r="H165" s="7" t="s">
        <v>2599</v>
      </c>
      <c r="I165" s="7" t="s">
        <v>3603</v>
      </c>
      <c r="J165" s="7" t="s">
        <v>3451</v>
      </c>
      <c r="K165" s="7" t="s">
        <v>17</v>
      </c>
      <c r="L165" s="7" t="s">
        <v>18</v>
      </c>
      <c r="M165" s="8">
        <v>74.25</v>
      </c>
      <c r="N165" s="56">
        <f t="shared" si="10"/>
        <v>135</v>
      </c>
      <c r="O165" s="8">
        <v>135</v>
      </c>
      <c r="P165" s="9">
        <f t="shared" si="11"/>
        <v>103.2075</v>
      </c>
      <c r="Q165" s="9">
        <f t="shared" si="12"/>
        <v>225</v>
      </c>
      <c r="R165" s="9">
        <f t="shared" si="13"/>
        <v>225</v>
      </c>
      <c r="S165" s="7" t="s">
        <v>33</v>
      </c>
      <c r="T165" s="7" t="s">
        <v>34</v>
      </c>
      <c r="U165" s="26"/>
      <c r="W165" s="47">
        <f t="shared" si="14"/>
        <v>0</v>
      </c>
    </row>
    <row r="166" spans="2:23" x14ac:dyDescent="0.25">
      <c r="B166" s="39">
        <v>843380114048</v>
      </c>
      <c r="C166" s="7" t="s">
        <v>2870</v>
      </c>
      <c r="D166" s="7" t="s">
        <v>3612</v>
      </c>
      <c r="E166" s="7" t="str">
        <f>_xlfn.XLOOKUP(C166,Master!E:E,Master!H:H)</f>
        <v>No</v>
      </c>
      <c r="F166" s="7" t="s">
        <v>80</v>
      </c>
      <c r="G166" s="7" t="s">
        <v>246</v>
      </c>
      <c r="H166" s="7" t="s">
        <v>2599</v>
      </c>
      <c r="I166" s="7" t="s">
        <v>3603</v>
      </c>
      <c r="J166" s="7" t="s">
        <v>3451</v>
      </c>
      <c r="K166" s="7" t="s">
        <v>17</v>
      </c>
      <c r="L166" s="7" t="s">
        <v>18</v>
      </c>
      <c r="M166" s="8">
        <v>74.25</v>
      </c>
      <c r="N166" s="56">
        <f t="shared" si="10"/>
        <v>135</v>
      </c>
      <c r="O166" s="8">
        <v>135</v>
      </c>
      <c r="P166" s="9">
        <f t="shared" si="11"/>
        <v>103.2075</v>
      </c>
      <c r="Q166" s="9">
        <f t="shared" si="12"/>
        <v>225</v>
      </c>
      <c r="R166" s="9">
        <f t="shared" si="13"/>
        <v>225</v>
      </c>
      <c r="S166" s="7" t="s">
        <v>33</v>
      </c>
      <c r="T166" s="7" t="s">
        <v>34</v>
      </c>
      <c r="U166" s="26"/>
      <c r="W166" s="47">
        <f t="shared" si="14"/>
        <v>0</v>
      </c>
    </row>
    <row r="167" spans="2:23" x14ac:dyDescent="0.25">
      <c r="B167" s="39">
        <v>843380149675</v>
      </c>
      <c r="C167" s="7" t="s">
        <v>2871</v>
      </c>
      <c r="D167" s="7" t="s">
        <v>3613</v>
      </c>
      <c r="E167" s="7" t="str">
        <f>_xlfn.XLOOKUP(C167,Master!E:E,Master!H:H)</f>
        <v>No</v>
      </c>
      <c r="F167" s="7" t="s">
        <v>91</v>
      </c>
      <c r="G167" s="7" t="s">
        <v>21</v>
      </c>
      <c r="H167" s="7" t="s">
        <v>2599</v>
      </c>
      <c r="I167" s="7" t="s">
        <v>2600</v>
      </c>
      <c r="J167" s="7" t="s">
        <v>3451</v>
      </c>
      <c r="K167" s="7" t="s">
        <v>17</v>
      </c>
      <c r="L167" s="7" t="s">
        <v>18</v>
      </c>
      <c r="M167" s="8">
        <v>60.500000000000007</v>
      </c>
      <c r="N167" s="56">
        <f t="shared" si="10"/>
        <v>110</v>
      </c>
      <c r="O167" s="8">
        <v>110</v>
      </c>
      <c r="P167" s="9">
        <f t="shared" si="11"/>
        <v>84.094999999999999</v>
      </c>
      <c r="Q167" s="9">
        <f t="shared" si="12"/>
        <v>183</v>
      </c>
      <c r="R167" s="9">
        <f t="shared" si="13"/>
        <v>183</v>
      </c>
      <c r="S167" s="7" t="s">
        <v>33</v>
      </c>
      <c r="T167" s="7" t="s">
        <v>34</v>
      </c>
      <c r="U167" s="26"/>
      <c r="W167" s="47">
        <f t="shared" si="14"/>
        <v>0</v>
      </c>
    </row>
    <row r="168" spans="2:23" x14ac:dyDescent="0.25">
      <c r="B168" s="39">
        <v>843380149668</v>
      </c>
      <c r="C168" s="7" t="s">
        <v>2872</v>
      </c>
      <c r="D168" s="7" t="s">
        <v>3614</v>
      </c>
      <c r="E168" s="7" t="str">
        <f>_xlfn.XLOOKUP(C168,Master!E:E,Master!H:H)</f>
        <v>No</v>
      </c>
      <c r="F168" s="7" t="s">
        <v>91</v>
      </c>
      <c r="G168" s="7" t="s">
        <v>24</v>
      </c>
      <c r="H168" s="7" t="s">
        <v>2599</v>
      </c>
      <c r="I168" s="7" t="s">
        <v>2600</v>
      </c>
      <c r="J168" s="7" t="s">
        <v>3451</v>
      </c>
      <c r="K168" s="7" t="s">
        <v>17</v>
      </c>
      <c r="L168" s="7" t="s">
        <v>18</v>
      </c>
      <c r="M168" s="8">
        <v>60.500000000000007</v>
      </c>
      <c r="N168" s="56">
        <f t="shared" si="10"/>
        <v>110</v>
      </c>
      <c r="O168" s="8">
        <v>110</v>
      </c>
      <c r="P168" s="9">
        <f t="shared" si="11"/>
        <v>84.094999999999999</v>
      </c>
      <c r="Q168" s="9">
        <f t="shared" si="12"/>
        <v>183</v>
      </c>
      <c r="R168" s="9">
        <f t="shared" si="13"/>
        <v>183</v>
      </c>
      <c r="S168" s="7" t="s">
        <v>33</v>
      </c>
      <c r="T168" s="7" t="s">
        <v>34</v>
      </c>
      <c r="U168" s="26"/>
      <c r="W168" s="47">
        <f t="shared" si="14"/>
        <v>0</v>
      </c>
    </row>
    <row r="169" spans="2:23" x14ac:dyDescent="0.25">
      <c r="B169" s="39">
        <v>843380149651</v>
      </c>
      <c r="C169" s="7" t="s">
        <v>2873</v>
      </c>
      <c r="D169" s="7" t="s">
        <v>3615</v>
      </c>
      <c r="E169" s="7" t="str">
        <f>_xlfn.XLOOKUP(C169,Master!E:E,Master!H:H)</f>
        <v>No</v>
      </c>
      <c r="F169" s="7" t="s">
        <v>91</v>
      </c>
      <c r="G169" s="7" t="s">
        <v>27</v>
      </c>
      <c r="H169" s="7" t="s">
        <v>2599</v>
      </c>
      <c r="I169" s="7" t="s">
        <v>2600</v>
      </c>
      <c r="J169" s="7" t="s">
        <v>3451</v>
      </c>
      <c r="K169" s="7" t="s">
        <v>17</v>
      </c>
      <c r="L169" s="7" t="s">
        <v>18</v>
      </c>
      <c r="M169" s="8">
        <v>60.500000000000007</v>
      </c>
      <c r="N169" s="56">
        <f t="shared" si="10"/>
        <v>110</v>
      </c>
      <c r="O169" s="8">
        <v>110</v>
      </c>
      <c r="P169" s="9">
        <f t="shared" si="11"/>
        <v>84.094999999999999</v>
      </c>
      <c r="Q169" s="9">
        <f t="shared" si="12"/>
        <v>183</v>
      </c>
      <c r="R169" s="9">
        <f t="shared" si="13"/>
        <v>183</v>
      </c>
      <c r="S169" s="7" t="s">
        <v>33</v>
      </c>
      <c r="T169" s="7" t="s">
        <v>34</v>
      </c>
      <c r="U169" s="26"/>
      <c r="W169" s="47">
        <f t="shared" si="14"/>
        <v>0</v>
      </c>
    </row>
    <row r="170" spans="2:23" x14ac:dyDescent="0.25">
      <c r="B170" s="39">
        <v>843380149682</v>
      </c>
      <c r="C170" s="7" t="s">
        <v>2874</v>
      </c>
      <c r="D170" s="7" t="s">
        <v>3616</v>
      </c>
      <c r="E170" s="7" t="str">
        <f>_xlfn.XLOOKUP(C170,Master!E:E,Master!H:H)</f>
        <v>No</v>
      </c>
      <c r="F170" s="7" t="s">
        <v>91</v>
      </c>
      <c r="G170" s="7" t="s">
        <v>30</v>
      </c>
      <c r="H170" s="7" t="s">
        <v>2599</v>
      </c>
      <c r="I170" s="7" t="s">
        <v>2600</v>
      </c>
      <c r="J170" s="7" t="s">
        <v>3451</v>
      </c>
      <c r="K170" s="7" t="s">
        <v>17</v>
      </c>
      <c r="L170" s="7" t="s">
        <v>18</v>
      </c>
      <c r="M170" s="8">
        <v>60.500000000000007</v>
      </c>
      <c r="N170" s="56">
        <f t="shared" si="10"/>
        <v>110</v>
      </c>
      <c r="O170" s="8">
        <v>110</v>
      </c>
      <c r="P170" s="9">
        <f t="shared" si="11"/>
        <v>84.094999999999999</v>
      </c>
      <c r="Q170" s="9">
        <f t="shared" si="12"/>
        <v>183</v>
      </c>
      <c r="R170" s="9">
        <f t="shared" si="13"/>
        <v>183</v>
      </c>
      <c r="S170" s="7" t="s">
        <v>33</v>
      </c>
      <c r="T170" s="7" t="s">
        <v>34</v>
      </c>
      <c r="U170" s="26"/>
      <c r="W170" s="47">
        <f t="shared" si="14"/>
        <v>0</v>
      </c>
    </row>
    <row r="171" spans="2:23" x14ac:dyDescent="0.25">
      <c r="B171" s="39">
        <v>843380149644</v>
      </c>
      <c r="C171" s="7" t="s">
        <v>2875</v>
      </c>
      <c r="D171" s="7" t="s">
        <v>3617</v>
      </c>
      <c r="E171" s="7" t="str">
        <f>_xlfn.XLOOKUP(C171,Master!E:E,Master!H:H)</f>
        <v>No</v>
      </c>
      <c r="F171" s="7" t="s">
        <v>91</v>
      </c>
      <c r="G171" s="7" t="s">
        <v>246</v>
      </c>
      <c r="H171" s="7" t="s">
        <v>2599</v>
      </c>
      <c r="I171" s="7" t="s">
        <v>2600</v>
      </c>
      <c r="J171" s="7" t="s">
        <v>3451</v>
      </c>
      <c r="K171" s="7" t="s">
        <v>17</v>
      </c>
      <c r="L171" s="7" t="s">
        <v>18</v>
      </c>
      <c r="M171" s="8">
        <v>60.500000000000007</v>
      </c>
      <c r="N171" s="56">
        <f t="shared" si="10"/>
        <v>110</v>
      </c>
      <c r="O171" s="8">
        <v>110</v>
      </c>
      <c r="P171" s="9">
        <f t="shared" si="11"/>
        <v>84.094999999999999</v>
      </c>
      <c r="Q171" s="9">
        <f t="shared" si="12"/>
        <v>183</v>
      </c>
      <c r="R171" s="9">
        <f t="shared" si="13"/>
        <v>183</v>
      </c>
      <c r="S171" s="7" t="s">
        <v>33</v>
      </c>
      <c r="T171" s="7" t="s">
        <v>34</v>
      </c>
      <c r="U171" s="26"/>
      <c r="W171" s="47">
        <f t="shared" si="14"/>
        <v>0</v>
      </c>
    </row>
    <row r="172" spans="2:23" x14ac:dyDescent="0.25">
      <c r="B172" s="39">
        <v>843380122586</v>
      </c>
      <c r="C172" s="7" t="s">
        <v>2876</v>
      </c>
      <c r="D172" s="7" t="s">
        <v>3618</v>
      </c>
      <c r="E172" s="7" t="str">
        <f>_xlfn.XLOOKUP(C172,Master!E:E,Master!H:H)</f>
        <v>No</v>
      </c>
      <c r="F172" s="7" t="s">
        <v>59</v>
      </c>
      <c r="G172" s="7" t="s">
        <v>21</v>
      </c>
      <c r="H172" s="7" t="s">
        <v>2599</v>
      </c>
      <c r="I172" s="7" t="s">
        <v>2600</v>
      </c>
      <c r="J172" s="7" t="s">
        <v>3451</v>
      </c>
      <c r="K172" s="7" t="s">
        <v>17</v>
      </c>
      <c r="L172" s="7" t="s">
        <v>18</v>
      </c>
      <c r="M172" s="8">
        <v>60.500000000000007</v>
      </c>
      <c r="N172" s="56">
        <f t="shared" si="10"/>
        <v>110</v>
      </c>
      <c r="O172" s="8">
        <v>110</v>
      </c>
      <c r="P172" s="9">
        <f t="shared" si="11"/>
        <v>84.094999999999999</v>
      </c>
      <c r="Q172" s="9">
        <f t="shared" si="12"/>
        <v>183</v>
      </c>
      <c r="R172" s="9">
        <f t="shared" si="13"/>
        <v>183</v>
      </c>
      <c r="S172" s="7" t="s">
        <v>33</v>
      </c>
      <c r="T172" s="7" t="s">
        <v>34</v>
      </c>
      <c r="U172" s="26"/>
      <c r="W172" s="47">
        <f t="shared" si="14"/>
        <v>0</v>
      </c>
    </row>
    <row r="173" spans="2:23" x14ac:dyDescent="0.25">
      <c r="B173" s="39">
        <v>843380122593</v>
      </c>
      <c r="C173" s="7" t="s">
        <v>2877</v>
      </c>
      <c r="D173" s="7" t="s">
        <v>3619</v>
      </c>
      <c r="E173" s="7" t="str">
        <f>_xlfn.XLOOKUP(C173,Master!E:E,Master!H:H)</f>
        <v>No</v>
      </c>
      <c r="F173" s="7" t="s">
        <v>59</v>
      </c>
      <c r="G173" s="7" t="s">
        <v>24</v>
      </c>
      <c r="H173" s="7" t="s">
        <v>2599</v>
      </c>
      <c r="I173" s="7" t="s">
        <v>2600</v>
      </c>
      <c r="J173" s="7" t="s">
        <v>3451</v>
      </c>
      <c r="K173" s="7" t="s">
        <v>17</v>
      </c>
      <c r="L173" s="7" t="s">
        <v>18</v>
      </c>
      <c r="M173" s="8">
        <v>60.500000000000007</v>
      </c>
      <c r="N173" s="56">
        <f t="shared" si="10"/>
        <v>110</v>
      </c>
      <c r="O173" s="8">
        <v>110</v>
      </c>
      <c r="P173" s="9">
        <f t="shared" si="11"/>
        <v>84.094999999999999</v>
      </c>
      <c r="Q173" s="9">
        <f t="shared" si="12"/>
        <v>183</v>
      </c>
      <c r="R173" s="9">
        <f t="shared" si="13"/>
        <v>183</v>
      </c>
      <c r="S173" s="7" t="s">
        <v>33</v>
      </c>
      <c r="T173" s="7" t="s">
        <v>34</v>
      </c>
      <c r="U173" s="26"/>
      <c r="W173" s="47">
        <f t="shared" si="14"/>
        <v>0</v>
      </c>
    </row>
    <row r="174" spans="2:23" x14ac:dyDescent="0.25">
      <c r="B174" s="39">
        <v>843380122609</v>
      </c>
      <c r="C174" s="7" t="s">
        <v>2878</v>
      </c>
      <c r="D174" s="7" t="s">
        <v>3620</v>
      </c>
      <c r="E174" s="7" t="str">
        <f>_xlfn.XLOOKUP(C174,Master!E:E,Master!H:H)</f>
        <v>No</v>
      </c>
      <c r="F174" s="7" t="s">
        <v>59</v>
      </c>
      <c r="G174" s="7" t="s">
        <v>27</v>
      </c>
      <c r="H174" s="7" t="s">
        <v>2599</v>
      </c>
      <c r="I174" s="7" t="s">
        <v>2600</v>
      </c>
      <c r="J174" s="7" t="s">
        <v>3451</v>
      </c>
      <c r="K174" s="7" t="s">
        <v>17</v>
      </c>
      <c r="L174" s="7" t="s">
        <v>18</v>
      </c>
      <c r="M174" s="8">
        <v>60.500000000000007</v>
      </c>
      <c r="N174" s="56">
        <f t="shared" si="10"/>
        <v>110</v>
      </c>
      <c r="O174" s="8">
        <v>110</v>
      </c>
      <c r="P174" s="9">
        <f t="shared" si="11"/>
        <v>84.094999999999999</v>
      </c>
      <c r="Q174" s="9">
        <f t="shared" si="12"/>
        <v>183</v>
      </c>
      <c r="R174" s="9">
        <f t="shared" si="13"/>
        <v>183</v>
      </c>
      <c r="S174" s="7" t="s">
        <v>33</v>
      </c>
      <c r="T174" s="7" t="s">
        <v>34</v>
      </c>
      <c r="U174" s="26"/>
      <c r="W174" s="47">
        <f t="shared" si="14"/>
        <v>0</v>
      </c>
    </row>
    <row r="175" spans="2:23" x14ac:dyDescent="0.25">
      <c r="B175" s="39">
        <v>843380122616</v>
      </c>
      <c r="C175" s="7" t="s">
        <v>2879</v>
      </c>
      <c r="D175" s="7" t="s">
        <v>3621</v>
      </c>
      <c r="E175" s="7" t="str">
        <f>_xlfn.XLOOKUP(C175,Master!E:E,Master!H:H)</f>
        <v>No</v>
      </c>
      <c r="F175" s="7" t="s">
        <v>59</v>
      </c>
      <c r="G175" s="7" t="s">
        <v>30</v>
      </c>
      <c r="H175" s="7" t="s">
        <v>2599</v>
      </c>
      <c r="I175" s="7" t="s">
        <v>2600</v>
      </c>
      <c r="J175" s="7" t="s">
        <v>3451</v>
      </c>
      <c r="K175" s="7" t="s">
        <v>17</v>
      </c>
      <c r="L175" s="7" t="s">
        <v>18</v>
      </c>
      <c r="M175" s="8">
        <v>60.500000000000007</v>
      </c>
      <c r="N175" s="56">
        <f t="shared" si="10"/>
        <v>110</v>
      </c>
      <c r="O175" s="8">
        <v>110</v>
      </c>
      <c r="P175" s="9">
        <f t="shared" si="11"/>
        <v>84.094999999999999</v>
      </c>
      <c r="Q175" s="9">
        <f t="shared" si="12"/>
        <v>183</v>
      </c>
      <c r="R175" s="9">
        <f t="shared" si="13"/>
        <v>183</v>
      </c>
      <c r="S175" s="7" t="s">
        <v>33</v>
      </c>
      <c r="T175" s="7" t="s">
        <v>34</v>
      </c>
      <c r="U175" s="26"/>
      <c r="W175" s="47">
        <f t="shared" si="14"/>
        <v>0</v>
      </c>
    </row>
    <row r="176" spans="2:23" x14ac:dyDescent="0.25">
      <c r="B176" s="39">
        <v>843380122623</v>
      </c>
      <c r="C176" s="7" t="s">
        <v>2880</v>
      </c>
      <c r="D176" s="7" t="s">
        <v>3622</v>
      </c>
      <c r="E176" s="7" t="str">
        <f>_xlfn.XLOOKUP(C176,Master!E:E,Master!H:H)</f>
        <v>No</v>
      </c>
      <c r="F176" s="7" t="s">
        <v>59</v>
      </c>
      <c r="G176" s="7" t="s">
        <v>246</v>
      </c>
      <c r="H176" s="7" t="s">
        <v>2599</v>
      </c>
      <c r="I176" s="7" t="s">
        <v>2600</v>
      </c>
      <c r="J176" s="7" t="s">
        <v>3451</v>
      </c>
      <c r="K176" s="7" t="s">
        <v>17</v>
      </c>
      <c r="L176" s="7" t="s">
        <v>18</v>
      </c>
      <c r="M176" s="8">
        <v>60.500000000000007</v>
      </c>
      <c r="N176" s="56">
        <f t="shared" si="10"/>
        <v>110</v>
      </c>
      <c r="O176" s="8">
        <v>110</v>
      </c>
      <c r="P176" s="9">
        <f t="shared" si="11"/>
        <v>84.094999999999999</v>
      </c>
      <c r="Q176" s="9">
        <f t="shared" si="12"/>
        <v>183</v>
      </c>
      <c r="R176" s="9">
        <f t="shared" si="13"/>
        <v>183</v>
      </c>
      <c r="S176" s="7" t="s">
        <v>33</v>
      </c>
      <c r="T176" s="7" t="s">
        <v>34</v>
      </c>
      <c r="U176" s="26"/>
      <c r="W176" s="47">
        <f t="shared" si="14"/>
        <v>0</v>
      </c>
    </row>
    <row r="177" spans="2:23" x14ac:dyDescent="0.25">
      <c r="B177" s="39">
        <v>843380149637</v>
      </c>
      <c r="C177" s="7" t="s">
        <v>2881</v>
      </c>
      <c r="D177" s="7" t="s">
        <v>3623</v>
      </c>
      <c r="E177" s="7" t="str">
        <f>_xlfn.XLOOKUP(C177,Master!E:E,Master!H:H)</f>
        <v>No</v>
      </c>
      <c r="F177" s="7" t="s">
        <v>59</v>
      </c>
      <c r="G177" s="7" t="s">
        <v>249</v>
      </c>
      <c r="H177" s="7" t="s">
        <v>2599</v>
      </c>
      <c r="I177" s="7" t="s">
        <v>2600</v>
      </c>
      <c r="J177" s="7" t="s">
        <v>3451</v>
      </c>
      <c r="K177" s="7" t="s">
        <v>17</v>
      </c>
      <c r="L177" s="7" t="s">
        <v>18</v>
      </c>
      <c r="M177" s="8">
        <v>60.500000000000007</v>
      </c>
      <c r="N177" s="56">
        <f t="shared" si="10"/>
        <v>110</v>
      </c>
      <c r="O177" s="8">
        <v>110</v>
      </c>
      <c r="P177" s="9">
        <f t="shared" si="11"/>
        <v>84.094999999999999</v>
      </c>
      <c r="Q177" s="9">
        <f t="shared" si="12"/>
        <v>183</v>
      </c>
      <c r="R177" s="9">
        <f t="shared" si="13"/>
        <v>183</v>
      </c>
      <c r="S177" s="7" t="s">
        <v>33</v>
      </c>
      <c r="T177" s="7" t="s">
        <v>34</v>
      </c>
      <c r="U177" s="26"/>
      <c r="W177" s="47">
        <f t="shared" si="14"/>
        <v>0</v>
      </c>
    </row>
    <row r="178" spans="2:23" x14ac:dyDescent="0.25">
      <c r="B178" s="39">
        <v>843380122630</v>
      </c>
      <c r="C178" s="7" t="s">
        <v>2882</v>
      </c>
      <c r="D178" s="7" t="s">
        <v>3624</v>
      </c>
      <c r="E178" s="7" t="str">
        <f>_xlfn.XLOOKUP(C178,Master!E:E,Master!H:H)</f>
        <v>Yes</v>
      </c>
      <c r="F178" s="7" t="s">
        <v>80</v>
      </c>
      <c r="G178" s="7" t="s">
        <v>21</v>
      </c>
      <c r="H178" s="7" t="s">
        <v>2599</v>
      </c>
      <c r="I178" s="7" t="s">
        <v>2600</v>
      </c>
      <c r="J178" s="7" t="s">
        <v>3451</v>
      </c>
      <c r="K178" s="7" t="s">
        <v>17</v>
      </c>
      <c r="L178" s="7" t="s">
        <v>18</v>
      </c>
      <c r="M178" s="8">
        <v>60.500000000000007</v>
      </c>
      <c r="N178" s="56">
        <f t="shared" si="10"/>
        <v>110</v>
      </c>
      <c r="O178" s="8">
        <v>110</v>
      </c>
      <c r="P178" s="9">
        <f t="shared" si="11"/>
        <v>84.094999999999999</v>
      </c>
      <c r="Q178" s="9">
        <f t="shared" si="12"/>
        <v>183</v>
      </c>
      <c r="R178" s="9">
        <f t="shared" si="13"/>
        <v>183</v>
      </c>
      <c r="S178" s="7" t="s">
        <v>33</v>
      </c>
      <c r="T178" s="7" t="s">
        <v>34</v>
      </c>
      <c r="U178" s="26"/>
      <c r="W178" s="47">
        <f t="shared" si="14"/>
        <v>0</v>
      </c>
    </row>
    <row r="179" spans="2:23" x14ac:dyDescent="0.25">
      <c r="B179" s="39">
        <v>843380122647</v>
      </c>
      <c r="C179" s="7" t="s">
        <v>2883</v>
      </c>
      <c r="D179" s="7" t="s">
        <v>3625</v>
      </c>
      <c r="E179" s="7" t="str">
        <f>_xlfn.XLOOKUP(C179,Master!E:E,Master!H:H)</f>
        <v>Yes</v>
      </c>
      <c r="F179" s="7" t="s">
        <v>80</v>
      </c>
      <c r="G179" s="7" t="s">
        <v>24</v>
      </c>
      <c r="H179" s="7" t="s">
        <v>2599</v>
      </c>
      <c r="I179" s="7" t="s">
        <v>2600</v>
      </c>
      <c r="J179" s="7" t="s">
        <v>3451</v>
      </c>
      <c r="K179" s="7" t="s">
        <v>17</v>
      </c>
      <c r="L179" s="7" t="s">
        <v>18</v>
      </c>
      <c r="M179" s="8">
        <v>60.500000000000007</v>
      </c>
      <c r="N179" s="56">
        <f t="shared" si="10"/>
        <v>110</v>
      </c>
      <c r="O179" s="8">
        <v>110</v>
      </c>
      <c r="P179" s="9">
        <f t="shared" si="11"/>
        <v>84.094999999999999</v>
      </c>
      <c r="Q179" s="9">
        <f t="shared" si="12"/>
        <v>183</v>
      </c>
      <c r="R179" s="9">
        <f t="shared" si="13"/>
        <v>183</v>
      </c>
      <c r="S179" s="7" t="s">
        <v>33</v>
      </c>
      <c r="T179" s="7" t="s">
        <v>34</v>
      </c>
      <c r="U179" s="26"/>
      <c r="W179" s="47">
        <f t="shared" si="14"/>
        <v>0</v>
      </c>
    </row>
    <row r="180" spans="2:23" x14ac:dyDescent="0.25">
      <c r="B180" s="39">
        <v>843380122654</v>
      </c>
      <c r="C180" s="7" t="s">
        <v>2884</v>
      </c>
      <c r="D180" s="7" t="s">
        <v>3626</v>
      </c>
      <c r="E180" s="7" t="str">
        <f>_xlfn.XLOOKUP(C180,Master!E:E,Master!H:H)</f>
        <v>Yes</v>
      </c>
      <c r="F180" s="7" t="s">
        <v>80</v>
      </c>
      <c r="G180" s="7" t="s">
        <v>27</v>
      </c>
      <c r="H180" s="7" t="s">
        <v>2599</v>
      </c>
      <c r="I180" s="7" t="s">
        <v>2600</v>
      </c>
      <c r="J180" s="7" t="s">
        <v>3451</v>
      </c>
      <c r="K180" s="7" t="s">
        <v>17</v>
      </c>
      <c r="L180" s="7" t="s">
        <v>18</v>
      </c>
      <c r="M180" s="8">
        <v>60.500000000000007</v>
      </c>
      <c r="N180" s="56">
        <f t="shared" si="10"/>
        <v>110</v>
      </c>
      <c r="O180" s="8">
        <v>110</v>
      </c>
      <c r="P180" s="9">
        <f t="shared" si="11"/>
        <v>84.094999999999999</v>
      </c>
      <c r="Q180" s="9">
        <f t="shared" si="12"/>
        <v>183</v>
      </c>
      <c r="R180" s="9">
        <f t="shared" si="13"/>
        <v>183</v>
      </c>
      <c r="S180" s="7" t="s">
        <v>33</v>
      </c>
      <c r="T180" s="7" t="s">
        <v>34</v>
      </c>
      <c r="U180" s="26"/>
      <c r="W180" s="47">
        <f t="shared" si="14"/>
        <v>0</v>
      </c>
    </row>
    <row r="181" spans="2:23" x14ac:dyDescent="0.25">
      <c r="B181" s="39">
        <v>843380122661</v>
      </c>
      <c r="C181" s="7" t="s">
        <v>2885</v>
      </c>
      <c r="D181" s="7" t="s">
        <v>3627</v>
      </c>
      <c r="E181" s="7" t="str">
        <f>_xlfn.XLOOKUP(C181,Master!E:E,Master!H:H)</f>
        <v>Yes</v>
      </c>
      <c r="F181" s="7" t="s">
        <v>80</v>
      </c>
      <c r="G181" s="7" t="s">
        <v>30</v>
      </c>
      <c r="H181" s="7" t="s">
        <v>2599</v>
      </c>
      <c r="I181" s="7" t="s">
        <v>2600</v>
      </c>
      <c r="J181" s="7" t="s">
        <v>3451</v>
      </c>
      <c r="K181" s="7" t="s">
        <v>17</v>
      </c>
      <c r="L181" s="7" t="s">
        <v>18</v>
      </c>
      <c r="M181" s="8">
        <v>60.500000000000007</v>
      </c>
      <c r="N181" s="56">
        <f t="shared" si="10"/>
        <v>110</v>
      </c>
      <c r="O181" s="8">
        <v>110</v>
      </c>
      <c r="P181" s="9">
        <f t="shared" si="11"/>
        <v>84.094999999999999</v>
      </c>
      <c r="Q181" s="9">
        <f t="shared" si="12"/>
        <v>183</v>
      </c>
      <c r="R181" s="9">
        <f t="shared" si="13"/>
        <v>183</v>
      </c>
      <c r="S181" s="7" t="s">
        <v>33</v>
      </c>
      <c r="T181" s="7" t="s">
        <v>34</v>
      </c>
      <c r="U181" s="26"/>
      <c r="W181" s="47">
        <f t="shared" si="14"/>
        <v>0</v>
      </c>
    </row>
    <row r="182" spans="2:23" x14ac:dyDescent="0.25">
      <c r="B182" s="39">
        <v>843380122678</v>
      </c>
      <c r="C182" s="7" t="s">
        <v>2886</v>
      </c>
      <c r="D182" s="7" t="s">
        <v>3628</v>
      </c>
      <c r="E182" s="7" t="str">
        <f>_xlfn.XLOOKUP(C182,Master!E:E,Master!H:H)</f>
        <v>Yes</v>
      </c>
      <c r="F182" s="7" t="s">
        <v>80</v>
      </c>
      <c r="G182" s="7" t="s">
        <v>246</v>
      </c>
      <c r="H182" s="7" t="s">
        <v>2599</v>
      </c>
      <c r="I182" s="7" t="s">
        <v>2600</v>
      </c>
      <c r="J182" s="7" t="s">
        <v>3451</v>
      </c>
      <c r="K182" s="7" t="s">
        <v>17</v>
      </c>
      <c r="L182" s="7" t="s">
        <v>18</v>
      </c>
      <c r="M182" s="8">
        <v>60.500000000000007</v>
      </c>
      <c r="N182" s="56">
        <f t="shared" si="10"/>
        <v>110</v>
      </c>
      <c r="O182" s="8">
        <v>110</v>
      </c>
      <c r="P182" s="9">
        <f t="shared" si="11"/>
        <v>84.094999999999999</v>
      </c>
      <c r="Q182" s="9">
        <f t="shared" si="12"/>
        <v>183</v>
      </c>
      <c r="R182" s="9">
        <f t="shared" si="13"/>
        <v>183</v>
      </c>
      <c r="S182" s="7" t="s">
        <v>33</v>
      </c>
      <c r="T182" s="7" t="s">
        <v>34</v>
      </c>
      <c r="U182" s="26"/>
      <c r="W182" s="47">
        <f t="shared" si="14"/>
        <v>0</v>
      </c>
    </row>
    <row r="183" spans="2:23" x14ac:dyDescent="0.25">
      <c r="B183" s="39">
        <v>843380168430</v>
      </c>
      <c r="C183" s="7" t="s">
        <v>2887</v>
      </c>
      <c r="D183" s="7" t="s">
        <v>3629</v>
      </c>
      <c r="E183" s="7" t="str">
        <f>_xlfn.XLOOKUP(C183,Master!E:E,Master!H:H)</f>
        <v>No</v>
      </c>
      <c r="F183" s="7" t="s">
        <v>154</v>
      </c>
      <c r="G183" s="7" t="s">
        <v>21</v>
      </c>
      <c r="H183" s="7" t="s">
        <v>2599</v>
      </c>
      <c r="I183" s="7" t="s">
        <v>2600</v>
      </c>
      <c r="J183" s="7" t="s">
        <v>3451</v>
      </c>
      <c r="K183" s="7" t="s">
        <v>17</v>
      </c>
      <c r="L183" s="7" t="s">
        <v>18</v>
      </c>
      <c r="M183" s="8">
        <v>71.5</v>
      </c>
      <c r="N183" s="56">
        <f t="shared" si="10"/>
        <v>130</v>
      </c>
      <c r="O183" s="8">
        <v>130</v>
      </c>
      <c r="P183" s="9">
        <f t="shared" si="11"/>
        <v>99.385000000000005</v>
      </c>
      <c r="Q183" s="9">
        <f t="shared" si="12"/>
        <v>217</v>
      </c>
      <c r="R183" s="9">
        <f t="shared" si="13"/>
        <v>217</v>
      </c>
      <c r="S183" s="7" t="s">
        <v>33</v>
      </c>
      <c r="T183" s="7" t="s">
        <v>34</v>
      </c>
      <c r="U183" s="26"/>
      <c r="W183" s="47">
        <f t="shared" si="14"/>
        <v>0</v>
      </c>
    </row>
    <row r="184" spans="2:23" x14ac:dyDescent="0.25">
      <c r="B184" s="39">
        <v>843380168447</v>
      </c>
      <c r="C184" s="7" t="s">
        <v>2888</v>
      </c>
      <c r="D184" s="7" t="s">
        <v>3630</v>
      </c>
      <c r="E184" s="7" t="str">
        <f>_xlfn.XLOOKUP(C184,Master!E:E,Master!H:H)</f>
        <v>No</v>
      </c>
      <c r="F184" s="7" t="s">
        <v>154</v>
      </c>
      <c r="G184" s="7" t="s">
        <v>24</v>
      </c>
      <c r="H184" s="7" t="s">
        <v>2599</v>
      </c>
      <c r="I184" s="7" t="s">
        <v>2600</v>
      </c>
      <c r="J184" s="7" t="s">
        <v>3451</v>
      </c>
      <c r="K184" s="7" t="s">
        <v>17</v>
      </c>
      <c r="L184" s="7" t="s">
        <v>18</v>
      </c>
      <c r="M184" s="8">
        <v>71.5</v>
      </c>
      <c r="N184" s="56">
        <f t="shared" si="10"/>
        <v>130</v>
      </c>
      <c r="O184" s="8">
        <v>130</v>
      </c>
      <c r="P184" s="9">
        <f t="shared" si="11"/>
        <v>99.385000000000005</v>
      </c>
      <c r="Q184" s="9">
        <f t="shared" si="12"/>
        <v>217</v>
      </c>
      <c r="R184" s="9">
        <f t="shared" si="13"/>
        <v>217</v>
      </c>
      <c r="S184" s="7" t="s">
        <v>33</v>
      </c>
      <c r="T184" s="7" t="s">
        <v>34</v>
      </c>
      <c r="U184" s="26"/>
      <c r="W184" s="47">
        <f t="shared" si="14"/>
        <v>0</v>
      </c>
    </row>
    <row r="185" spans="2:23" x14ac:dyDescent="0.25">
      <c r="B185" s="39">
        <v>843380168454</v>
      </c>
      <c r="C185" s="7" t="s">
        <v>2889</v>
      </c>
      <c r="D185" s="7" t="s">
        <v>3631</v>
      </c>
      <c r="E185" s="7" t="str">
        <f>_xlfn.XLOOKUP(C185,Master!E:E,Master!H:H)</f>
        <v>No</v>
      </c>
      <c r="F185" s="7" t="s">
        <v>154</v>
      </c>
      <c r="G185" s="7" t="s">
        <v>27</v>
      </c>
      <c r="H185" s="7" t="s">
        <v>2599</v>
      </c>
      <c r="I185" s="7" t="s">
        <v>2600</v>
      </c>
      <c r="J185" s="7" t="s">
        <v>3451</v>
      </c>
      <c r="K185" s="7" t="s">
        <v>17</v>
      </c>
      <c r="L185" s="7" t="s">
        <v>18</v>
      </c>
      <c r="M185" s="8">
        <v>71.5</v>
      </c>
      <c r="N185" s="56">
        <f t="shared" si="10"/>
        <v>130</v>
      </c>
      <c r="O185" s="8">
        <v>130</v>
      </c>
      <c r="P185" s="9">
        <f t="shared" si="11"/>
        <v>99.385000000000005</v>
      </c>
      <c r="Q185" s="9">
        <f t="shared" si="12"/>
        <v>217</v>
      </c>
      <c r="R185" s="9">
        <f t="shared" si="13"/>
        <v>217</v>
      </c>
      <c r="S185" s="7" t="s">
        <v>33</v>
      </c>
      <c r="T185" s="7" t="s">
        <v>34</v>
      </c>
      <c r="U185" s="26"/>
      <c r="W185" s="47">
        <f t="shared" si="14"/>
        <v>0</v>
      </c>
    </row>
    <row r="186" spans="2:23" x14ac:dyDescent="0.25">
      <c r="B186" s="39">
        <v>843380168461</v>
      </c>
      <c r="C186" s="7" t="s">
        <v>2890</v>
      </c>
      <c r="D186" s="7" t="s">
        <v>3632</v>
      </c>
      <c r="E186" s="7" t="str">
        <f>_xlfn.XLOOKUP(C186,Master!E:E,Master!H:H)</f>
        <v>No</v>
      </c>
      <c r="F186" s="7" t="s">
        <v>154</v>
      </c>
      <c r="G186" s="7" t="s">
        <v>30</v>
      </c>
      <c r="H186" s="7" t="s">
        <v>2599</v>
      </c>
      <c r="I186" s="7" t="s">
        <v>2600</v>
      </c>
      <c r="J186" s="7" t="s">
        <v>3451</v>
      </c>
      <c r="K186" s="7" t="s">
        <v>17</v>
      </c>
      <c r="L186" s="7" t="s">
        <v>18</v>
      </c>
      <c r="M186" s="8">
        <v>71.5</v>
      </c>
      <c r="N186" s="56">
        <f t="shared" si="10"/>
        <v>130</v>
      </c>
      <c r="O186" s="8">
        <v>130</v>
      </c>
      <c r="P186" s="9">
        <f t="shared" si="11"/>
        <v>99.385000000000005</v>
      </c>
      <c r="Q186" s="9">
        <f t="shared" si="12"/>
        <v>217</v>
      </c>
      <c r="R186" s="9">
        <f t="shared" si="13"/>
        <v>217</v>
      </c>
      <c r="S186" s="7" t="s">
        <v>33</v>
      </c>
      <c r="T186" s="7" t="s">
        <v>34</v>
      </c>
      <c r="U186" s="26"/>
      <c r="W186" s="47">
        <f t="shared" si="14"/>
        <v>0</v>
      </c>
    </row>
    <row r="187" spans="2:23" x14ac:dyDescent="0.25">
      <c r="B187" s="39">
        <v>843380168478</v>
      </c>
      <c r="C187" s="7" t="s">
        <v>2891</v>
      </c>
      <c r="D187" s="7" t="s">
        <v>3633</v>
      </c>
      <c r="E187" s="7" t="str">
        <f>_xlfn.XLOOKUP(C187,Master!E:E,Master!H:H)</f>
        <v>No</v>
      </c>
      <c r="F187" s="7" t="s">
        <v>154</v>
      </c>
      <c r="G187" s="7" t="s">
        <v>246</v>
      </c>
      <c r="H187" s="7" t="s">
        <v>2599</v>
      </c>
      <c r="I187" s="7" t="s">
        <v>2600</v>
      </c>
      <c r="J187" s="7" t="s">
        <v>3451</v>
      </c>
      <c r="K187" s="7" t="s">
        <v>17</v>
      </c>
      <c r="L187" s="7" t="s">
        <v>18</v>
      </c>
      <c r="M187" s="8">
        <v>71.5</v>
      </c>
      <c r="N187" s="56">
        <f t="shared" si="10"/>
        <v>130</v>
      </c>
      <c r="O187" s="8">
        <v>130</v>
      </c>
      <c r="P187" s="9">
        <f t="shared" si="11"/>
        <v>99.385000000000005</v>
      </c>
      <c r="Q187" s="9">
        <f t="shared" si="12"/>
        <v>217</v>
      </c>
      <c r="R187" s="9">
        <f t="shared" si="13"/>
        <v>217</v>
      </c>
      <c r="S187" s="7" t="s">
        <v>33</v>
      </c>
      <c r="T187" s="7" t="s">
        <v>34</v>
      </c>
      <c r="U187" s="26"/>
      <c r="W187" s="47">
        <f t="shared" si="14"/>
        <v>0</v>
      </c>
    </row>
    <row r="188" spans="2:23" x14ac:dyDescent="0.25">
      <c r="B188" s="39">
        <v>843380149613</v>
      </c>
      <c r="C188" s="7" t="s">
        <v>2892</v>
      </c>
      <c r="D188" s="7" t="s">
        <v>3634</v>
      </c>
      <c r="E188" s="7" t="str">
        <f>_xlfn.XLOOKUP(C188,Master!E:E,Master!H:H)</f>
        <v>Yes</v>
      </c>
      <c r="F188" s="7" t="s">
        <v>91</v>
      </c>
      <c r="G188" s="7" t="s">
        <v>21</v>
      </c>
      <c r="H188" s="7" t="s">
        <v>2599</v>
      </c>
      <c r="I188" s="7" t="s">
        <v>2600</v>
      </c>
      <c r="J188" s="7" t="s">
        <v>3451</v>
      </c>
      <c r="K188" s="7" t="s">
        <v>17</v>
      </c>
      <c r="L188" s="7" t="s">
        <v>18</v>
      </c>
      <c r="M188" s="8">
        <v>71.5</v>
      </c>
      <c r="N188" s="56">
        <f t="shared" si="10"/>
        <v>130</v>
      </c>
      <c r="O188" s="8">
        <v>130</v>
      </c>
      <c r="P188" s="9">
        <f t="shared" si="11"/>
        <v>99.385000000000005</v>
      </c>
      <c r="Q188" s="9">
        <f t="shared" si="12"/>
        <v>217</v>
      </c>
      <c r="R188" s="9">
        <f t="shared" si="13"/>
        <v>217</v>
      </c>
      <c r="S188" s="7" t="s">
        <v>33</v>
      </c>
      <c r="T188" s="7" t="s">
        <v>34</v>
      </c>
      <c r="U188" s="26"/>
      <c r="W188" s="47">
        <f t="shared" si="14"/>
        <v>0</v>
      </c>
    </row>
    <row r="189" spans="2:23" x14ac:dyDescent="0.25">
      <c r="B189" s="39">
        <v>843380149606</v>
      </c>
      <c r="C189" s="7" t="s">
        <v>2893</v>
      </c>
      <c r="D189" s="7" t="s">
        <v>3635</v>
      </c>
      <c r="E189" s="7" t="str">
        <f>_xlfn.XLOOKUP(C189,Master!E:E,Master!H:H)</f>
        <v>Yes</v>
      </c>
      <c r="F189" s="7" t="s">
        <v>91</v>
      </c>
      <c r="G189" s="7" t="s">
        <v>24</v>
      </c>
      <c r="H189" s="7" t="s">
        <v>2599</v>
      </c>
      <c r="I189" s="7" t="s">
        <v>2600</v>
      </c>
      <c r="J189" s="7" t="s">
        <v>3451</v>
      </c>
      <c r="K189" s="7" t="s">
        <v>17</v>
      </c>
      <c r="L189" s="7" t="s">
        <v>18</v>
      </c>
      <c r="M189" s="8">
        <v>71.5</v>
      </c>
      <c r="N189" s="56">
        <f t="shared" si="10"/>
        <v>130</v>
      </c>
      <c r="O189" s="8">
        <v>130</v>
      </c>
      <c r="P189" s="9">
        <f t="shared" si="11"/>
        <v>99.385000000000005</v>
      </c>
      <c r="Q189" s="9">
        <f t="shared" si="12"/>
        <v>217</v>
      </c>
      <c r="R189" s="9">
        <f t="shared" si="13"/>
        <v>217</v>
      </c>
      <c r="S189" s="7" t="s">
        <v>33</v>
      </c>
      <c r="T189" s="7" t="s">
        <v>34</v>
      </c>
      <c r="U189" s="26"/>
      <c r="W189" s="47">
        <f t="shared" si="14"/>
        <v>0</v>
      </c>
    </row>
    <row r="190" spans="2:23" x14ac:dyDescent="0.25">
      <c r="B190" s="39">
        <v>843380149590</v>
      </c>
      <c r="C190" s="7" t="s">
        <v>2894</v>
      </c>
      <c r="D190" s="7" t="s">
        <v>3636</v>
      </c>
      <c r="E190" s="7" t="str">
        <f>_xlfn.XLOOKUP(C190,Master!E:E,Master!H:H)</f>
        <v>Yes</v>
      </c>
      <c r="F190" s="7" t="s">
        <v>91</v>
      </c>
      <c r="G190" s="7" t="s">
        <v>27</v>
      </c>
      <c r="H190" s="7" t="s">
        <v>2599</v>
      </c>
      <c r="I190" s="7" t="s">
        <v>2600</v>
      </c>
      <c r="J190" s="7" t="s">
        <v>3451</v>
      </c>
      <c r="K190" s="7" t="s">
        <v>17</v>
      </c>
      <c r="L190" s="7" t="s">
        <v>18</v>
      </c>
      <c r="M190" s="8">
        <v>71.5</v>
      </c>
      <c r="N190" s="56">
        <f t="shared" si="10"/>
        <v>130</v>
      </c>
      <c r="O190" s="8">
        <v>130</v>
      </c>
      <c r="P190" s="9">
        <f t="shared" si="11"/>
        <v>99.385000000000005</v>
      </c>
      <c r="Q190" s="9">
        <f t="shared" si="12"/>
        <v>217</v>
      </c>
      <c r="R190" s="9">
        <f t="shared" si="13"/>
        <v>217</v>
      </c>
      <c r="S190" s="7" t="s">
        <v>33</v>
      </c>
      <c r="T190" s="7" t="s">
        <v>34</v>
      </c>
      <c r="U190" s="26"/>
      <c r="W190" s="47">
        <f t="shared" si="14"/>
        <v>0</v>
      </c>
    </row>
    <row r="191" spans="2:23" x14ac:dyDescent="0.25">
      <c r="B191" s="39">
        <v>843380149620</v>
      </c>
      <c r="C191" s="7" t="s">
        <v>2895</v>
      </c>
      <c r="D191" s="7" t="s">
        <v>3637</v>
      </c>
      <c r="E191" s="7" t="str">
        <f>_xlfn.XLOOKUP(C191,Master!E:E,Master!H:H)</f>
        <v>Yes</v>
      </c>
      <c r="F191" s="7" t="s">
        <v>91</v>
      </c>
      <c r="G191" s="7" t="s">
        <v>30</v>
      </c>
      <c r="H191" s="7" t="s">
        <v>2599</v>
      </c>
      <c r="I191" s="7" t="s">
        <v>2600</v>
      </c>
      <c r="J191" s="7" t="s">
        <v>3451</v>
      </c>
      <c r="K191" s="7" t="s">
        <v>17</v>
      </c>
      <c r="L191" s="7" t="s">
        <v>18</v>
      </c>
      <c r="M191" s="8">
        <v>71.5</v>
      </c>
      <c r="N191" s="56">
        <f t="shared" si="10"/>
        <v>130</v>
      </c>
      <c r="O191" s="8">
        <v>130</v>
      </c>
      <c r="P191" s="9">
        <f t="shared" si="11"/>
        <v>99.385000000000005</v>
      </c>
      <c r="Q191" s="9">
        <f t="shared" si="12"/>
        <v>217</v>
      </c>
      <c r="R191" s="9">
        <f t="shared" si="13"/>
        <v>217</v>
      </c>
      <c r="S191" s="7" t="s">
        <v>33</v>
      </c>
      <c r="T191" s="7" t="s">
        <v>34</v>
      </c>
      <c r="U191" s="26"/>
      <c r="W191" s="47">
        <f t="shared" si="14"/>
        <v>0</v>
      </c>
    </row>
    <row r="192" spans="2:23" x14ac:dyDescent="0.25">
      <c r="B192" s="39">
        <v>843380149583</v>
      </c>
      <c r="C192" s="7" t="s">
        <v>2896</v>
      </c>
      <c r="D192" s="7" t="s">
        <v>3638</v>
      </c>
      <c r="E192" s="7" t="str">
        <f>_xlfn.XLOOKUP(C192,Master!E:E,Master!H:H)</f>
        <v>Yes</v>
      </c>
      <c r="F192" s="7" t="s">
        <v>91</v>
      </c>
      <c r="G192" s="7" t="s">
        <v>246</v>
      </c>
      <c r="H192" s="7" t="s">
        <v>2599</v>
      </c>
      <c r="I192" s="7" t="s">
        <v>2600</v>
      </c>
      <c r="J192" s="7" t="s">
        <v>3451</v>
      </c>
      <c r="K192" s="7" t="s">
        <v>17</v>
      </c>
      <c r="L192" s="7" t="s">
        <v>18</v>
      </c>
      <c r="M192" s="8">
        <v>71.5</v>
      </c>
      <c r="N192" s="56">
        <f t="shared" si="10"/>
        <v>130</v>
      </c>
      <c r="O192" s="8">
        <v>130</v>
      </c>
      <c r="P192" s="9">
        <f t="shared" si="11"/>
        <v>99.385000000000005</v>
      </c>
      <c r="Q192" s="9">
        <f t="shared" si="12"/>
        <v>217</v>
      </c>
      <c r="R192" s="9">
        <f t="shared" si="13"/>
        <v>217</v>
      </c>
      <c r="S192" s="7" t="s">
        <v>33</v>
      </c>
      <c r="T192" s="7" t="s">
        <v>34</v>
      </c>
      <c r="U192" s="26"/>
      <c r="W192" s="47">
        <f t="shared" si="14"/>
        <v>0</v>
      </c>
    </row>
    <row r="193" spans="2:23" x14ac:dyDescent="0.25">
      <c r="B193" s="39">
        <v>843380103820</v>
      </c>
      <c r="C193" s="7" t="s">
        <v>2897</v>
      </c>
      <c r="D193" s="7" t="s">
        <v>3639</v>
      </c>
      <c r="E193" s="7" t="str">
        <f>_xlfn.XLOOKUP(C193,Master!E:E,Master!H:H)</f>
        <v>No</v>
      </c>
      <c r="F193" s="7" t="s">
        <v>80</v>
      </c>
      <c r="G193" s="7" t="s">
        <v>21</v>
      </c>
      <c r="H193" s="7" t="s">
        <v>2599</v>
      </c>
      <c r="I193" s="7" t="s">
        <v>2600</v>
      </c>
      <c r="J193" s="7" t="s">
        <v>3451</v>
      </c>
      <c r="K193" s="7" t="s">
        <v>17</v>
      </c>
      <c r="L193" s="7" t="s">
        <v>18</v>
      </c>
      <c r="M193" s="8">
        <v>71.5</v>
      </c>
      <c r="N193" s="56">
        <f t="shared" si="10"/>
        <v>130</v>
      </c>
      <c r="O193" s="8">
        <v>130</v>
      </c>
      <c r="P193" s="9">
        <f t="shared" si="11"/>
        <v>99.385000000000005</v>
      </c>
      <c r="Q193" s="9">
        <f t="shared" si="12"/>
        <v>217</v>
      </c>
      <c r="R193" s="9">
        <f t="shared" si="13"/>
        <v>217</v>
      </c>
      <c r="S193" s="7" t="s">
        <v>33</v>
      </c>
      <c r="T193" s="7" t="s">
        <v>34</v>
      </c>
      <c r="U193" s="26"/>
      <c r="W193" s="47">
        <f t="shared" si="14"/>
        <v>0</v>
      </c>
    </row>
    <row r="194" spans="2:23" x14ac:dyDescent="0.25">
      <c r="B194" s="39">
        <v>843380103837</v>
      </c>
      <c r="C194" s="7" t="s">
        <v>2898</v>
      </c>
      <c r="D194" s="7" t="s">
        <v>3640</v>
      </c>
      <c r="E194" s="7" t="str">
        <f>_xlfn.XLOOKUP(C194,Master!E:E,Master!H:H)</f>
        <v>No</v>
      </c>
      <c r="F194" s="7" t="s">
        <v>80</v>
      </c>
      <c r="G194" s="7" t="s">
        <v>24</v>
      </c>
      <c r="H194" s="7" t="s">
        <v>2599</v>
      </c>
      <c r="I194" s="7" t="s">
        <v>2600</v>
      </c>
      <c r="J194" s="7" t="s">
        <v>3451</v>
      </c>
      <c r="K194" s="7" t="s">
        <v>17</v>
      </c>
      <c r="L194" s="7" t="s">
        <v>18</v>
      </c>
      <c r="M194" s="8">
        <v>71.5</v>
      </c>
      <c r="N194" s="56">
        <f t="shared" si="10"/>
        <v>130</v>
      </c>
      <c r="O194" s="8">
        <v>130</v>
      </c>
      <c r="P194" s="9">
        <f t="shared" si="11"/>
        <v>99.385000000000005</v>
      </c>
      <c r="Q194" s="9">
        <f t="shared" si="12"/>
        <v>217</v>
      </c>
      <c r="R194" s="9">
        <f t="shared" si="13"/>
        <v>217</v>
      </c>
      <c r="S194" s="7" t="s">
        <v>33</v>
      </c>
      <c r="T194" s="7" t="s">
        <v>34</v>
      </c>
      <c r="U194" s="26"/>
      <c r="W194" s="47">
        <f t="shared" si="14"/>
        <v>0</v>
      </c>
    </row>
    <row r="195" spans="2:23" x14ac:dyDescent="0.25">
      <c r="B195" s="39">
        <v>843380103844</v>
      </c>
      <c r="C195" s="7" t="s">
        <v>2899</v>
      </c>
      <c r="D195" s="7" t="s">
        <v>3641</v>
      </c>
      <c r="E195" s="7" t="str">
        <f>_xlfn.XLOOKUP(C195,Master!E:E,Master!H:H)</f>
        <v>No</v>
      </c>
      <c r="F195" s="7" t="s">
        <v>80</v>
      </c>
      <c r="G195" s="7" t="s">
        <v>27</v>
      </c>
      <c r="H195" s="7" t="s">
        <v>2599</v>
      </c>
      <c r="I195" s="7" t="s">
        <v>2600</v>
      </c>
      <c r="J195" s="7" t="s">
        <v>3451</v>
      </c>
      <c r="K195" s="7" t="s">
        <v>17</v>
      </c>
      <c r="L195" s="7" t="s">
        <v>18</v>
      </c>
      <c r="M195" s="8">
        <v>71.5</v>
      </c>
      <c r="N195" s="56">
        <f t="shared" si="10"/>
        <v>130</v>
      </c>
      <c r="O195" s="8">
        <v>130</v>
      </c>
      <c r="P195" s="9">
        <f t="shared" si="11"/>
        <v>99.385000000000005</v>
      </c>
      <c r="Q195" s="9">
        <f t="shared" si="12"/>
        <v>217</v>
      </c>
      <c r="R195" s="9">
        <f t="shared" si="13"/>
        <v>217</v>
      </c>
      <c r="S195" s="7" t="s">
        <v>33</v>
      </c>
      <c r="T195" s="7" t="s">
        <v>34</v>
      </c>
      <c r="U195" s="26"/>
      <c r="W195" s="47">
        <f t="shared" si="14"/>
        <v>0</v>
      </c>
    </row>
    <row r="196" spans="2:23" x14ac:dyDescent="0.25">
      <c r="B196" s="39">
        <v>843380103851</v>
      </c>
      <c r="C196" s="7" t="s">
        <v>2900</v>
      </c>
      <c r="D196" s="7" t="s">
        <v>3642</v>
      </c>
      <c r="E196" s="7" t="str">
        <f>_xlfn.XLOOKUP(C196,Master!E:E,Master!H:H)</f>
        <v>No</v>
      </c>
      <c r="F196" s="7" t="s">
        <v>80</v>
      </c>
      <c r="G196" s="7" t="s">
        <v>30</v>
      </c>
      <c r="H196" s="7" t="s">
        <v>2599</v>
      </c>
      <c r="I196" s="7" t="s">
        <v>2600</v>
      </c>
      <c r="J196" s="7" t="s">
        <v>3451</v>
      </c>
      <c r="K196" s="7" t="s">
        <v>17</v>
      </c>
      <c r="L196" s="7" t="s">
        <v>18</v>
      </c>
      <c r="M196" s="8">
        <v>71.5</v>
      </c>
      <c r="N196" s="56">
        <f t="shared" si="10"/>
        <v>130</v>
      </c>
      <c r="O196" s="8">
        <v>130</v>
      </c>
      <c r="P196" s="9">
        <f t="shared" si="11"/>
        <v>99.385000000000005</v>
      </c>
      <c r="Q196" s="9">
        <f t="shared" si="12"/>
        <v>217</v>
      </c>
      <c r="R196" s="9">
        <f t="shared" si="13"/>
        <v>217</v>
      </c>
      <c r="S196" s="7" t="s">
        <v>33</v>
      </c>
      <c r="T196" s="7" t="s">
        <v>34</v>
      </c>
      <c r="U196" s="26"/>
      <c r="W196" s="47">
        <f t="shared" si="14"/>
        <v>0</v>
      </c>
    </row>
    <row r="197" spans="2:23" x14ac:dyDescent="0.25">
      <c r="B197" s="39">
        <v>843380103868</v>
      </c>
      <c r="C197" s="7" t="s">
        <v>2901</v>
      </c>
      <c r="D197" s="7" t="s">
        <v>3643</v>
      </c>
      <c r="E197" s="7" t="str">
        <f>_xlfn.XLOOKUP(C197,Master!E:E,Master!H:H)</f>
        <v>No</v>
      </c>
      <c r="F197" s="7" t="s">
        <v>80</v>
      </c>
      <c r="G197" s="7" t="s">
        <v>246</v>
      </c>
      <c r="H197" s="7" t="s">
        <v>2599</v>
      </c>
      <c r="I197" s="7" t="s">
        <v>2600</v>
      </c>
      <c r="J197" s="7" t="s">
        <v>3451</v>
      </c>
      <c r="K197" s="7" t="s">
        <v>17</v>
      </c>
      <c r="L197" s="7" t="s">
        <v>18</v>
      </c>
      <c r="M197" s="8">
        <v>71.5</v>
      </c>
      <c r="N197" s="56">
        <f t="shared" si="10"/>
        <v>130</v>
      </c>
      <c r="O197" s="8">
        <v>130</v>
      </c>
      <c r="P197" s="9">
        <f t="shared" si="11"/>
        <v>99.385000000000005</v>
      </c>
      <c r="Q197" s="9">
        <f t="shared" si="12"/>
        <v>217</v>
      </c>
      <c r="R197" s="9">
        <f t="shared" si="13"/>
        <v>217</v>
      </c>
      <c r="S197" s="7" t="s">
        <v>33</v>
      </c>
      <c r="T197" s="7" t="s">
        <v>34</v>
      </c>
      <c r="U197" s="26"/>
      <c r="W197" s="47">
        <f t="shared" si="14"/>
        <v>0</v>
      </c>
    </row>
    <row r="198" spans="2:23" x14ac:dyDescent="0.25">
      <c r="B198" s="39">
        <v>843380148586</v>
      </c>
      <c r="C198" s="7" t="s">
        <v>2902</v>
      </c>
      <c r="D198" s="7" t="s">
        <v>3644</v>
      </c>
      <c r="E198" s="7" t="str">
        <f>_xlfn.XLOOKUP(C198,Master!E:E,Master!H:H)</f>
        <v>Yes</v>
      </c>
      <c r="F198" s="7" t="s">
        <v>3645</v>
      </c>
      <c r="G198" s="7" t="s">
        <v>21</v>
      </c>
      <c r="H198" s="7" t="s">
        <v>415</v>
      </c>
      <c r="I198" s="7" t="s">
        <v>1378</v>
      </c>
      <c r="J198" s="7" t="s">
        <v>3451</v>
      </c>
      <c r="K198" s="7" t="s">
        <v>17</v>
      </c>
      <c r="L198" s="7" t="s">
        <v>18</v>
      </c>
      <c r="M198" s="8">
        <v>54</v>
      </c>
      <c r="N198" s="56">
        <f t="shared" si="10"/>
        <v>90</v>
      </c>
      <c r="O198" s="8">
        <v>90</v>
      </c>
      <c r="P198" s="9">
        <f t="shared" si="11"/>
        <v>75.059999999999988</v>
      </c>
      <c r="Q198" s="9">
        <f t="shared" si="12"/>
        <v>150</v>
      </c>
      <c r="R198" s="9">
        <f t="shared" si="13"/>
        <v>150</v>
      </c>
      <c r="S198" s="7" t="s">
        <v>33</v>
      </c>
      <c r="T198" s="7" t="s">
        <v>34</v>
      </c>
      <c r="U198" s="26"/>
      <c r="W198" s="47">
        <f t="shared" si="14"/>
        <v>0</v>
      </c>
    </row>
    <row r="199" spans="2:23" x14ac:dyDescent="0.25">
      <c r="B199" s="39">
        <v>843380148579</v>
      </c>
      <c r="C199" s="7" t="s">
        <v>2903</v>
      </c>
      <c r="D199" s="7" t="s">
        <v>3646</v>
      </c>
      <c r="E199" s="7" t="str">
        <f>_xlfn.XLOOKUP(C199,Master!E:E,Master!H:H)</f>
        <v>Yes</v>
      </c>
      <c r="F199" s="7" t="s">
        <v>3645</v>
      </c>
      <c r="G199" s="7" t="s">
        <v>24</v>
      </c>
      <c r="H199" s="7" t="s">
        <v>415</v>
      </c>
      <c r="I199" s="7" t="s">
        <v>1378</v>
      </c>
      <c r="J199" s="7" t="s">
        <v>3451</v>
      </c>
      <c r="K199" s="7" t="s">
        <v>17</v>
      </c>
      <c r="L199" s="7" t="s">
        <v>18</v>
      </c>
      <c r="M199" s="8">
        <v>54</v>
      </c>
      <c r="N199" s="56">
        <f t="shared" ref="N199:N262" si="15">O199</f>
        <v>90</v>
      </c>
      <c r="O199" s="8">
        <v>90</v>
      </c>
      <c r="P199" s="9">
        <f t="shared" ref="P199:P262" si="16">(O199*$P$3)*(M199/O199)</f>
        <v>75.059999999999988</v>
      </c>
      <c r="Q199" s="9">
        <f t="shared" ref="Q199:Q262" si="17">R199</f>
        <v>150</v>
      </c>
      <c r="R199" s="9">
        <f t="shared" ref="R199:R262" si="18">ROUND(O199*$P$3*(1+$Q$3),0)</f>
        <v>150</v>
      </c>
      <c r="S199" s="7" t="s">
        <v>33</v>
      </c>
      <c r="T199" s="7" t="s">
        <v>34</v>
      </c>
      <c r="U199" s="26"/>
      <c r="W199" s="47">
        <f t="shared" ref="W199:W262" si="19">M199*V199</f>
        <v>0</v>
      </c>
    </row>
    <row r="200" spans="2:23" x14ac:dyDescent="0.25">
      <c r="B200" s="39">
        <v>843380148562</v>
      </c>
      <c r="C200" s="7" t="s">
        <v>2904</v>
      </c>
      <c r="D200" s="7" t="s">
        <v>3647</v>
      </c>
      <c r="E200" s="7" t="str">
        <f>_xlfn.XLOOKUP(C200,Master!E:E,Master!H:H)</f>
        <v>Yes</v>
      </c>
      <c r="F200" s="7" t="s">
        <v>3645</v>
      </c>
      <c r="G200" s="7" t="s">
        <v>27</v>
      </c>
      <c r="H200" s="7" t="s">
        <v>415</v>
      </c>
      <c r="I200" s="7" t="s">
        <v>1378</v>
      </c>
      <c r="J200" s="7" t="s">
        <v>3451</v>
      </c>
      <c r="K200" s="7" t="s">
        <v>17</v>
      </c>
      <c r="L200" s="7" t="s">
        <v>18</v>
      </c>
      <c r="M200" s="8">
        <v>54</v>
      </c>
      <c r="N200" s="56">
        <f t="shared" si="15"/>
        <v>90</v>
      </c>
      <c r="O200" s="8">
        <v>90</v>
      </c>
      <c r="P200" s="9">
        <f t="shared" si="16"/>
        <v>75.059999999999988</v>
      </c>
      <c r="Q200" s="9">
        <f t="shared" si="17"/>
        <v>150</v>
      </c>
      <c r="R200" s="9">
        <f t="shared" si="18"/>
        <v>150</v>
      </c>
      <c r="S200" s="7" t="s">
        <v>33</v>
      </c>
      <c r="T200" s="7" t="s">
        <v>34</v>
      </c>
      <c r="U200" s="26"/>
      <c r="W200" s="47">
        <f t="shared" si="19"/>
        <v>0</v>
      </c>
    </row>
    <row r="201" spans="2:23" x14ac:dyDescent="0.25">
      <c r="B201" s="39">
        <v>843380148593</v>
      </c>
      <c r="C201" s="7" t="s">
        <v>2905</v>
      </c>
      <c r="D201" s="7" t="s">
        <v>3648</v>
      </c>
      <c r="E201" s="7" t="str">
        <f>_xlfn.XLOOKUP(C201,Master!E:E,Master!H:H)</f>
        <v>Yes</v>
      </c>
      <c r="F201" s="7" t="s">
        <v>3645</v>
      </c>
      <c r="G201" s="7" t="s">
        <v>30</v>
      </c>
      <c r="H201" s="7" t="s">
        <v>415</v>
      </c>
      <c r="I201" s="7" t="s">
        <v>1378</v>
      </c>
      <c r="J201" s="7" t="s">
        <v>3451</v>
      </c>
      <c r="K201" s="7" t="s">
        <v>17</v>
      </c>
      <c r="L201" s="7" t="s">
        <v>18</v>
      </c>
      <c r="M201" s="8">
        <v>54</v>
      </c>
      <c r="N201" s="56">
        <f t="shared" si="15"/>
        <v>90</v>
      </c>
      <c r="O201" s="8">
        <v>90</v>
      </c>
      <c r="P201" s="9">
        <f t="shared" si="16"/>
        <v>75.059999999999988</v>
      </c>
      <c r="Q201" s="9">
        <f t="shared" si="17"/>
        <v>150</v>
      </c>
      <c r="R201" s="9">
        <f t="shared" si="18"/>
        <v>150</v>
      </c>
      <c r="S201" s="7" t="s">
        <v>33</v>
      </c>
      <c r="T201" s="7" t="s">
        <v>34</v>
      </c>
      <c r="U201" s="26"/>
      <c r="W201" s="47">
        <f t="shared" si="19"/>
        <v>0</v>
      </c>
    </row>
    <row r="202" spans="2:23" x14ac:dyDescent="0.25">
      <c r="B202" s="39">
        <v>843380148548</v>
      </c>
      <c r="C202" s="7" t="s">
        <v>2906</v>
      </c>
      <c r="D202" s="7" t="s">
        <v>3649</v>
      </c>
      <c r="E202" s="7" t="str">
        <f>_xlfn.XLOOKUP(C202,Master!E:E,Master!H:H)</f>
        <v>Yes</v>
      </c>
      <c r="F202" s="7" t="s">
        <v>3645</v>
      </c>
      <c r="G202" s="7" t="s">
        <v>246</v>
      </c>
      <c r="H202" s="7" t="s">
        <v>415</v>
      </c>
      <c r="I202" s="7" t="s">
        <v>1378</v>
      </c>
      <c r="J202" s="7" t="s">
        <v>3451</v>
      </c>
      <c r="K202" s="7" t="s">
        <v>17</v>
      </c>
      <c r="L202" s="7" t="s">
        <v>18</v>
      </c>
      <c r="M202" s="8">
        <v>54</v>
      </c>
      <c r="N202" s="56">
        <f t="shared" si="15"/>
        <v>90</v>
      </c>
      <c r="O202" s="8">
        <v>90</v>
      </c>
      <c r="P202" s="9">
        <f t="shared" si="16"/>
        <v>75.059999999999988</v>
      </c>
      <c r="Q202" s="9">
        <f t="shared" si="17"/>
        <v>150</v>
      </c>
      <c r="R202" s="9">
        <f t="shared" si="18"/>
        <v>150</v>
      </c>
      <c r="S202" s="7" t="s">
        <v>33</v>
      </c>
      <c r="T202" s="7" t="s">
        <v>34</v>
      </c>
      <c r="U202" s="26"/>
      <c r="W202" s="47">
        <f t="shared" si="19"/>
        <v>0</v>
      </c>
    </row>
    <row r="203" spans="2:23" x14ac:dyDescent="0.25">
      <c r="B203" s="39">
        <v>843380148555</v>
      </c>
      <c r="C203" s="7" t="s">
        <v>2907</v>
      </c>
      <c r="D203" s="7" t="s">
        <v>3650</v>
      </c>
      <c r="E203" s="7" t="str">
        <f>_xlfn.XLOOKUP(C203,Master!E:E,Master!H:H)</f>
        <v>Yes</v>
      </c>
      <c r="F203" s="7" t="s">
        <v>3645</v>
      </c>
      <c r="G203" s="7" t="s">
        <v>249</v>
      </c>
      <c r="H203" s="7" t="s">
        <v>415</v>
      </c>
      <c r="I203" s="7" t="s">
        <v>1378</v>
      </c>
      <c r="J203" s="7" t="s">
        <v>3451</v>
      </c>
      <c r="K203" s="7" t="s">
        <v>17</v>
      </c>
      <c r="L203" s="7" t="s">
        <v>18</v>
      </c>
      <c r="M203" s="8">
        <v>54</v>
      </c>
      <c r="N203" s="56">
        <f t="shared" si="15"/>
        <v>90</v>
      </c>
      <c r="O203" s="8">
        <v>90</v>
      </c>
      <c r="P203" s="9">
        <f t="shared" si="16"/>
        <v>75.059999999999988</v>
      </c>
      <c r="Q203" s="9">
        <f t="shared" si="17"/>
        <v>150</v>
      </c>
      <c r="R203" s="9">
        <f t="shared" si="18"/>
        <v>150</v>
      </c>
      <c r="S203" s="7" t="s">
        <v>33</v>
      </c>
      <c r="T203" s="7" t="s">
        <v>34</v>
      </c>
      <c r="U203" s="26"/>
      <c r="W203" s="47">
        <f t="shared" si="19"/>
        <v>0</v>
      </c>
    </row>
    <row r="204" spans="2:23" x14ac:dyDescent="0.25">
      <c r="B204" s="39">
        <v>843380171331</v>
      </c>
      <c r="C204" s="7" t="s">
        <v>2908</v>
      </c>
      <c r="D204" s="7" t="s">
        <v>3651</v>
      </c>
      <c r="E204" s="7" t="str">
        <f>_xlfn.XLOOKUP(C204,Master!E:E,Master!H:H)</f>
        <v>No</v>
      </c>
      <c r="F204" s="7" t="s">
        <v>154</v>
      </c>
      <c r="G204" s="7" t="s">
        <v>621</v>
      </c>
      <c r="H204" s="7" t="s">
        <v>103</v>
      </c>
      <c r="I204" s="7" t="s">
        <v>104</v>
      </c>
      <c r="J204" s="7" t="s">
        <v>3451</v>
      </c>
      <c r="K204" s="7" t="s">
        <v>17</v>
      </c>
      <c r="L204" s="7" t="s">
        <v>18</v>
      </c>
      <c r="M204" s="8">
        <v>82.5</v>
      </c>
      <c r="N204" s="56">
        <f t="shared" si="15"/>
        <v>150</v>
      </c>
      <c r="O204" s="8">
        <v>150</v>
      </c>
      <c r="P204" s="9">
        <f t="shared" si="16"/>
        <v>114.675</v>
      </c>
      <c r="Q204" s="9">
        <f t="shared" si="17"/>
        <v>250</v>
      </c>
      <c r="R204" s="9">
        <f t="shared" si="18"/>
        <v>250</v>
      </c>
      <c r="S204" s="7" t="s">
        <v>33</v>
      </c>
      <c r="T204" s="7" t="s">
        <v>34</v>
      </c>
      <c r="U204" s="26"/>
      <c r="W204" s="47">
        <f t="shared" si="19"/>
        <v>0</v>
      </c>
    </row>
    <row r="205" spans="2:23" x14ac:dyDescent="0.25">
      <c r="B205" s="39">
        <v>843380171348</v>
      </c>
      <c r="C205" s="7" t="s">
        <v>2909</v>
      </c>
      <c r="D205" s="7" t="s">
        <v>3652</v>
      </c>
      <c r="E205" s="7" t="str">
        <f>_xlfn.XLOOKUP(C205,Master!E:E,Master!H:H)</f>
        <v>No</v>
      </c>
      <c r="F205" s="7" t="s">
        <v>154</v>
      </c>
      <c r="G205" s="7" t="s">
        <v>683</v>
      </c>
      <c r="H205" s="7" t="s">
        <v>103</v>
      </c>
      <c r="I205" s="7" t="s">
        <v>104</v>
      </c>
      <c r="J205" s="7" t="s">
        <v>3451</v>
      </c>
      <c r="K205" s="7" t="s">
        <v>17</v>
      </c>
      <c r="L205" s="7" t="s">
        <v>18</v>
      </c>
      <c r="M205" s="8">
        <v>82.5</v>
      </c>
      <c r="N205" s="56">
        <f t="shared" si="15"/>
        <v>150</v>
      </c>
      <c r="O205" s="8">
        <v>150</v>
      </c>
      <c r="P205" s="9">
        <f t="shared" si="16"/>
        <v>114.675</v>
      </c>
      <c r="Q205" s="9">
        <f t="shared" si="17"/>
        <v>250</v>
      </c>
      <c r="R205" s="9">
        <f t="shared" si="18"/>
        <v>250</v>
      </c>
      <c r="S205" s="7" t="s">
        <v>33</v>
      </c>
      <c r="T205" s="7" t="s">
        <v>34</v>
      </c>
      <c r="U205" s="26"/>
      <c r="W205" s="47">
        <f t="shared" si="19"/>
        <v>0</v>
      </c>
    </row>
    <row r="206" spans="2:23" x14ac:dyDescent="0.25">
      <c r="B206" s="39">
        <v>843380171355</v>
      </c>
      <c r="C206" s="7" t="s">
        <v>2910</v>
      </c>
      <c r="D206" s="7" t="s">
        <v>3653</v>
      </c>
      <c r="E206" s="7" t="str">
        <f>_xlfn.XLOOKUP(C206,Master!E:E,Master!H:H)</f>
        <v>No</v>
      </c>
      <c r="F206" s="7" t="s">
        <v>154</v>
      </c>
      <c r="G206" s="7" t="s">
        <v>686</v>
      </c>
      <c r="H206" s="7" t="s">
        <v>103</v>
      </c>
      <c r="I206" s="7" t="s">
        <v>104</v>
      </c>
      <c r="J206" s="7" t="s">
        <v>3451</v>
      </c>
      <c r="K206" s="7" t="s">
        <v>17</v>
      </c>
      <c r="L206" s="7" t="s">
        <v>18</v>
      </c>
      <c r="M206" s="8">
        <v>82.5</v>
      </c>
      <c r="N206" s="56">
        <f t="shared" si="15"/>
        <v>150</v>
      </c>
      <c r="O206" s="8">
        <v>150</v>
      </c>
      <c r="P206" s="9">
        <f t="shared" si="16"/>
        <v>114.675</v>
      </c>
      <c r="Q206" s="9">
        <f t="shared" si="17"/>
        <v>250</v>
      </c>
      <c r="R206" s="9">
        <f t="shared" si="18"/>
        <v>250</v>
      </c>
      <c r="S206" s="7" t="s">
        <v>33</v>
      </c>
      <c r="T206" s="7" t="s">
        <v>34</v>
      </c>
      <c r="U206" s="26"/>
      <c r="W206" s="47">
        <f t="shared" si="19"/>
        <v>0</v>
      </c>
    </row>
    <row r="207" spans="2:23" x14ac:dyDescent="0.25">
      <c r="B207" s="39">
        <v>843380171362</v>
      </c>
      <c r="C207" s="7" t="s">
        <v>2911</v>
      </c>
      <c r="D207" s="7" t="s">
        <v>3654</v>
      </c>
      <c r="E207" s="7" t="str">
        <f>_xlfn.XLOOKUP(C207,Master!E:E,Master!H:H)</f>
        <v>No</v>
      </c>
      <c r="F207" s="7" t="s">
        <v>154</v>
      </c>
      <c r="G207" s="7" t="s">
        <v>624</v>
      </c>
      <c r="H207" s="7" t="s">
        <v>103</v>
      </c>
      <c r="I207" s="7" t="s">
        <v>104</v>
      </c>
      <c r="J207" s="7" t="s">
        <v>3451</v>
      </c>
      <c r="K207" s="7" t="s">
        <v>17</v>
      </c>
      <c r="L207" s="7" t="s">
        <v>18</v>
      </c>
      <c r="M207" s="8">
        <v>82.5</v>
      </c>
      <c r="N207" s="56">
        <f t="shared" si="15"/>
        <v>150</v>
      </c>
      <c r="O207" s="8">
        <v>150</v>
      </c>
      <c r="P207" s="9">
        <f t="shared" si="16"/>
        <v>114.675</v>
      </c>
      <c r="Q207" s="9">
        <f t="shared" si="17"/>
        <v>250</v>
      </c>
      <c r="R207" s="9">
        <f t="shared" si="18"/>
        <v>250</v>
      </c>
      <c r="S207" s="7" t="s">
        <v>33</v>
      </c>
      <c r="T207" s="7" t="s">
        <v>34</v>
      </c>
      <c r="U207" s="26"/>
      <c r="W207" s="47">
        <f t="shared" si="19"/>
        <v>0</v>
      </c>
    </row>
    <row r="208" spans="2:23" x14ac:dyDescent="0.25">
      <c r="B208" s="39">
        <v>843380171379</v>
      </c>
      <c r="C208" s="7" t="s">
        <v>2912</v>
      </c>
      <c r="D208" s="7" t="s">
        <v>3655</v>
      </c>
      <c r="E208" s="7" t="str">
        <f>_xlfn.XLOOKUP(C208,Master!E:E,Master!H:H)</f>
        <v>No</v>
      </c>
      <c r="F208" s="7" t="s">
        <v>154</v>
      </c>
      <c r="G208" s="7" t="s">
        <v>691</v>
      </c>
      <c r="H208" s="7" t="s">
        <v>103</v>
      </c>
      <c r="I208" s="7" t="s">
        <v>104</v>
      </c>
      <c r="J208" s="7" t="s">
        <v>3451</v>
      </c>
      <c r="K208" s="7" t="s">
        <v>17</v>
      </c>
      <c r="L208" s="7" t="s">
        <v>18</v>
      </c>
      <c r="M208" s="8">
        <v>82.5</v>
      </c>
      <c r="N208" s="56">
        <f t="shared" si="15"/>
        <v>150</v>
      </c>
      <c r="O208" s="8">
        <v>150</v>
      </c>
      <c r="P208" s="9">
        <f t="shared" si="16"/>
        <v>114.675</v>
      </c>
      <c r="Q208" s="9">
        <f t="shared" si="17"/>
        <v>250</v>
      </c>
      <c r="R208" s="9">
        <f t="shared" si="18"/>
        <v>250</v>
      </c>
      <c r="S208" s="7" t="s">
        <v>33</v>
      </c>
      <c r="T208" s="7" t="s">
        <v>34</v>
      </c>
      <c r="U208" s="26"/>
      <c r="W208" s="47">
        <f t="shared" si="19"/>
        <v>0</v>
      </c>
    </row>
    <row r="209" spans="2:23" x14ac:dyDescent="0.25">
      <c r="B209" s="39">
        <v>843380171386</v>
      </c>
      <c r="C209" s="7" t="s">
        <v>2913</v>
      </c>
      <c r="D209" s="7" t="s">
        <v>3656</v>
      </c>
      <c r="E209" s="7" t="str">
        <f>_xlfn.XLOOKUP(C209,Master!E:E,Master!H:H)</f>
        <v>No</v>
      </c>
      <c r="F209" s="7" t="s">
        <v>154</v>
      </c>
      <c r="G209" s="7" t="s">
        <v>694</v>
      </c>
      <c r="H209" s="7" t="s">
        <v>103</v>
      </c>
      <c r="I209" s="7" t="s">
        <v>104</v>
      </c>
      <c r="J209" s="7" t="s">
        <v>3451</v>
      </c>
      <c r="K209" s="7" t="s">
        <v>17</v>
      </c>
      <c r="L209" s="7" t="s">
        <v>18</v>
      </c>
      <c r="M209" s="8">
        <v>82.5</v>
      </c>
      <c r="N209" s="56">
        <f t="shared" si="15"/>
        <v>150</v>
      </c>
      <c r="O209" s="8">
        <v>150</v>
      </c>
      <c r="P209" s="9">
        <f t="shared" si="16"/>
        <v>114.675</v>
      </c>
      <c r="Q209" s="9">
        <f t="shared" si="17"/>
        <v>250</v>
      </c>
      <c r="R209" s="9">
        <f t="shared" si="18"/>
        <v>250</v>
      </c>
      <c r="S209" s="7" t="s">
        <v>33</v>
      </c>
      <c r="T209" s="7" t="s">
        <v>34</v>
      </c>
      <c r="U209" s="26"/>
      <c r="W209" s="47">
        <f t="shared" si="19"/>
        <v>0</v>
      </c>
    </row>
    <row r="210" spans="2:23" x14ac:dyDescent="0.25">
      <c r="B210" s="39">
        <v>843380171393</v>
      </c>
      <c r="C210" s="7" t="s">
        <v>2914</v>
      </c>
      <c r="D210" s="7" t="s">
        <v>3657</v>
      </c>
      <c r="E210" s="7" t="str">
        <f>_xlfn.XLOOKUP(C210,Master!E:E,Master!H:H)</f>
        <v>No</v>
      </c>
      <c r="F210" s="7" t="s">
        <v>154</v>
      </c>
      <c r="G210" s="7" t="s">
        <v>630</v>
      </c>
      <c r="H210" s="7" t="s">
        <v>103</v>
      </c>
      <c r="I210" s="7" t="s">
        <v>104</v>
      </c>
      <c r="J210" s="7" t="s">
        <v>3451</v>
      </c>
      <c r="K210" s="7" t="s">
        <v>17</v>
      </c>
      <c r="L210" s="7" t="s">
        <v>18</v>
      </c>
      <c r="M210" s="8">
        <v>82.5</v>
      </c>
      <c r="N210" s="56">
        <f t="shared" si="15"/>
        <v>150</v>
      </c>
      <c r="O210" s="8">
        <v>150</v>
      </c>
      <c r="P210" s="9">
        <f t="shared" si="16"/>
        <v>114.675</v>
      </c>
      <c r="Q210" s="9">
        <f t="shared" si="17"/>
        <v>250</v>
      </c>
      <c r="R210" s="9">
        <f t="shared" si="18"/>
        <v>250</v>
      </c>
      <c r="S210" s="7" t="s">
        <v>33</v>
      </c>
      <c r="T210" s="7" t="s">
        <v>34</v>
      </c>
      <c r="U210" s="26"/>
      <c r="W210" s="47">
        <f t="shared" si="19"/>
        <v>0</v>
      </c>
    </row>
    <row r="211" spans="2:23" x14ac:dyDescent="0.25">
      <c r="B211" s="39">
        <v>843380171409</v>
      </c>
      <c r="C211" s="7" t="s">
        <v>2915</v>
      </c>
      <c r="D211" s="7" t="s">
        <v>3658</v>
      </c>
      <c r="E211" s="7" t="str">
        <f>_xlfn.XLOOKUP(C211,Master!E:E,Master!H:H)</f>
        <v>No</v>
      </c>
      <c r="F211" s="7" t="s">
        <v>154</v>
      </c>
      <c r="G211" s="7" t="s">
        <v>699</v>
      </c>
      <c r="H211" s="7" t="s">
        <v>103</v>
      </c>
      <c r="I211" s="7" t="s">
        <v>104</v>
      </c>
      <c r="J211" s="7" t="s">
        <v>3451</v>
      </c>
      <c r="K211" s="7" t="s">
        <v>17</v>
      </c>
      <c r="L211" s="7" t="s">
        <v>18</v>
      </c>
      <c r="M211" s="8">
        <v>82.5</v>
      </c>
      <c r="N211" s="56">
        <f t="shared" si="15"/>
        <v>150</v>
      </c>
      <c r="O211" s="8">
        <v>150</v>
      </c>
      <c r="P211" s="9">
        <f t="shared" si="16"/>
        <v>114.675</v>
      </c>
      <c r="Q211" s="9">
        <f t="shared" si="17"/>
        <v>250</v>
      </c>
      <c r="R211" s="9">
        <f t="shared" si="18"/>
        <v>250</v>
      </c>
      <c r="S211" s="7" t="s">
        <v>33</v>
      </c>
      <c r="T211" s="7" t="s">
        <v>34</v>
      </c>
      <c r="U211" s="26"/>
      <c r="W211" s="47">
        <f t="shared" si="19"/>
        <v>0</v>
      </c>
    </row>
    <row r="212" spans="2:23" x14ac:dyDescent="0.25">
      <c r="B212" s="39">
        <v>843380171416</v>
      </c>
      <c r="C212" s="7" t="s">
        <v>2916</v>
      </c>
      <c r="D212" s="7" t="s">
        <v>3659</v>
      </c>
      <c r="E212" s="7" t="str">
        <f>_xlfn.XLOOKUP(C212,Master!E:E,Master!H:H)</f>
        <v>No</v>
      </c>
      <c r="F212" s="7" t="s">
        <v>154</v>
      </c>
      <c r="G212" s="7" t="s">
        <v>702</v>
      </c>
      <c r="H212" s="7" t="s">
        <v>103</v>
      </c>
      <c r="I212" s="7" t="s">
        <v>104</v>
      </c>
      <c r="J212" s="7" t="s">
        <v>3451</v>
      </c>
      <c r="K212" s="7" t="s">
        <v>17</v>
      </c>
      <c r="L212" s="7" t="s">
        <v>18</v>
      </c>
      <c r="M212" s="8">
        <v>82.5</v>
      </c>
      <c r="N212" s="56">
        <f t="shared" si="15"/>
        <v>150</v>
      </c>
      <c r="O212" s="8">
        <v>150</v>
      </c>
      <c r="P212" s="9">
        <f t="shared" si="16"/>
        <v>114.675</v>
      </c>
      <c r="Q212" s="9">
        <f t="shared" si="17"/>
        <v>250</v>
      </c>
      <c r="R212" s="9">
        <f t="shared" si="18"/>
        <v>250</v>
      </c>
      <c r="S212" s="7" t="s">
        <v>33</v>
      </c>
      <c r="T212" s="7" t="s">
        <v>34</v>
      </c>
      <c r="U212" s="26"/>
      <c r="W212" s="47">
        <f t="shared" si="19"/>
        <v>0</v>
      </c>
    </row>
    <row r="213" spans="2:23" x14ac:dyDescent="0.25">
      <c r="B213" s="39">
        <v>843380171423</v>
      </c>
      <c r="C213" s="7" t="s">
        <v>2917</v>
      </c>
      <c r="D213" s="7" t="s">
        <v>3660</v>
      </c>
      <c r="E213" s="7" t="str">
        <f>_xlfn.XLOOKUP(C213,Master!E:E,Master!H:H)</f>
        <v>No</v>
      </c>
      <c r="F213" s="7" t="s">
        <v>154</v>
      </c>
      <c r="G213" s="7" t="s">
        <v>636</v>
      </c>
      <c r="H213" s="7" t="s">
        <v>103</v>
      </c>
      <c r="I213" s="7" t="s">
        <v>104</v>
      </c>
      <c r="J213" s="7" t="s">
        <v>3451</v>
      </c>
      <c r="K213" s="7" t="s">
        <v>17</v>
      </c>
      <c r="L213" s="7" t="s">
        <v>18</v>
      </c>
      <c r="M213" s="8">
        <v>82.5</v>
      </c>
      <c r="N213" s="56">
        <f t="shared" si="15"/>
        <v>150</v>
      </c>
      <c r="O213" s="8">
        <v>150</v>
      </c>
      <c r="P213" s="9">
        <f t="shared" si="16"/>
        <v>114.675</v>
      </c>
      <c r="Q213" s="9">
        <f t="shared" si="17"/>
        <v>250</v>
      </c>
      <c r="R213" s="9">
        <f t="shared" si="18"/>
        <v>250</v>
      </c>
      <c r="S213" s="7" t="s">
        <v>33</v>
      </c>
      <c r="T213" s="7" t="s">
        <v>34</v>
      </c>
      <c r="U213" s="26"/>
      <c r="W213" s="47">
        <f t="shared" si="19"/>
        <v>0</v>
      </c>
    </row>
    <row r="214" spans="2:23" x14ac:dyDescent="0.25">
      <c r="B214" s="39">
        <v>843380171430</v>
      </c>
      <c r="C214" s="7" t="s">
        <v>2918</v>
      </c>
      <c r="D214" s="7" t="s">
        <v>3661</v>
      </c>
      <c r="E214" s="7" t="str">
        <f>_xlfn.XLOOKUP(C214,Master!E:E,Master!H:H)</f>
        <v>No</v>
      </c>
      <c r="F214" s="7" t="s">
        <v>154</v>
      </c>
      <c r="G214" s="7" t="s">
        <v>707</v>
      </c>
      <c r="H214" s="7" t="s">
        <v>103</v>
      </c>
      <c r="I214" s="7" t="s">
        <v>104</v>
      </c>
      <c r="J214" s="7" t="s">
        <v>3451</v>
      </c>
      <c r="K214" s="7" t="s">
        <v>17</v>
      </c>
      <c r="L214" s="7" t="s">
        <v>18</v>
      </c>
      <c r="M214" s="8">
        <v>82.5</v>
      </c>
      <c r="N214" s="56">
        <f t="shared" si="15"/>
        <v>150</v>
      </c>
      <c r="O214" s="8">
        <v>150</v>
      </c>
      <c r="P214" s="9">
        <f t="shared" si="16"/>
        <v>114.675</v>
      </c>
      <c r="Q214" s="9">
        <f t="shared" si="17"/>
        <v>250</v>
      </c>
      <c r="R214" s="9">
        <f t="shared" si="18"/>
        <v>250</v>
      </c>
      <c r="S214" s="7" t="s">
        <v>33</v>
      </c>
      <c r="T214" s="7" t="s">
        <v>34</v>
      </c>
      <c r="U214" s="26"/>
      <c r="W214" s="47">
        <f t="shared" si="19"/>
        <v>0</v>
      </c>
    </row>
    <row r="215" spans="2:23" x14ac:dyDescent="0.25">
      <c r="B215" s="39">
        <v>843380171447</v>
      </c>
      <c r="C215" s="7" t="s">
        <v>2919</v>
      </c>
      <c r="D215" s="7" t="s">
        <v>3662</v>
      </c>
      <c r="E215" s="7" t="str">
        <f>_xlfn.XLOOKUP(C215,Master!E:E,Master!H:H)</f>
        <v>No</v>
      </c>
      <c r="F215" s="7" t="s">
        <v>154</v>
      </c>
      <c r="G215" s="7" t="s">
        <v>710</v>
      </c>
      <c r="H215" s="7" t="s">
        <v>103</v>
      </c>
      <c r="I215" s="7" t="s">
        <v>104</v>
      </c>
      <c r="J215" s="7" t="s">
        <v>3451</v>
      </c>
      <c r="K215" s="7" t="s">
        <v>17</v>
      </c>
      <c r="L215" s="7" t="s">
        <v>18</v>
      </c>
      <c r="M215" s="8">
        <v>82.5</v>
      </c>
      <c r="N215" s="56">
        <f t="shared" si="15"/>
        <v>150</v>
      </c>
      <c r="O215" s="8">
        <v>150</v>
      </c>
      <c r="P215" s="9">
        <f t="shared" si="16"/>
        <v>114.675</v>
      </c>
      <c r="Q215" s="9">
        <f t="shared" si="17"/>
        <v>250</v>
      </c>
      <c r="R215" s="9">
        <f t="shared" si="18"/>
        <v>250</v>
      </c>
      <c r="S215" s="7" t="s">
        <v>33</v>
      </c>
      <c r="T215" s="7" t="s">
        <v>34</v>
      </c>
      <c r="U215" s="26"/>
      <c r="W215" s="47">
        <f t="shared" si="19"/>
        <v>0</v>
      </c>
    </row>
    <row r="216" spans="2:23" x14ac:dyDescent="0.25">
      <c r="B216" s="39">
        <v>843380171454</v>
      </c>
      <c r="C216" s="7" t="s">
        <v>2920</v>
      </c>
      <c r="D216" s="7" t="s">
        <v>3663</v>
      </c>
      <c r="E216" s="7" t="str">
        <f>_xlfn.XLOOKUP(C216,Master!E:E,Master!H:H)</f>
        <v>No</v>
      </c>
      <c r="F216" s="7" t="s">
        <v>154</v>
      </c>
      <c r="G216" s="7" t="s">
        <v>713</v>
      </c>
      <c r="H216" s="7" t="s">
        <v>103</v>
      </c>
      <c r="I216" s="7" t="s">
        <v>104</v>
      </c>
      <c r="J216" s="7" t="s">
        <v>3451</v>
      </c>
      <c r="K216" s="7" t="s">
        <v>17</v>
      </c>
      <c r="L216" s="7" t="s">
        <v>18</v>
      </c>
      <c r="M216" s="8">
        <v>82.5</v>
      </c>
      <c r="N216" s="56">
        <f t="shared" si="15"/>
        <v>150</v>
      </c>
      <c r="O216" s="8">
        <v>150</v>
      </c>
      <c r="P216" s="9">
        <f t="shared" si="16"/>
        <v>114.675</v>
      </c>
      <c r="Q216" s="9">
        <f t="shared" si="17"/>
        <v>250</v>
      </c>
      <c r="R216" s="9">
        <f t="shared" si="18"/>
        <v>250</v>
      </c>
      <c r="S216" s="7" t="s">
        <v>33</v>
      </c>
      <c r="T216" s="7" t="s">
        <v>34</v>
      </c>
      <c r="U216" s="26"/>
      <c r="W216" s="47">
        <f t="shared" si="19"/>
        <v>0</v>
      </c>
    </row>
    <row r="217" spans="2:23" x14ac:dyDescent="0.25">
      <c r="B217" s="39">
        <v>843380171461</v>
      </c>
      <c r="C217" s="7" t="s">
        <v>2921</v>
      </c>
      <c r="D217" s="7" t="s">
        <v>3664</v>
      </c>
      <c r="E217" s="7" t="str">
        <f>_xlfn.XLOOKUP(C217,Master!E:E,Master!H:H)</f>
        <v>No</v>
      </c>
      <c r="F217" s="7" t="s">
        <v>154</v>
      </c>
      <c r="G217" s="7" t="s">
        <v>716</v>
      </c>
      <c r="H217" s="7" t="s">
        <v>103</v>
      </c>
      <c r="I217" s="7" t="s">
        <v>104</v>
      </c>
      <c r="J217" s="7" t="s">
        <v>3451</v>
      </c>
      <c r="K217" s="7" t="s">
        <v>17</v>
      </c>
      <c r="L217" s="7" t="s">
        <v>18</v>
      </c>
      <c r="M217" s="8">
        <v>82.5</v>
      </c>
      <c r="N217" s="56">
        <f t="shared" si="15"/>
        <v>150</v>
      </c>
      <c r="O217" s="8">
        <v>150</v>
      </c>
      <c r="P217" s="9">
        <f t="shared" si="16"/>
        <v>114.675</v>
      </c>
      <c r="Q217" s="9">
        <f t="shared" si="17"/>
        <v>250</v>
      </c>
      <c r="R217" s="9">
        <f t="shared" si="18"/>
        <v>250</v>
      </c>
      <c r="S217" s="7" t="s">
        <v>33</v>
      </c>
      <c r="T217" s="7" t="s">
        <v>34</v>
      </c>
      <c r="U217" s="26"/>
      <c r="W217" s="47">
        <f t="shared" si="19"/>
        <v>0</v>
      </c>
    </row>
    <row r="218" spans="2:23" x14ac:dyDescent="0.25">
      <c r="B218" s="39">
        <v>843380171478</v>
      </c>
      <c r="C218" s="7" t="s">
        <v>2922</v>
      </c>
      <c r="D218" s="7" t="s">
        <v>3665</v>
      </c>
      <c r="E218" s="7" t="str">
        <f>_xlfn.XLOOKUP(C218,Master!E:E,Master!H:H)</f>
        <v>No</v>
      </c>
      <c r="F218" s="7" t="s">
        <v>154</v>
      </c>
      <c r="G218" s="7" t="s">
        <v>719</v>
      </c>
      <c r="H218" s="7" t="s">
        <v>103</v>
      </c>
      <c r="I218" s="7" t="s">
        <v>104</v>
      </c>
      <c r="J218" s="7" t="s">
        <v>3451</v>
      </c>
      <c r="K218" s="7" t="s">
        <v>17</v>
      </c>
      <c r="L218" s="7" t="s">
        <v>18</v>
      </c>
      <c r="M218" s="8">
        <v>82.5</v>
      </c>
      <c r="N218" s="56">
        <f t="shared" si="15"/>
        <v>150</v>
      </c>
      <c r="O218" s="8">
        <v>150</v>
      </c>
      <c r="P218" s="9">
        <f t="shared" si="16"/>
        <v>114.675</v>
      </c>
      <c r="Q218" s="9">
        <f t="shared" si="17"/>
        <v>250</v>
      </c>
      <c r="R218" s="9">
        <f t="shared" si="18"/>
        <v>250</v>
      </c>
      <c r="S218" s="7" t="s">
        <v>33</v>
      </c>
      <c r="T218" s="7" t="s">
        <v>34</v>
      </c>
      <c r="U218" s="26"/>
      <c r="W218" s="47">
        <f t="shared" si="19"/>
        <v>0</v>
      </c>
    </row>
    <row r="219" spans="2:23" x14ac:dyDescent="0.25">
      <c r="B219" s="39">
        <v>843380171485</v>
      </c>
      <c r="C219" s="7" t="s">
        <v>2923</v>
      </c>
      <c r="D219" s="7" t="s">
        <v>3666</v>
      </c>
      <c r="E219" s="7" t="str">
        <f>_xlfn.XLOOKUP(C219,Master!E:E,Master!H:H)</f>
        <v>No</v>
      </c>
      <c r="F219" s="7" t="s">
        <v>154</v>
      </c>
      <c r="G219" s="7" t="s">
        <v>722</v>
      </c>
      <c r="H219" s="7" t="s">
        <v>103</v>
      </c>
      <c r="I219" s="7" t="s">
        <v>104</v>
      </c>
      <c r="J219" s="7" t="s">
        <v>3451</v>
      </c>
      <c r="K219" s="7" t="s">
        <v>17</v>
      </c>
      <c r="L219" s="7" t="s">
        <v>18</v>
      </c>
      <c r="M219" s="8">
        <v>82.5</v>
      </c>
      <c r="N219" s="56">
        <f t="shared" si="15"/>
        <v>150</v>
      </c>
      <c r="O219" s="8">
        <v>150</v>
      </c>
      <c r="P219" s="9">
        <f t="shared" si="16"/>
        <v>114.675</v>
      </c>
      <c r="Q219" s="9">
        <f t="shared" si="17"/>
        <v>250</v>
      </c>
      <c r="R219" s="9">
        <f t="shared" si="18"/>
        <v>250</v>
      </c>
      <c r="S219" s="7" t="s">
        <v>33</v>
      </c>
      <c r="T219" s="7" t="s">
        <v>34</v>
      </c>
      <c r="U219" s="26"/>
      <c r="W219" s="47">
        <f t="shared" si="19"/>
        <v>0</v>
      </c>
    </row>
    <row r="220" spans="2:23" x14ac:dyDescent="0.25">
      <c r="B220" s="39">
        <v>843380171492</v>
      </c>
      <c r="C220" s="7" t="s">
        <v>2924</v>
      </c>
      <c r="D220" s="7" t="s">
        <v>3667</v>
      </c>
      <c r="E220" s="7" t="str">
        <f>_xlfn.XLOOKUP(C220,Master!E:E,Master!H:H)</f>
        <v>No</v>
      </c>
      <c r="F220" s="7" t="s">
        <v>154</v>
      </c>
      <c r="G220" s="7" t="s">
        <v>725</v>
      </c>
      <c r="H220" s="7" t="s">
        <v>103</v>
      </c>
      <c r="I220" s="7" t="s">
        <v>104</v>
      </c>
      <c r="J220" s="7" t="s">
        <v>3451</v>
      </c>
      <c r="K220" s="7" t="s">
        <v>17</v>
      </c>
      <c r="L220" s="7" t="s">
        <v>18</v>
      </c>
      <c r="M220" s="8">
        <v>82.5</v>
      </c>
      <c r="N220" s="56">
        <f t="shared" si="15"/>
        <v>150</v>
      </c>
      <c r="O220" s="8">
        <v>150</v>
      </c>
      <c r="P220" s="9">
        <f t="shared" si="16"/>
        <v>114.675</v>
      </c>
      <c r="Q220" s="9">
        <f t="shared" si="17"/>
        <v>250</v>
      </c>
      <c r="R220" s="9">
        <f t="shared" si="18"/>
        <v>250</v>
      </c>
      <c r="S220" s="7" t="s">
        <v>33</v>
      </c>
      <c r="T220" s="7" t="s">
        <v>34</v>
      </c>
      <c r="U220" s="26"/>
      <c r="W220" s="47">
        <f t="shared" si="19"/>
        <v>0</v>
      </c>
    </row>
    <row r="221" spans="2:23" x14ac:dyDescent="0.25">
      <c r="B221" s="39">
        <v>843380171508</v>
      </c>
      <c r="C221" s="7" t="s">
        <v>2925</v>
      </c>
      <c r="D221" s="7" t="s">
        <v>3668</v>
      </c>
      <c r="E221" s="7" t="str">
        <f>_xlfn.XLOOKUP(C221,Master!E:E,Master!H:H)</f>
        <v>No</v>
      </c>
      <c r="F221" s="7" t="s">
        <v>154</v>
      </c>
      <c r="G221" s="7" t="s">
        <v>728</v>
      </c>
      <c r="H221" s="7" t="s">
        <v>103</v>
      </c>
      <c r="I221" s="7" t="s">
        <v>104</v>
      </c>
      <c r="J221" s="7" t="s">
        <v>3451</v>
      </c>
      <c r="K221" s="7" t="s">
        <v>17</v>
      </c>
      <c r="L221" s="7" t="s">
        <v>18</v>
      </c>
      <c r="M221" s="8">
        <v>82.5</v>
      </c>
      <c r="N221" s="56">
        <f t="shared" si="15"/>
        <v>150</v>
      </c>
      <c r="O221" s="8">
        <v>150</v>
      </c>
      <c r="P221" s="9">
        <f t="shared" si="16"/>
        <v>114.675</v>
      </c>
      <c r="Q221" s="9">
        <f t="shared" si="17"/>
        <v>250</v>
      </c>
      <c r="R221" s="9">
        <f t="shared" si="18"/>
        <v>250</v>
      </c>
      <c r="S221" s="7" t="s">
        <v>33</v>
      </c>
      <c r="T221" s="7" t="s">
        <v>34</v>
      </c>
      <c r="U221" s="26"/>
      <c r="W221" s="47">
        <f t="shared" si="19"/>
        <v>0</v>
      </c>
    </row>
    <row r="222" spans="2:23" x14ac:dyDescent="0.25">
      <c r="B222" s="39">
        <v>843380171690</v>
      </c>
      <c r="C222" s="7" t="s">
        <v>2926</v>
      </c>
      <c r="D222" s="7" t="s">
        <v>3669</v>
      </c>
      <c r="E222" s="7" t="str">
        <f>_xlfn.XLOOKUP(C222,Master!E:E,Master!H:H)</f>
        <v>Yes</v>
      </c>
      <c r="F222" s="7" t="s">
        <v>59</v>
      </c>
      <c r="G222" s="7" t="s">
        <v>621</v>
      </c>
      <c r="H222" s="7" t="s">
        <v>103</v>
      </c>
      <c r="I222" s="7" t="s">
        <v>104</v>
      </c>
      <c r="J222" s="7" t="s">
        <v>3451</v>
      </c>
      <c r="K222" s="7" t="s">
        <v>17</v>
      </c>
      <c r="L222" s="7" t="s">
        <v>18</v>
      </c>
      <c r="M222" s="8">
        <v>82.5</v>
      </c>
      <c r="N222" s="56">
        <f t="shared" si="15"/>
        <v>150</v>
      </c>
      <c r="O222" s="8">
        <v>150</v>
      </c>
      <c r="P222" s="9">
        <f t="shared" si="16"/>
        <v>114.675</v>
      </c>
      <c r="Q222" s="9">
        <f t="shared" si="17"/>
        <v>250</v>
      </c>
      <c r="R222" s="9">
        <f t="shared" si="18"/>
        <v>250</v>
      </c>
      <c r="S222" s="7" t="s">
        <v>33</v>
      </c>
      <c r="T222" s="7" t="s">
        <v>34</v>
      </c>
      <c r="U222" s="26"/>
      <c r="W222" s="47">
        <f t="shared" si="19"/>
        <v>0</v>
      </c>
    </row>
    <row r="223" spans="2:23" x14ac:dyDescent="0.25">
      <c r="B223" s="39">
        <v>843380171706</v>
      </c>
      <c r="C223" s="7" t="s">
        <v>2927</v>
      </c>
      <c r="D223" s="7" t="s">
        <v>3670</v>
      </c>
      <c r="E223" s="7" t="str">
        <f>_xlfn.XLOOKUP(C223,Master!E:E,Master!H:H)</f>
        <v>Yes</v>
      </c>
      <c r="F223" s="7" t="s">
        <v>59</v>
      </c>
      <c r="G223" s="7" t="s">
        <v>683</v>
      </c>
      <c r="H223" s="7" t="s">
        <v>103</v>
      </c>
      <c r="I223" s="7" t="s">
        <v>104</v>
      </c>
      <c r="J223" s="7" t="s">
        <v>3451</v>
      </c>
      <c r="K223" s="7" t="s">
        <v>17</v>
      </c>
      <c r="L223" s="7" t="s">
        <v>18</v>
      </c>
      <c r="M223" s="8">
        <v>82.5</v>
      </c>
      <c r="N223" s="56">
        <f t="shared" si="15"/>
        <v>150</v>
      </c>
      <c r="O223" s="8">
        <v>150</v>
      </c>
      <c r="P223" s="9">
        <f t="shared" si="16"/>
        <v>114.675</v>
      </c>
      <c r="Q223" s="9">
        <f t="shared" si="17"/>
        <v>250</v>
      </c>
      <c r="R223" s="9">
        <f t="shared" si="18"/>
        <v>250</v>
      </c>
      <c r="S223" s="7" t="s">
        <v>33</v>
      </c>
      <c r="T223" s="7" t="s">
        <v>34</v>
      </c>
      <c r="U223" s="26"/>
      <c r="W223" s="47">
        <f t="shared" si="19"/>
        <v>0</v>
      </c>
    </row>
    <row r="224" spans="2:23" x14ac:dyDescent="0.25">
      <c r="B224" s="39">
        <v>843380171713</v>
      </c>
      <c r="C224" s="7" t="s">
        <v>2928</v>
      </c>
      <c r="D224" s="7" t="s">
        <v>3671</v>
      </c>
      <c r="E224" s="7" t="str">
        <f>_xlfn.XLOOKUP(C224,Master!E:E,Master!H:H)</f>
        <v>Yes</v>
      </c>
      <c r="F224" s="7" t="s">
        <v>59</v>
      </c>
      <c r="G224" s="7" t="s">
        <v>686</v>
      </c>
      <c r="H224" s="7" t="s">
        <v>103</v>
      </c>
      <c r="I224" s="7" t="s">
        <v>104</v>
      </c>
      <c r="J224" s="7" t="s">
        <v>3451</v>
      </c>
      <c r="K224" s="7" t="s">
        <v>17</v>
      </c>
      <c r="L224" s="7" t="s">
        <v>18</v>
      </c>
      <c r="M224" s="8">
        <v>82.5</v>
      </c>
      <c r="N224" s="56">
        <f t="shared" si="15"/>
        <v>150</v>
      </c>
      <c r="O224" s="8">
        <v>150</v>
      </c>
      <c r="P224" s="9">
        <f t="shared" si="16"/>
        <v>114.675</v>
      </c>
      <c r="Q224" s="9">
        <f t="shared" si="17"/>
        <v>250</v>
      </c>
      <c r="R224" s="9">
        <f t="shared" si="18"/>
        <v>250</v>
      </c>
      <c r="S224" s="7" t="s">
        <v>33</v>
      </c>
      <c r="T224" s="7" t="s">
        <v>34</v>
      </c>
      <c r="U224" s="26"/>
      <c r="W224" s="47">
        <f t="shared" si="19"/>
        <v>0</v>
      </c>
    </row>
    <row r="225" spans="2:23" x14ac:dyDescent="0.25">
      <c r="B225" s="39">
        <v>843380171720</v>
      </c>
      <c r="C225" s="7" t="s">
        <v>2929</v>
      </c>
      <c r="D225" s="7" t="s">
        <v>3672</v>
      </c>
      <c r="E225" s="7" t="str">
        <f>_xlfn.XLOOKUP(C225,Master!E:E,Master!H:H)</f>
        <v>Yes</v>
      </c>
      <c r="F225" s="7" t="s">
        <v>59</v>
      </c>
      <c r="G225" s="7" t="s">
        <v>624</v>
      </c>
      <c r="H225" s="7" t="s">
        <v>103</v>
      </c>
      <c r="I225" s="7" t="s">
        <v>104</v>
      </c>
      <c r="J225" s="7" t="s">
        <v>3451</v>
      </c>
      <c r="K225" s="7" t="s">
        <v>17</v>
      </c>
      <c r="L225" s="7" t="s">
        <v>18</v>
      </c>
      <c r="M225" s="8">
        <v>82.5</v>
      </c>
      <c r="N225" s="56">
        <f t="shared" si="15"/>
        <v>150</v>
      </c>
      <c r="O225" s="8">
        <v>150</v>
      </c>
      <c r="P225" s="9">
        <f t="shared" si="16"/>
        <v>114.675</v>
      </c>
      <c r="Q225" s="9">
        <f t="shared" si="17"/>
        <v>250</v>
      </c>
      <c r="R225" s="9">
        <f t="shared" si="18"/>
        <v>250</v>
      </c>
      <c r="S225" s="7" t="s">
        <v>33</v>
      </c>
      <c r="T225" s="7" t="s">
        <v>34</v>
      </c>
      <c r="U225" s="26"/>
      <c r="W225" s="47">
        <f t="shared" si="19"/>
        <v>0</v>
      </c>
    </row>
    <row r="226" spans="2:23" x14ac:dyDescent="0.25">
      <c r="B226" s="39">
        <v>843380171737</v>
      </c>
      <c r="C226" s="7" t="s">
        <v>2930</v>
      </c>
      <c r="D226" s="7" t="s">
        <v>3673</v>
      </c>
      <c r="E226" s="7" t="str">
        <f>_xlfn.XLOOKUP(C226,Master!E:E,Master!H:H)</f>
        <v>Yes</v>
      </c>
      <c r="F226" s="7" t="s">
        <v>59</v>
      </c>
      <c r="G226" s="7" t="s">
        <v>691</v>
      </c>
      <c r="H226" s="7" t="s">
        <v>103</v>
      </c>
      <c r="I226" s="7" t="s">
        <v>104</v>
      </c>
      <c r="J226" s="7" t="s">
        <v>3451</v>
      </c>
      <c r="K226" s="7" t="s">
        <v>17</v>
      </c>
      <c r="L226" s="7" t="s">
        <v>18</v>
      </c>
      <c r="M226" s="8">
        <v>82.5</v>
      </c>
      <c r="N226" s="56">
        <f t="shared" si="15"/>
        <v>150</v>
      </c>
      <c r="O226" s="8">
        <v>150</v>
      </c>
      <c r="P226" s="9">
        <f t="shared" si="16"/>
        <v>114.675</v>
      </c>
      <c r="Q226" s="9">
        <f t="shared" si="17"/>
        <v>250</v>
      </c>
      <c r="R226" s="9">
        <f t="shared" si="18"/>
        <v>250</v>
      </c>
      <c r="S226" s="7" t="s">
        <v>33</v>
      </c>
      <c r="T226" s="7" t="s">
        <v>34</v>
      </c>
      <c r="U226" s="26"/>
      <c r="W226" s="47">
        <f t="shared" si="19"/>
        <v>0</v>
      </c>
    </row>
    <row r="227" spans="2:23" x14ac:dyDescent="0.25">
      <c r="B227" s="39">
        <v>843380171744</v>
      </c>
      <c r="C227" s="7" t="s">
        <v>2931</v>
      </c>
      <c r="D227" s="7" t="s">
        <v>3674</v>
      </c>
      <c r="E227" s="7" t="str">
        <f>_xlfn.XLOOKUP(C227,Master!E:E,Master!H:H)</f>
        <v>Yes</v>
      </c>
      <c r="F227" s="7" t="s">
        <v>59</v>
      </c>
      <c r="G227" s="7" t="s">
        <v>694</v>
      </c>
      <c r="H227" s="7" t="s">
        <v>103</v>
      </c>
      <c r="I227" s="7" t="s">
        <v>104</v>
      </c>
      <c r="J227" s="7" t="s">
        <v>3451</v>
      </c>
      <c r="K227" s="7" t="s">
        <v>17</v>
      </c>
      <c r="L227" s="7" t="s">
        <v>18</v>
      </c>
      <c r="M227" s="8">
        <v>82.5</v>
      </c>
      <c r="N227" s="56">
        <f t="shared" si="15"/>
        <v>150</v>
      </c>
      <c r="O227" s="8">
        <v>150</v>
      </c>
      <c r="P227" s="9">
        <f t="shared" si="16"/>
        <v>114.675</v>
      </c>
      <c r="Q227" s="9">
        <f t="shared" si="17"/>
        <v>250</v>
      </c>
      <c r="R227" s="9">
        <f t="shared" si="18"/>
        <v>250</v>
      </c>
      <c r="S227" s="7" t="s">
        <v>33</v>
      </c>
      <c r="T227" s="7" t="s">
        <v>34</v>
      </c>
      <c r="U227" s="26"/>
      <c r="W227" s="47">
        <f t="shared" si="19"/>
        <v>0</v>
      </c>
    </row>
    <row r="228" spans="2:23" x14ac:dyDescent="0.25">
      <c r="B228" s="39">
        <v>843380171751</v>
      </c>
      <c r="C228" s="7" t="s">
        <v>2932</v>
      </c>
      <c r="D228" s="7" t="s">
        <v>3675</v>
      </c>
      <c r="E228" s="7" t="str">
        <f>_xlfn.XLOOKUP(C228,Master!E:E,Master!H:H)</f>
        <v>Yes</v>
      </c>
      <c r="F228" s="7" t="s">
        <v>59</v>
      </c>
      <c r="G228" s="7" t="s">
        <v>630</v>
      </c>
      <c r="H228" s="7" t="s">
        <v>103</v>
      </c>
      <c r="I228" s="7" t="s">
        <v>104</v>
      </c>
      <c r="J228" s="7" t="s">
        <v>3451</v>
      </c>
      <c r="K228" s="7" t="s">
        <v>17</v>
      </c>
      <c r="L228" s="7" t="s">
        <v>18</v>
      </c>
      <c r="M228" s="8">
        <v>82.5</v>
      </c>
      <c r="N228" s="56">
        <f t="shared" si="15"/>
        <v>150</v>
      </c>
      <c r="O228" s="8">
        <v>150</v>
      </c>
      <c r="P228" s="9">
        <f t="shared" si="16"/>
        <v>114.675</v>
      </c>
      <c r="Q228" s="9">
        <f t="shared" si="17"/>
        <v>250</v>
      </c>
      <c r="R228" s="9">
        <f t="shared" si="18"/>
        <v>250</v>
      </c>
      <c r="S228" s="7" t="s">
        <v>33</v>
      </c>
      <c r="T228" s="7" t="s">
        <v>34</v>
      </c>
      <c r="U228" s="26"/>
      <c r="W228" s="47">
        <f t="shared" si="19"/>
        <v>0</v>
      </c>
    </row>
    <row r="229" spans="2:23" x14ac:dyDescent="0.25">
      <c r="B229" s="39">
        <v>843380171768</v>
      </c>
      <c r="C229" s="7" t="s">
        <v>2933</v>
      </c>
      <c r="D229" s="7" t="s">
        <v>3676</v>
      </c>
      <c r="E229" s="7" t="str">
        <f>_xlfn.XLOOKUP(C229,Master!E:E,Master!H:H)</f>
        <v>Yes</v>
      </c>
      <c r="F229" s="7" t="s">
        <v>59</v>
      </c>
      <c r="G229" s="7" t="s">
        <v>699</v>
      </c>
      <c r="H229" s="7" t="s">
        <v>103</v>
      </c>
      <c r="I229" s="7" t="s">
        <v>104</v>
      </c>
      <c r="J229" s="7" t="s">
        <v>3451</v>
      </c>
      <c r="K229" s="7" t="s">
        <v>17</v>
      </c>
      <c r="L229" s="7" t="s">
        <v>18</v>
      </c>
      <c r="M229" s="8">
        <v>82.5</v>
      </c>
      <c r="N229" s="56">
        <f t="shared" si="15"/>
        <v>150</v>
      </c>
      <c r="O229" s="8">
        <v>150</v>
      </c>
      <c r="P229" s="9">
        <f t="shared" si="16"/>
        <v>114.675</v>
      </c>
      <c r="Q229" s="9">
        <f t="shared" si="17"/>
        <v>250</v>
      </c>
      <c r="R229" s="9">
        <f t="shared" si="18"/>
        <v>250</v>
      </c>
      <c r="S229" s="7" t="s">
        <v>33</v>
      </c>
      <c r="T229" s="7" t="s">
        <v>34</v>
      </c>
      <c r="U229" s="26"/>
      <c r="W229" s="47">
        <f t="shared" si="19"/>
        <v>0</v>
      </c>
    </row>
    <row r="230" spans="2:23" x14ac:dyDescent="0.25">
      <c r="B230" s="39">
        <v>843380171775</v>
      </c>
      <c r="C230" s="7" t="s">
        <v>2934</v>
      </c>
      <c r="D230" s="7" t="s">
        <v>3677</v>
      </c>
      <c r="E230" s="7" t="str">
        <f>_xlfn.XLOOKUP(C230,Master!E:E,Master!H:H)</f>
        <v>Yes</v>
      </c>
      <c r="F230" s="7" t="s">
        <v>59</v>
      </c>
      <c r="G230" s="7" t="s">
        <v>702</v>
      </c>
      <c r="H230" s="7" t="s">
        <v>103</v>
      </c>
      <c r="I230" s="7" t="s">
        <v>104</v>
      </c>
      <c r="J230" s="7" t="s">
        <v>3451</v>
      </c>
      <c r="K230" s="7" t="s">
        <v>17</v>
      </c>
      <c r="L230" s="7" t="s">
        <v>18</v>
      </c>
      <c r="M230" s="8">
        <v>82.5</v>
      </c>
      <c r="N230" s="56">
        <f t="shared" si="15"/>
        <v>150</v>
      </c>
      <c r="O230" s="8">
        <v>150</v>
      </c>
      <c r="P230" s="9">
        <f t="shared" si="16"/>
        <v>114.675</v>
      </c>
      <c r="Q230" s="9">
        <f t="shared" si="17"/>
        <v>250</v>
      </c>
      <c r="R230" s="9">
        <f t="shared" si="18"/>
        <v>250</v>
      </c>
      <c r="S230" s="7" t="s">
        <v>33</v>
      </c>
      <c r="T230" s="7" t="s">
        <v>34</v>
      </c>
      <c r="U230" s="26"/>
      <c r="W230" s="47">
        <f t="shared" si="19"/>
        <v>0</v>
      </c>
    </row>
    <row r="231" spans="2:23" x14ac:dyDescent="0.25">
      <c r="B231" s="39">
        <v>843380171782</v>
      </c>
      <c r="C231" s="7" t="s">
        <v>2935</v>
      </c>
      <c r="D231" s="7" t="s">
        <v>3678</v>
      </c>
      <c r="E231" s="7" t="str">
        <f>_xlfn.XLOOKUP(C231,Master!E:E,Master!H:H)</f>
        <v>Yes</v>
      </c>
      <c r="F231" s="7" t="s">
        <v>59</v>
      </c>
      <c r="G231" s="7" t="s">
        <v>636</v>
      </c>
      <c r="H231" s="7" t="s">
        <v>103</v>
      </c>
      <c r="I231" s="7" t="s">
        <v>104</v>
      </c>
      <c r="J231" s="7" t="s">
        <v>3451</v>
      </c>
      <c r="K231" s="7" t="s">
        <v>17</v>
      </c>
      <c r="L231" s="7" t="s">
        <v>18</v>
      </c>
      <c r="M231" s="8">
        <v>82.5</v>
      </c>
      <c r="N231" s="56">
        <f t="shared" si="15"/>
        <v>150</v>
      </c>
      <c r="O231" s="8">
        <v>150</v>
      </c>
      <c r="P231" s="9">
        <f t="shared" si="16"/>
        <v>114.675</v>
      </c>
      <c r="Q231" s="9">
        <f t="shared" si="17"/>
        <v>250</v>
      </c>
      <c r="R231" s="9">
        <f t="shared" si="18"/>
        <v>250</v>
      </c>
      <c r="S231" s="7" t="s">
        <v>33</v>
      </c>
      <c r="T231" s="7" t="s">
        <v>34</v>
      </c>
      <c r="U231" s="26"/>
      <c r="W231" s="47">
        <f t="shared" si="19"/>
        <v>0</v>
      </c>
    </row>
    <row r="232" spans="2:23" x14ac:dyDescent="0.25">
      <c r="B232" s="39">
        <v>843380171799</v>
      </c>
      <c r="C232" s="7" t="s">
        <v>2936</v>
      </c>
      <c r="D232" s="7" t="s">
        <v>3679</v>
      </c>
      <c r="E232" s="7" t="str">
        <f>_xlfn.XLOOKUP(C232,Master!E:E,Master!H:H)</f>
        <v>Yes</v>
      </c>
      <c r="F232" s="7" t="s">
        <v>59</v>
      </c>
      <c r="G232" s="7" t="s">
        <v>707</v>
      </c>
      <c r="H232" s="7" t="s">
        <v>103</v>
      </c>
      <c r="I232" s="7" t="s">
        <v>104</v>
      </c>
      <c r="J232" s="7" t="s">
        <v>3451</v>
      </c>
      <c r="K232" s="7" t="s">
        <v>17</v>
      </c>
      <c r="L232" s="7" t="s">
        <v>18</v>
      </c>
      <c r="M232" s="8">
        <v>82.5</v>
      </c>
      <c r="N232" s="56">
        <f t="shared" si="15"/>
        <v>150</v>
      </c>
      <c r="O232" s="8">
        <v>150</v>
      </c>
      <c r="P232" s="9">
        <f t="shared" si="16"/>
        <v>114.675</v>
      </c>
      <c r="Q232" s="9">
        <f t="shared" si="17"/>
        <v>250</v>
      </c>
      <c r="R232" s="9">
        <f t="shared" si="18"/>
        <v>250</v>
      </c>
      <c r="S232" s="7" t="s">
        <v>33</v>
      </c>
      <c r="T232" s="7" t="s">
        <v>34</v>
      </c>
      <c r="U232" s="26"/>
      <c r="W232" s="47">
        <f t="shared" si="19"/>
        <v>0</v>
      </c>
    </row>
    <row r="233" spans="2:23" x14ac:dyDescent="0.25">
      <c r="B233" s="39">
        <v>843380171805</v>
      </c>
      <c r="C233" s="7" t="s">
        <v>2937</v>
      </c>
      <c r="D233" s="7" t="s">
        <v>3680</v>
      </c>
      <c r="E233" s="7" t="str">
        <f>_xlfn.XLOOKUP(C233,Master!E:E,Master!H:H)</f>
        <v>Yes</v>
      </c>
      <c r="F233" s="7" t="s">
        <v>59</v>
      </c>
      <c r="G233" s="7" t="s">
        <v>710</v>
      </c>
      <c r="H233" s="7" t="s">
        <v>103</v>
      </c>
      <c r="I233" s="7" t="s">
        <v>104</v>
      </c>
      <c r="J233" s="7" t="s">
        <v>3451</v>
      </c>
      <c r="K233" s="7" t="s">
        <v>17</v>
      </c>
      <c r="L233" s="7" t="s">
        <v>18</v>
      </c>
      <c r="M233" s="8">
        <v>82.5</v>
      </c>
      <c r="N233" s="56">
        <f t="shared" si="15"/>
        <v>150</v>
      </c>
      <c r="O233" s="8">
        <v>150</v>
      </c>
      <c r="P233" s="9">
        <f t="shared" si="16"/>
        <v>114.675</v>
      </c>
      <c r="Q233" s="9">
        <f t="shared" si="17"/>
        <v>250</v>
      </c>
      <c r="R233" s="9">
        <f t="shared" si="18"/>
        <v>250</v>
      </c>
      <c r="S233" s="7" t="s">
        <v>33</v>
      </c>
      <c r="T233" s="7" t="s">
        <v>34</v>
      </c>
      <c r="U233" s="26"/>
      <c r="W233" s="47">
        <f t="shared" si="19"/>
        <v>0</v>
      </c>
    </row>
    <row r="234" spans="2:23" x14ac:dyDescent="0.25">
      <c r="B234" s="39">
        <v>843380171812</v>
      </c>
      <c r="C234" s="7" t="s">
        <v>2938</v>
      </c>
      <c r="D234" s="7" t="s">
        <v>3681</v>
      </c>
      <c r="E234" s="7" t="str">
        <f>_xlfn.XLOOKUP(C234,Master!E:E,Master!H:H)</f>
        <v>Yes</v>
      </c>
      <c r="F234" s="7" t="s">
        <v>59</v>
      </c>
      <c r="G234" s="7" t="s">
        <v>713</v>
      </c>
      <c r="H234" s="7" t="s">
        <v>103</v>
      </c>
      <c r="I234" s="7" t="s">
        <v>104</v>
      </c>
      <c r="J234" s="7" t="s">
        <v>3451</v>
      </c>
      <c r="K234" s="7" t="s">
        <v>17</v>
      </c>
      <c r="L234" s="7" t="s">
        <v>18</v>
      </c>
      <c r="M234" s="8">
        <v>82.5</v>
      </c>
      <c r="N234" s="56">
        <f t="shared" si="15"/>
        <v>150</v>
      </c>
      <c r="O234" s="8">
        <v>150</v>
      </c>
      <c r="P234" s="9">
        <f t="shared" si="16"/>
        <v>114.675</v>
      </c>
      <c r="Q234" s="9">
        <f t="shared" si="17"/>
        <v>250</v>
      </c>
      <c r="R234" s="9">
        <f t="shared" si="18"/>
        <v>250</v>
      </c>
      <c r="S234" s="7" t="s">
        <v>33</v>
      </c>
      <c r="T234" s="7" t="s">
        <v>34</v>
      </c>
      <c r="U234" s="26"/>
      <c r="W234" s="47">
        <f t="shared" si="19"/>
        <v>0</v>
      </c>
    </row>
    <row r="235" spans="2:23" x14ac:dyDescent="0.25">
      <c r="B235" s="39">
        <v>843380171829</v>
      </c>
      <c r="C235" s="7" t="s">
        <v>2939</v>
      </c>
      <c r="D235" s="7" t="s">
        <v>3682</v>
      </c>
      <c r="E235" s="7" t="str">
        <f>_xlfn.XLOOKUP(C235,Master!E:E,Master!H:H)</f>
        <v>Yes</v>
      </c>
      <c r="F235" s="7" t="s">
        <v>59</v>
      </c>
      <c r="G235" s="7" t="s">
        <v>716</v>
      </c>
      <c r="H235" s="7" t="s">
        <v>103</v>
      </c>
      <c r="I235" s="7" t="s">
        <v>104</v>
      </c>
      <c r="J235" s="7" t="s">
        <v>3451</v>
      </c>
      <c r="K235" s="7" t="s">
        <v>17</v>
      </c>
      <c r="L235" s="7" t="s">
        <v>18</v>
      </c>
      <c r="M235" s="8">
        <v>82.5</v>
      </c>
      <c r="N235" s="56">
        <f t="shared" si="15"/>
        <v>150</v>
      </c>
      <c r="O235" s="8">
        <v>150</v>
      </c>
      <c r="P235" s="9">
        <f t="shared" si="16"/>
        <v>114.675</v>
      </c>
      <c r="Q235" s="9">
        <f t="shared" si="17"/>
        <v>250</v>
      </c>
      <c r="R235" s="9">
        <f t="shared" si="18"/>
        <v>250</v>
      </c>
      <c r="S235" s="7" t="s">
        <v>33</v>
      </c>
      <c r="T235" s="7" t="s">
        <v>34</v>
      </c>
      <c r="U235" s="26"/>
      <c r="W235" s="47">
        <f t="shared" si="19"/>
        <v>0</v>
      </c>
    </row>
    <row r="236" spans="2:23" x14ac:dyDescent="0.25">
      <c r="B236" s="39">
        <v>843380171836</v>
      </c>
      <c r="C236" s="7" t="s">
        <v>2940</v>
      </c>
      <c r="D236" s="7" t="s">
        <v>3683</v>
      </c>
      <c r="E236" s="7" t="str">
        <f>_xlfn.XLOOKUP(C236,Master!E:E,Master!H:H)</f>
        <v>Yes</v>
      </c>
      <c r="F236" s="7" t="s">
        <v>59</v>
      </c>
      <c r="G236" s="7" t="s">
        <v>719</v>
      </c>
      <c r="H236" s="7" t="s">
        <v>103</v>
      </c>
      <c r="I236" s="7" t="s">
        <v>104</v>
      </c>
      <c r="J236" s="7" t="s">
        <v>3451</v>
      </c>
      <c r="K236" s="7" t="s">
        <v>17</v>
      </c>
      <c r="L236" s="7" t="s">
        <v>18</v>
      </c>
      <c r="M236" s="8">
        <v>82.5</v>
      </c>
      <c r="N236" s="56">
        <f t="shared" si="15"/>
        <v>150</v>
      </c>
      <c r="O236" s="8">
        <v>150</v>
      </c>
      <c r="P236" s="9">
        <f t="shared" si="16"/>
        <v>114.675</v>
      </c>
      <c r="Q236" s="9">
        <f t="shared" si="17"/>
        <v>250</v>
      </c>
      <c r="R236" s="9">
        <f t="shared" si="18"/>
        <v>250</v>
      </c>
      <c r="S236" s="7" t="s">
        <v>33</v>
      </c>
      <c r="T236" s="7" t="s">
        <v>34</v>
      </c>
      <c r="U236" s="26"/>
      <c r="W236" s="47">
        <f t="shared" si="19"/>
        <v>0</v>
      </c>
    </row>
    <row r="237" spans="2:23" x14ac:dyDescent="0.25">
      <c r="B237" s="39">
        <v>843380171843</v>
      </c>
      <c r="C237" s="7" t="s">
        <v>2941</v>
      </c>
      <c r="D237" s="7" t="s">
        <v>3684</v>
      </c>
      <c r="E237" s="7" t="str">
        <f>_xlfn.XLOOKUP(C237,Master!E:E,Master!H:H)</f>
        <v>Yes</v>
      </c>
      <c r="F237" s="7" t="s">
        <v>59</v>
      </c>
      <c r="G237" s="7" t="s">
        <v>722</v>
      </c>
      <c r="H237" s="7" t="s">
        <v>103</v>
      </c>
      <c r="I237" s="7" t="s">
        <v>104</v>
      </c>
      <c r="J237" s="7" t="s">
        <v>3451</v>
      </c>
      <c r="K237" s="7" t="s">
        <v>17</v>
      </c>
      <c r="L237" s="7" t="s">
        <v>18</v>
      </c>
      <c r="M237" s="8">
        <v>82.5</v>
      </c>
      <c r="N237" s="56">
        <f t="shared" si="15"/>
        <v>150</v>
      </c>
      <c r="O237" s="8">
        <v>150</v>
      </c>
      <c r="P237" s="9">
        <f t="shared" si="16"/>
        <v>114.675</v>
      </c>
      <c r="Q237" s="9">
        <f t="shared" si="17"/>
        <v>250</v>
      </c>
      <c r="R237" s="9">
        <f t="shared" si="18"/>
        <v>250</v>
      </c>
      <c r="S237" s="7" t="s">
        <v>33</v>
      </c>
      <c r="T237" s="7" t="s">
        <v>34</v>
      </c>
      <c r="U237" s="26"/>
      <c r="W237" s="47">
        <f t="shared" si="19"/>
        <v>0</v>
      </c>
    </row>
    <row r="238" spans="2:23" x14ac:dyDescent="0.25">
      <c r="B238" s="39">
        <v>843380171850</v>
      </c>
      <c r="C238" s="7" t="s">
        <v>2942</v>
      </c>
      <c r="D238" s="7" t="s">
        <v>3685</v>
      </c>
      <c r="E238" s="7" t="str">
        <f>_xlfn.XLOOKUP(C238,Master!E:E,Master!H:H)</f>
        <v>Yes</v>
      </c>
      <c r="F238" s="7" t="s">
        <v>59</v>
      </c>
      <c r="G238" s="7" t="s">
        <v>725</v>
      </c>
      <c r="H238" s="7" t="s">
        <v>103</v>
      </c>
      <c r="I238" s="7" t="s">
        <v>104</v>
      </c>
      <c r="J238" s="7" t="s">
        <v>3451</v>
      </c>
      <c r="K238" s="7" t="s">
        <v>17</v>
      </c>
      <c r="L238" s="7" t="s">
        <v>18</v>
      </c>
      <c r="M238" s="8">
        <v>82.5</v>
      </c>
      <c r="N238" s="56">
        <f t="shared" si="15"/>
        <v>150</v>
      </c>
      <c r="O238" s="8">
        <v>150</v>
      </c>
      <c r="P238" s="9">
        <f t="shared" si="16"/>
        <v>114.675</v>
      </c>
      <c r="Q238" s="9">
        <f t="shared" si="17"/>
        <v>250</v>
      </c>
      <c r="R238" s="9">
        <f t="shared" si="18"/>
        <v>250</v>
      </c>
      <c r="S238" s="7" t="s">
        <v>33</v>
      </c>
      <c r="T238" s="7" t="s">
        <v>34</v>
      </c>
      <c r="U238" s="26"/>
      <c r="W238" s="47">
        <f t="shared" si="19"/>
        <v>0</v>
      </c>
    </row>
    <row r="239" spans="2:23" x14ac:dyDescent="0.25">
      <c r="B239" s="39">
        <v>843380171867</v>
      </c>
      <c r="C239" s="7" t="s">
        <v>2943</v>
      </c>
      <c r="D239" s="7" t="s">
        <v>3686</v>
      </c>
      <c r="E239" s="7" t="str">
        <f>_xlfn.XLOOKUP(C239,Master!E:E,Master!H:H)</f>
        <v>Yes</v>
      </c>
      <c r="F239" s="7" t="s">
        <v>59</v>
      </c>
      <c r="G239" s="7" t="s">
        <v>728</v>
      </c>
      <c r="H239" s="7" t="s">
        <v>103</v>
      </c>
      <c r="I239" s="7" t="s">
        <v>104</v>
      </c>
      <c r="J239" s="7" t="s">
        <v>3451</v>
      </c>
      <c r="K239" s="7" t="s">
        <v>17</v>
      </c>
      <c r="L239" s="7" t="s">
        <v>18</v>
      </c>
      <c r="M239" s="8">
        <v>82.5</v>
      </c>
      <c r="N239" s="56">
        <f t="shared" si="15"/>
        <v>150</v>
      </c>
      <c r="O239" s="8">
        <v>150</v>
      </c>
      <c r="P239" s="9">
        <f t="shared" si="16"/>
        <v>114.675</v>
      </c>
      <c r="Q239" s="9">
        <f t="shared" si="17"/>
        <v>250</v>
      </c>
      <c r="R239" s="9">
        <f t="shared" si="18"/>
        <v>250</v>
      </c>
      <c r="S239" s="7" t="s">
        <v>33</v>
      </c>
      <c r="T239" s="7" t="s">
        <v>34</v>
      </c>
      <c r="U239" s="26"/>
      <c r="W239" s="47">
        <f t="shared" si="19"/>
        <v>0</v>
      </c>
    </row>
    <row r="240" spans="2:23" x14ac:dyDescent="0.25">
      <c r="B240" s="39">
        <v>843380120742</v>
      </c>
      <c r="C240" s="7" t="s">
        <v>2944</v>
      </c>
      <c r="D240" s="7" t="s">
        <v>3687</v>
      </c>
      <c r="E240" s="7" t="str">
        <f>_xlfn.XLOOKUP(C240,Master!E:E,Master!H:H)</f>
        <v>No</v>
      </c>
      <c r="F240" s="7" t="s">
        <v>59</v>
      </c>
      <c r="G240" s="7" t="s">
        <v>621</v>
      </c>
      <c r="H240" s="7" t="s">
        <v>103</v>
      </c>
      <c r="I240" s="7" t="s">
        <v>1055</v>
      </c>
      <c r="J240" s="7" t="s">
        <v>3451</v>
      </c>
      <c r="K240" s="7" t="s">
        <v>18</v>
      </c>
      <c r="L240" s="7" t="s">
        <v>18</v>
      </c>
      <c r="M240" s="8">
        <v>110.00000000000001</v>
      </c>
      <c r="N240" s="56">
        <f t="shared" si="15"/>
        <v>200</v>
      </c>
      <c r="O240" s="8">
        <v>200</v>
      </c>
      <c r="P240" s="9">
        <f t="shared" si="16"/>
        <v>152.9</v>
      </c>
      <c r="Q240" s="9">
        <f t="shared" si="17"/>
        <v>334</v>
      </c>
      <c r="R240" s="9">
        <f t="shared" si="18"/>
        <v>334</v>
      </c>
      <c r="S240" s="7" t="s">
        <v>33</v>
      </c>
      <c r="T240" s="7" t="s">
        <v>34</v>
      </c>
      <c r="U240" s="26"/>
      <c r="W240" s="47">
        <f t="shared" si="19"/>
        <v>0</v>
      </c>
    </row>
    <row r="241" spans="2:23" x14ac:dyDescent="0.25">
      <c r="B241" s="39">
        <v>843380120759</v>
      </c>
      <c r="C241" s="7" t="s">
        <v>2945</v>
      </c>
      <c r="D241" s="7" t="s">
        <v>3688</v>
      </c>
      <c r="E241" s="7" t="str">
        <f>_xlfn.XLOOKUP(C241,Master!E:E,Master!H:H)</f>
        <v>No</v>
      </c>
      <c r="F241" s="7" t="s">
        <v>59</v>
      </c>
      <c r="G241" s="7" t="s">
        <v>624</v>
      </c>
      <c r="H241" s="7" t="s">
        <v>103</v>
      </c>
      <c r="I241" s="7" t="s">
        <v>1055</v>
      </c>
      <c r="J241" s="7" t="s">
        <v>3451</v>
      </c>
      <c r="K241" s="7" t="s">
        <v>18</v>
      </c>
      <c r="L241" s="7" t="s">
        <v>18</v>
      </c>
      <c r="M241" s="8">
        <v>110.00000000000001</v>
      </c>
      <c r="N241" s="56">
        <f t="shared" si="15"/>
        <v>200</v>
      </c>
      <c r="O241" s="8">
        <v>200</v>
      </c>
      <c r="P241" s="9">
        <f t="shared" si="16"/>
        <v>152.9</v>
      </c>
      <c r="Q241" s="9">
        <f t="shared" si="17"/>
        <v>334</v>
      </c>
      <c r="R241" s="9">
        <f t="shared" si="18"/>
        <v>334</v>
      </c>
      <c r="S241" s="7" t="s">
        <v>33</v>
      </c>
      <c r="T241" s="7" t="s">
        <v>34</v>
      </c>
      <c r="U241" s="26"/>
      <c r="W241" s="47">
        <f t="shared" si="19"/>
        <v>0</v>
      </c>
    </row>
    <row r="242" spans="2:23" x14ac:dyDescent="0.25">
      <c r="B242" s="39">
        <v>843380120766</v>
      </c>
      <c r="C242" s="7" t="s">
        <v>2946</v>
      </c>
      <c r="D242" s="7" t="s">
        <v>3689</v>
      </c>
      <c r="E242" s="7" t="str">
        <f>_xlfn.XLOOKUP(C242,Master!E:E,Master!H:H)</f>
        <v>No</v>
      </c>
      <c r="F242" s="7" t="s">
        <v>59</v>
      </c>
      <c r="G242" s="7" t="s">
        <v>627</v>
      </c>
      <c r="H242" s="7" t="s">
        <v>103</v>
      </c>
      <c r="I242" s="7" t="s">
        <v>1055</v>
      </c>
      <c r="J242" s="7" t="s">
        <v>3451</v>
      </c>
      <c r="K242" s="7" t="s">
        <v>18</v>
      </c>
      <c r="L242" s="7" t="s">
        <v>18</v>
      </c>
      <c r="M242" s="8">
        <v>110.00000000000001</v>
      </c>
      <c r="N242" s="56">
        <f t="shared" si="15"/>
        <v>200</v>
      </c>
      <c r="O242" s="8">
        <v>200</v>
      </c>
      <c r="P242" s="9">
        <f t="shared" si="16"/>
        <v>152.9</v>
      </c>
      <c r="Q242" s="9">
        <f t="shared" si="17"/>
        <v>334</v>
      </c>
      <c r="R242" s="9">
        <f t="shared" si="18"/>
        <v>334</v>
      </c>
      <c r="S242" s="7" t="s">
        <v>33</v>
      </c>
      <c r="T242" s="7" t="s">
        <v>34</v>
      </c>
      <c r="U242" s="26"/>
      <c r="W242" s="47">
        <f t="shared" si="19"/>
        <v>0</v>
      </c>
    </row>
    <row r="243" spans="2:23" x14ac:dyDescent="0.25">
      <c r="B243" s="39">
        <v>843380120773</v>
      </c>
      <c r="C243" s="7" t="s">
        <v>2947</v>
      </c>
      <c r="D243" s="7" t="s">
        <v>3690</v>
      </c>
      <c r="E243" s="7" t="str">
        <f>_xlfn.XLOOKUP(C243,Master!E:E,Master!H:H)</f>
        <v>No</v>
      </c>
      <c r="F243" s="7" t="s">
        <v>59</v>
      </c>
      <c r="G243" s="7" t="s">
        <v>630</v>
      </c>
      <c r="H243" s="7" t="s">
        <v>103</v>
      </c>
      <c r="I243" s="7" t="s">
        <v>1055</v>
      </c>
      <c r="J243" s="7" t="s">
        <v>3451</v>
      </c>
      <c r="K243" s="7" t="s">
        <v>18</v>
      </c>
      <c r="L243" s="7" t="s">
        <v>18</v>
      </c>
      <c r="M243" s="8">
        <v>110.00000000000001</v>
      </c>
      <c r="N243" s="56">
        <f t="shared" si="15"/>
        <v>200</v>
      </c>
      <c r="O243" s="8">
        <v>200</v>
      </c>
      <c r="P243" s="9">
        <f t="shared" si="16"/>
        <v>152.9</v>
      </c>
      <c r="Q243" s="9">
        <f t="shared" si="17"/>
        <v>334</v>
      </c>
      <c r="R243" s="9">
        <f t="shared" si="18"/>
        <v>334</v>
      </c>
      <c r="S243" s="7" t="s">
        <v>33</v>
      </c>
      <c r="T243" s="7" t="s">
        <v>34</v>
      </c>
      <c r="U243" s="26"/>
      <c r="W243" s="47">
        <f t="shared" si="19"/>
        <v>0</v>
      </c>
    </row>
    <row r="244" spans="2:23" x14ac:dyDescent="0.25">
      <c r="B244" s="39">
        <v>843380120780</v>
      </c>
      <c r="C244" s="7" t="s">
        <v>2948</v>
      </c>
      <c r="D244" s="7" t="s">
        <v>3691</v>
      </c>
      <c r="E244" s="7" t="str">
        <f>_xlfn.XLOOKUP(C244,Master!E:E,Master!H:H)</f>
        <v>No</v>
      </c>
      <c r="F244" s="7" t="s">
        <v>59</v>
      </c>
      <c r="G244" s="7" t="s">
        <v>633</v>
      </c>
      <c r="H244" s="7" t="s">
        <v>103</v>
      </c>
      <c r="I244" s="7" t="s">
        <v>1055</v>
      </c>
      <c r="J244" s="7" t="s">
        <v>3451</v>
      </c>
      <c r="K244" s="7" t="s">
        <v>18</v>
      </c>
      <c r="L244" s="7" t="s">
        <v>18</v>
      </c>
      <c r="M244" s="8">
        <v>110.00000000000001</v>
      </c>
      <c r="N244" s="56">
        <f t="shared" si="15"/>
        <v>200</v>
      </c>
      <c r="O244" s="8">
        <v>200</v>
      </c>
      <c r="P244" s="9">
        <f t="shared" si="16"/>
        <v>152.9</v>
      </c>
      <c r="Q244" s="9">
        <f t="shared" si="17"/>
        <v>334</v>
      </c>
      <c r="R244" s="9">
        <f t="shared" si="18"/>
        <v>334</v>
      </c>
      <c r="S244" s="7" t="s">
        <v>33</v>
      </c>
      <c r="T244" s="7" t="s">
        <v>34</v>
      </c>
      <c r="U244" s="26"/>
      <c r="W244" s="47">
        <f t="shared" si="19"/>
        <v>0</v>
      </c>
    </row>
    <row r="245" spans="2:23" x14ac:dyDescent="0.25">
      <c r="B245" s="39">
        <v>843380120797</v>
      </c>
      <c r="C245" s="7" t="s">
        <v>2949</v>
      </c>
      <c r="D245" s="7" t="s">
        <v>3692</v>
      </c>
      <c r="E245" s="7" t="str">
        <f>_xlfn.XLOOKUP(C245,Master!E:E,Master!H:H)</f>
        <v>No</v>
      </c>
      <c r="F245" s="7" t="s">
        <v>59</v>
      </c>
      <c r="G245" s="7" t="s">
        <v>636</v>
      </c>
      <c r="H245" s="7" t="s">
        <v>103</v>
      </c>
      <c r="I245" s="7" t="s">
        <v>1055</v>
      </c>
      <c r="J245" s="7" t="s">
        <v>3451</v>
      </c>
      <c r="K245" s="7" t="s">
        <v>18</v>
      </c>
      <c r="L245" s="7" t="s">
        <v>18</v>
      </c>
      <c r="M245" s="8">
        <v>110.00000000000001</v>
      </c>
      <c r="N245" s="56">
        <f t="shared" si="15"/>
        <v>200</v>
      </c>
      <c r="O245" s="8">
        <v>200</v>
      </c>
      <c r="P245" s="9">
        <f t="shared" si="16"/>
        <v>152.9</v>
      </c>
      <c r="Q245" s="9">
        <f t="shared" si="17"/>
        <v>334</v>
      </c>
      <c r="R245" s="9">
        <f t="shared" si="18"/>
        <v>334</v>
      </c>
      <c r="S245" s="7" t="s">
        <v>33</v>
      </c>
      <c r="T245" s="7" t="s">
        <v>34</v>
      </c>
      <c r="U245" s="26"/>
      <c r="W245" s="47">
        <f t="shared" si="19"/>
        <v>0</v>
      </c>
    </row>
    <row r="246" spans="2:23" x14ac:dyDescent="0.25">
      <c r="B246" s="39">
        <v>843380120803</v>
      </c>
      <c r="C246" s="7" t="s">
        <v>2950</v>
      </c>
      <c r="D246" s="7" t="s">
        <v>3693</v>
      </c>
      <c r="E246" s="7" t="str">
        <f>_xlfn.XLOOKUP(C246,Master!E:E,Master!H:H)</f>
        <v>No</v>
      </c>
      <c r="F246" s="7" t="s">
        <v>59</v>
      </c>
      <c r="G246" s="7" t="s">
        <v>639</v>
      </c>
      <c r="H246" s="7" t="s">
        <v>103</v>
      </c>
      <c r="I246" s="7" t="s">
        <v>1055</v>
      </c>
      <c r="J246" s="7" t="s">
        <v>3451</v>
      </c>
      <c r="K246" s="7" t="s">
        <v>18</v>
      </c>
      <c r="L246" s="7" t="s">
        <v>18</v>
      </c>
      <c r="M246" s="8">
        <v>110.00000000000001</v>
      </c>
      <c r="N246" s="56">
        <f t="shared" si="15"/>
        <v>200</v>
      </c>
      <c r="O246" s="8">
        <v>200</v>
      </c>
      <c r="P246" s="9">
        <f t="shared" si="16"/>
        <v>152.9</v>
      </c>
      <c r="Q246" s="9">
        <f t="shared" si="17"/>
        <v>334</v>
      </c>
      <c r="R246" s="9">
        <f t="shared" si="18"/>
        <v>334</v>
      </c>
      <c r="S246" s="7" t="s">
        <v>33</v>
      </c>
      <c r="T246" s="7" t="s">
        <v>34</v>
      </c>
      <c r="U246" s="26"/>
      <c r="W246" s="47">
        <f t="shared" si="19"/>
        <v>0</v>
      </c>
    </row>
    <row r="247" spans="2:23" x14ac:dyDescent="0.25">
      <c r="B247" s="39">
        <v>843380120810</v>
      </c>
      <c r="C247" s="7" t="s">
        <v>2951</v>
      </c>
      <c r="D247" s="7" t="s">
        <v>3694</v>
      </c>
      <c r="E247" s="7" t="str">
        <f>_xlfn.XLOOKUP(C247,Master!E:E,Master!H:H)</f>
        <v>No</v>
      </c>
      <c r="F247" s="7" t="s">
        <v>59</v>
      </c>
      <c r="G247" s="7" t="s">
        <v>642</v>
      </c>
      <c r="H247" s="7" t="s">
        <v>103</v>
      </c>
      <c r="I247" s="7" t="s">
        <v>1055</v>
      </c>
      <c r="J247" s="7" t="s">
        <v>3451</v>
      </c>
      <c r="K247" s="7" t="s">
        <v>18</v>
      </c>
      <c r="L247" s="7" t="s">
        <v>18</v>
      </c>
      <c r="M247" s="8">
        <v>110.00000000000001</v>
      </c>
      <c r="N247" s="56">
        <f t="shared" si="15"/>
        <v>200</v>
      </c>
      <c r="O247" s="8">
        <v>200</v>
      </c>
      <c r="P247" s="9">
        <f t="shared" si="16"/>
        <v>152.9</v>
      </c>
      <c r="Q247" s="9">
        <f t="shared" si="17"/>
        <v>334</v>
      </c>
      <c r="R247" s="9">
        <f t="shared" si="18"/>
        <v>334</v>
      </c>
      <c r="S247" s="7" t="s">
        <v>33</v>
      </c>
      <c r="T247" s="7" t="s">
        <v>34</v>
      </c>
      <c r="U247" s="26"/>
      <c r="W247" s="47">
        <f t="shared" si="19"/>
        <v>0</v>
      </c>
    </row>
    <row r="248" spans="2:23" x14ac:dyDescent="0.25">
      <c r="B248" s="39">
        <v>843380120827</v>
      </c>
      <c r="C248" s="7" t="s">
        <v>2952</v>
      </c>
      <c r="D248" s="7" t="s">
        <v>3695</v>
      </c>
      <c r="E248" s="7" t="str">
        <f>_xlfn.XLOOKUP(C248,Master!E:E,Master!H:H)</f>
        <v>No</v>
      </c>
      <c r="F248" s="7" t="s">
        <v>59</v>
      </c>
      <c r="G248" s="7" t="s">
        <v>645</v>
      </c>
      <c r="H248" s="7" t="s">
        <v>103</v>
      </c>
      <c r="I248" s="7" t="s">
        <v>1055</v>
      </c>
      <c r="J248" s="7" t="s">
        <v>3451</v>
      </c>
      <c r="K248" s="7" t="s">
        <v>18</v>
      </c>
      <c r="L248" s="7" t="s">
        <v>18</v>
      </c>
      <c r="M248" s="8">
        <v>110.00000000000001</v>
      </c>
      <c r="N248" s="56">
        <f t="shared" si="15"/>
        <v>200</v>
      </c>
      <c r="O248" s="8">
        <v>200</v>
      </c>
      <c r="P248" s="9">
        <f t="shared" si="16"/>
        <v>152.9</v>
      </c>
      <c r="Q248" s="9">
        <f t="shared" si="17"/>
        <v>334</v>
      </c>
      <c r="R248" s="9">
        <f t="shared" si="18"/>
        <v>334</v>
      </c>
      <c r="S248" s="7" t="s">
        <v>33</v>
      </c>
      <c r="T248" s="7" t="s">
        <v>34</v>
      </c>
      <c r="U248" s="26"/>
      <c r="W248" s="47">
        <f t="shared" si="19"/>
        <v>0</v>
      </c>
    </row>
    <row r="249" spans="2:23" x14ac:dyDescent="0.25">
      <c r="B249" s="39">
        <v>843380120834</v>
      </c>
      <c r="C249" s="7" t="s">
        <v>2953</v>
      </c>
      <c r="D249" s="7" t="s">
        <v>3696</v>
      </c>
      <c r="E249" s="7" t="str">
        <f>_xlfn.XLOOKUP(C249,Master!E:E,Master!H:H)</f>
        <v>No</v>
      </c>
      <c r="F249" s="7" t="s">
        <v>59</v>
      </c>
      <c r="G249" s="7" t="s">
        <v>648</v>
      </c>
      <c r="H249" s="7" t="s">
        <v>103</v>
      </c>
      <c r="I249" s="7" t="s">
        <v>1055</v>
      </c>
      <c r="J249" s="7" t="s">
        <v>3451</v>
      </c>
      <c r="K249" s="7" t="s">
        <v>18</v>
      </c>
      <c r="L249" s="7" t="s">
        <v>18</v>
      </c>
      <c r="M249" s="8">
        <v>110.00000000000001</v>
      </c>
      <c r="N249" s="56">
        <f t="shared" si="15"/>
        <v>200</v>
      </c>
      <c r="O249" s="8">
        <v>200</v>
      </c>
      <c r="P249" s="9">
        <f t="shared" si="16"/>
        <v>152.9</v>
      </c>
      <c r="Q249" s="9">
        <f t="shared" si="17"/>
        <v>334</v>
      </c>
      <c r="R249" s="9">
        <f t="shared" si="18"/>
        <v>334</v>
      </c>
      <c r="S249" s="7" t="s">
        <v>33</v>
      </c>
      <c r="T249" s="7" t="s">
        <v>34</v>
      </c>
      <c r="U249" s="26"/>
      <c r="W249" s="47">
        <f t="shared" si="19"/>
        <v>0</v>
      </c>
    </row>
    <row r="250" spans="2:23" x14ac:dyDescent="0.25">
      <c r="B250" s="39">
        <v>843380120841</v>
      </c>
      <c r="C250" s="7" t="s">
        <v>2954</v>
      </c>
      <c r="D250" s="7" t="s">
        <v>3697</v>
      </c>
      <c r="E250" s="7" t="str">
        <f>_xlfn.XLOOKUP(C250,Master!E:E,Master!H:H)</f>
        <v>No</v>
      </c>
      <c r="F250" s="7" t="s">
        <v>59</v>
      </c>
      <c r="G250" s="7" t="s">
        <v>651</v>
      </c>
      <c r="H250" s="7" t="s">
        <v>103</v>
      </c>
      <c r="I250" s="7" t="s">
        <v>1055</v>
      </c>
      <c r="J250" s="7" t="s">
        <v>3451</v>
      </c>
      <c r="K250" s="7" t="s">
        <v>18</v>
      </c>
      <c r="L250" s="7" t="s">
        <v>18</v>
      </c>
      <c r="M250" s="8">
        <v>110.00000000000001</v>
      </c>
      <c r="N250" s="56">
        <f t="shared" si="15"/>
        <v>200</v>
      </c>
      <c r="O250" s="8">
        <v>200</v>
      </c>
      <c r="P250" s="9">
        <f t="shared" si="16"/>
        <v>152.9</v>
      </c>
      <c r="Q250" s="9">
        <f t="shared" si="17"/>
        <v>334</v>
      </c>
      <c r="R250" s="9">
        <f t="shared" si="18"/>
        <v>334</v>
      </c>
      <c r="S250" s="7" t="s">
        <v>33</v>
      </c>
      <c r="T250" s="7" t="s">
        <v>34</v>
      </c>
      <c r="U250" s="26"/>
      <c r="W250" s="47">
        <f t="shared" si="19"/>
        <v>0</v>
      </c>
    </row>
    <row r="251" spans="2:23" x14ac:dyDescent="0.25">
      <c r="B251" s="39">
        <v>843380120858</v>
      </c>
      <c r="C251" s="7" t="s">
        <v>2955</v>
      </c>
      <c r="D251" s="7" t="s">
        <v>3698</v>
      </c>
      <c r="E251" s="7" t="str">
        <f>_xlfn.XLOOKUP(C251,Master!E:E,Master!H:H)</f>
        <v>No</v>
      </c>
      <c r="F251" s="7" t="s">
        <v>59</v>
      </c>
      <c r="G251" s="7" t="s">
        <v>654</v>
      </c>
      <c r="H251" s="7" t="s">
        <v>103</v>
      </c>
      <c r="I251" s="7" t="s">
        <v>1055</v>
      </c>
      <c r="J251" s="7" t="s">
        <v>3451</v>
      </c>
      <c r="K251" s="7" t="s">
        <v>18</v>
      </c>
      <c r="L251" s="7" t="s">
        <v>18</v>
      </c>
      <c r="M251" s="8">
        <v>110.00000000000001</v>
      </c>
      <c r="N251" s="56">
        <f t="shared" si="15"/>
        <v>200</v>
      </c>
      <c r="O251" s="8">
        <v>200</v>
      </c>
      <c r="P251" s="9">
        <f t="shared" si="16"/>
        <v>152.9</v>
      </c>
      <c r="Q251" s="9">
        <f t="shared" si="17"/>
        <v>334</v>
      </c>
      <c r="R251" s="9">
        <f t="shared" si="18"/>
        <v>334</v>
      </c>
      <c r="S251" s="7" t="s">
        <v>33</v>
      </c>
      <c r="T251" s="7" t="s">
        <v>34</v>
      </c>
      <c r="U251" s="26"/>
      <c r="W251" s="47">
        <f t="shared" si="19"/>
        <v>0</v>
      </c>
    </row>
    <row r="252" spans="2:23" x14ac:dyDescent="0.25">
      <c r="B252" s="39">
        <v>843380120865</v>
      </c>
      <c r="C252" s="7" t="s">
        <v>2956</v>
      </c>
      <c r="D252" s="7" t="s">
        <v>3699</v>
      </c>
      <c r="E252" s="7" t="str">
        <f>_xlfn.XLOOKUP(C252,Master!E:E,Master!H:H)</f>
        <v>No</v>
      </c>
      <c r="F252" s="7" t="s">
        <v>80</v>
      </c>
      <c r="G252" s="7" t="s">
        <v>621</v>
      </c>
      <c r="H252" s="7" t="s">
        <v>103</v>
      </c>
      <c r="I252" s="7" t="s">
        <v>1055</v>
      </c>
      <c r="J252" s="7" t="s">
        <v>3451</v>
      </c>
      <c r="K252" s="7" t="s">
        <v>18</v>
      </c>
      <c r="L252" s="7" t="s">
        <v>18</v>
      </c>
      <c r="M252" s="8">
        <v>110.00000000000001</v>
      </c>
      <c r="N252" s="56">
        <f t="shared" si="15"/>
        <v>200</v>
      </c>
      <c r="O252" s="8">
        <v>200</v>
      </c>
      <c r="P252" s="9">
        <f t="shared" si="16"/>
        <v>152.9</v>
      </c>
      <c r="Q252" s="9">
        <f t="shared" si="17"/>
        <v>334</v>
      </c>
      <c r="R252" s="9">
        <f t="shared" si="18"/>
        <v>334</v>
      </c>
      <c r="S252" s="7" t="s">
        <v>33</v>
      </c>
      <c r="T252" s="7" t="s">
        <v>34</v>
      </c>
      <c r="U252" s="26"/>
      <c r="W252" s="47">
        <f t="shared" si="19"/>
        <v>0</v>
      </c>
    </row>
    <row r="253" spans="2:23" x14ac:dyDescent="0.25">
      <c r="B253" s="39">
        <v>843380120872</v>
      </c>
      <c r="C253" s="7" t="s">
        <v>2957</v>
      </c>
      <c r="D253" s="7" t="s">
        <v>3700</v>
      </c>
      <c r="E253" s="7" t="str">
        <f>_xlfn.XLOOKUP(C253,Master!E:E,Master!H:H)</f>
        <v>No</v>
      </c>
      <c r="F253" s="7" t="s">
        <v>80</v>
      </c>
      <c r="G253" s="7" t="s">
        <v>624</v>
      </c>
      <c r="H253" s="7" t="s">
        <v>103</v>
      </c>
      <c r="I253" s="7" t="s">
        <v>1055</v>
      </c>
      <c r="J253" s="7" t="s">
        <v>3451</v>
      </c>
      <c r="K253" s="7" t="s">
        <v>18</v>
      </c>
      <c r="L253" s="7" t="s">
        <v>18</v>
      </c>
      <c r="M253" s="8">
        <v>110.00000000000001</v>
      </c>
      <c r="N253" s="56">
        <f t="shared" si="15"/>
        <v>200</v>
      </c>
      <c r="O253" s="8">
        <v>200</v>
      </c>
      <c r="P253" s="9">
        <f t="shared" si="16"/>
        <v>152.9</v>
      </c>
      <c r="Q253" s="9">
        <f t="shared" si="17"/>
        <v>334</v>
      </c>
      <c r="R253" s="9">
        <f t="shared" si="18"/>
        <v>334</v>
      </c>
      <c r="S253" s="7" t="s">
        <v>33</v>
      </c>
      <c r="T253" s="7" t="s">
        <v>34</v>
      </c>
      <c r="U253" s="26"/>
      <c r="W253" s="47">
        <f t="shared" si="19"/>
        <v>0</v>
      </c>
    </row>
    <row r="254" spans="2:23" x14ac:dyDescent="0.25">
      <c r="B254" s="39">
        <v>843380120889</v>
      </c>
      <c r="C254" s="7" t="s">
        <v>2958</v>
      </c>
      <c r="D254" s="7" t="s">
        <v>3701</v>
      </c>
      <c r="E254" s="7" t="str">
        <f>_xlfn.XLOOKUP(C254,Master!E:E,Master!H:H)</f>
        <v>No</v>
      </c>
      <c r="F254" s="7" t="s">
        <v>80</v>
      </c>
      <c r="G254" s="7" t="s">
        <v>627</v>
      </c>
      <c r="H254" s="7" t="s">
        <v>103</v>
      </c>
      <c r="I254" s="7" t="s">
        <v>1055</v>
      </c>
      <c r="J254" s="7" t="s">
        <v>3451</v>
      </c>
      <c r="K254" s="7" t="s">
        <v>18</v>
      </c>
      <c r="L254" s="7" t="s">
        <v>18</v>
      </c>
      <c r="M254" s="8">
        <v>110.00000000000001</v>
      </c>
      <c r="N254" s="56">
        <f t="shared" si="15"/>
        <v>200</v>
      </c>
      <c r="O254" s="8">
        <v>200</v>
      </c>
      <c r="P254" s="9">
        <f t="shared" si="16"/>
        <v>152.9</v>
      </c>
      <c r="Q254" s="9">
        <f t="shared" si="17"/>
        <v>334</v>
      </c>
      <c r="R254" s="9">
        <f t="shared" si="18"/>
        <v>334</v>
      </c>
      <c r="S254" s="7" t="s">
        <v>33</v>
      </c>
      <c r="T254" s="7" t="s">
        <v>34</v>
      </c>
      <c r="U254" s="26"/>
      <c r="W254" s="47">
        <f t="shared" si="19"/>
        <v>0</v>
      </c>
    </row>
    <row r="255" spans="2:23" x14ac:dyDescent="0.25">
      <c r="B255" s="39">
        <v>843380120896</v>
      </c>
      <c r="C255" s="7" t="s">
        <v>2959</v>
      </c>
      <c r="D255" s="7" t="s">
        <v>3702</v>
      </c>
      <c r="E255" s="7" t="str">
        <f>_xlfn.XLOOKUP(C255,Master!E:E,Master!H:H)</f>
        <v>No</v>
      </c>
      <c r="F255" s="7" t="s">
        <v>80</v>
      </c>
      <c r="G255" s="7" t="s">
        <v>630</v>
      </c>
      <c r="H255" s="7" t="s">
        <v>103</v>
      </c>
      <c r="I255" s="7" t="s">
        <v>1055</v>
      </c>
      <c r="J255" s="7" t="s">
        <v>3451</v>
      </c>
      <c r="K255" s="7" t="s">
        <v>18</v>
      </c>
      <c r="L255" s="7" t="s">
        <v>18</v>
      </c>
      <c r="M255" s="8">
        <v>110.00000000000001</v>
      </c>
      <c r="N255" s="56">
        <f t="shared" si="15"/>
        <v>200</v>
      </c>
      <c r="O255" s="8">
        <v>200</v>
      </c>
      <c r="P255" s="9">
        <f t="shared" si="16"/>
        <v>152.9</v>
      </c>
      <c r="Q255" s="9">
        <f t="shared" si="17"/>
        <v>334</v>
      </c>
      <c r="R255" s="9">
        <f t="shared" si="18"/>
        <v>334</v>
      </c>
      <c r="S255" s="7" t="s">
        <v>33</v>
      </c>
      <c r="T255" s="7" t="s">
        <v>34</v>
      </c>
      <c r="U255" s="26"/>
      <c r="W255" s="47">
        <f t="shared" si="19"/>
        <v>0</v>
      </c>
    </row>
    <row r="256" spans="2:23" x14ac:dyDescent="0.25">
      <c r="B256" s="39">
        <v>843380120902</v>
      </c>
      <c r="C256" s="7" t="s">
        <v>2960</v>
      </c>
      <c r="D256" s="7" t="s">
        <v>3703</v>
      </c>
      <c r="E256" s="7" t="str">
        <f>_xlfn.XLOOKUP(C256,Master!E:E,Master!H:H)</f>
        <v>No</v>
      </c>
      <c r="F256" s="7" t="s">
        <v>80</v>
      </c>
      <c r="G256" s="7" t="s">
        <v>633</v>
      </c>
      <c r="H256" s="7" t="s">
        <v>103</v>
      </c>
      <c r="I256" s="7" t="s">
        <v>1055</v>
      </c>
      <c r="J256" s="7" t="s">
        <v>3451</v>
      </c>
      <c r="K256" s="7" t="s">
        <v>18</v>
      </c>
      <c r="L256" s="7" t="s">
        <v>18</v>
      </c>
      <c r="M256" s="8">
        <v>110.00000000000001</v>
      </c>
      <c r="N256" s="56">
        <f t="shared" si="15"/>
        <v>200</v>
      </c>
      <c r="O256" s="8">
        <v>200</v>
      </c>
      <c r="P256" s="9">
        <f t="shared" si="16"/>
        <v>152.9</v>
      </c>
      <c r="Q256" s="9">
        <f t="shared" si="17"/>
        <v>334</v>
      </c>
      <c r="R256" s="9">
        <f t="shared" si="18"/>
        <v>334</v>
      </c>
      <c r="S256" s="7" t="s">
        <v>33</v>
      </c>
      <c r="T256" s="7" t="s">
        <v>34</v>
      </c>
      <c r="U256" s="26"/>
      <c r="W256" s="47">
        <f t="shared" si="19"/>
        <v>0</v>
      </c>
    </row>
    <row r="257" spans="2:23" x14ac:dyDescent="0.25">
      <c r="B257" s="39">
        <v>843380120919</v>
      </c>
      <c r="C257" s="7" t="s">
        <v>2961</v>
      </c>
      <c r="D257" s="7" t="s">
        <v>3704</v>
      </c>
      <c r="E257" s="7" t="str">
        <f>_xlfn.XLOOKUP(C257,Master!E:E,Master!H:H)</f>
        <v>No</v>
      </c>
      <c r="F257" s="7" t="s">
        <v>80</v>
      </c>
      <c r="G257" s="7" t="s">
        <v>636</v>
      </c>
      <c r="H257" s="7" t="s">
        <v>103</v>
      </c>
      <c r="I257" s="7" t="s">
        <v>1055</v>
      </c>
      <c r="J257" s="7" t="s">
        <v>3451</v>
      </c>
      <c r="K257" s="7" t="s">
        <v>18</v>
      </c>
      <c r="L257" s="7" t="s">
        <v>18</v>
      </c>
      <c r="M257" s="8">
        <v>110.00000000000001</v>
      </c>
      <c r="N257" s="56">
        <f t="shared" si="15"/>
        <v>200</v>
      </c>
      <c r="O257" s="8">
        <v>200</v>
      </c>
      <c r="P257" s="9">
        <f t="shared" si="16"/>
        <v>152.9</v>
      </c>
      <c r="Q257" s="9">
        <f t="shared" si="17"/>
        <v>334</v>
      </c>
      <c r="R257" s="9">
        <f t="shared" si="18"/>
        <v>334</v>
      </c>
      <c r="S257" s="7" t="s">
        <v>33</v>
      </c>
      <c r="T257" s="7" t="s">
        <v>34</v>
      </c>
      <c r="U257" s="26"/>
      <c r="W257" s="47">
        <f t="shared" si="19"/>
        <v>0</v>
      </c>
    </row>
    <row r="258" spans="2:23" x14ac:dyDescent="0.25">
      <c r="B258" s="39">
        <v>843380120926</v>
      </c>
      <c r="C258" s="7" t="s">
        <v>2962</v>
      </c>
      <c r="D258" s="7" t="s">
        <v>3705</v>
      </c>
      <c r="E258" s="7" t="str">
        <f>_xlfn.XLOOKUP(C258,Master!E:E,Master!H:H)</f>
        <v>No</v>
      </c>
      <c r="F258" s="7" t="s">
        <v>80</v>
      </c>
      <c r="G258" s="7" t="s">
        <v>639</v>
      </c>
      <c r="H258" s="7" t="s">
        <v>103</v>
      </c>
      <c r="I258" s="7" t="s">
        <v>1055</v>
      </c>
      <c r="J258" s="7" t="s">
        <v>3451</v>
      </c>
      <c r="K258" s="7" t="s">
        <v>18</v>
      </c>
      <c r="L258" s="7" t="s">
        <v>18</v>
      </c>
      <c r="M258" s="8">
        <v>110.00000000000001</v>
      </c>
      <c r="N258" s="56">
        <f t="shared" si="15"/>
        <v>200</v>
      </c>
      <c r="O258" s="8">
        <v>200</v>
      </c>
      <c r="P258" s="9">
        <f t="shared" si="16"/>
        <v>152.9</v>
      </c>
      <c r="Q258" s="9">
        <f t="shared" si="17"/>
        <v>334</v>
      </c>
      <c r="R258" s="9">
        <f t="shared" si="18"/>
        <v>334</v>
      </c>
      <c r="S258" s="7" t="s">
        <v>33</v>
      </c>
      <c r="T258" s="7" t="s">
        <v>34</v>
      </c>
      <c r="U258" s="26"/>
      <c r="W258" s="47">
        <f t="shared" si="19"/>
        <v>0</v>
      </c>
    </row>
    <row r="259" spans="2:23" x14ac:dyDescent="0.25">
      <c r="B259" s="39">
        <v>843380120933</v>
      </c>
      <c r="C259" s="7" t="s">
        <v>2963</v>
      </c>
      <c r="D259" s="7" t="s">
        <v>3706</v>
      </c>
      <c r="E259" s="7" t="str">
        <f>_xlfn.XLOOKUP(C259,Master!E:E,Master!H:H)</f>
        <v>No</v>
      </c>
      <c r="F259" s="7" t="s">
        <v>80</v>
      </c>
      <c r="G259" s="7" t="s">
        <v>642</v>
      </c>
      <c r="H259" s="7" t="s">
        <v>103</v>
      </c>
      <c r="I259" s="7" t="s">
        <v>1055</v>
      </c>
      <c r="J259" s="7" t="s">
        <v>3451</v>
      </c>
      <c r="K259" s="7" t="s">
        <v>18</v>
      </c>
      <c r="L259" s="7" t="s">
        <v>18</v>
      </c>
      <c r="M259" s="8">
        <v>110.00000000000001</v>
      </c>
      <c r="N259" s="56">
        <f t="shared" si="15"/>
        <v>200</v>
      </c>
      <c r="O259" s="8">
        <v>200</v>
      </c>
      <c r="P259" s="9">
        <f t="shared" si="16"/>
        <v>152.9</v>
      </c>
      <c r="Q259" s="9">
        <f t="shared" si="17"/>
        <v>334</v>
      </c>
      <c r="R259" s="9">
        <f t="shared" si="18"/>
        <v>334</v>
      </c>
      <c r="S259" s="7" t="s">
        <v>33</v>
      </c>
      <c r="T259" s="7" t="s">
        <v>34</v>
      </c>
      <c r="U259" s="26"/>
      <c r="W259" s="47">
        <f t="shared" si="19"/>
        <v>0</v>
      </c>
    </row>
    <row r="260" spans="2:23" x14ac:dyDescent="0.25">
      <c r="B260" s="39">
        <v>843380120940</v>
      </c>
      <c r="C260" s="7" t="s">
        <v>2964</v>
      </c>
      <c r="D260" s="7" t="s">
        <v>3707</v>
      </c>
      <c r="E260" s="7" t="str">
        <f>_xlfn.XLOOKUP(C260,Master!E:E,Master!H:H)</f>
        <v>No</v>
      </c>
      <c r="F260" s="7" t="s">
        <v>80</v>
      </c>
      <c r="G260" s="7" t="s">
        <v>645</v>
      </c>
      <c r="H260" s="7" t="s">
        <v>103</v>
      </c>
      <c r="I260" s="7" t="s">
        <v>1055</v>
      </c>
      <c r="J260" s="7" t="s">
        <v>3451</v>
      </c>
      <c r="K260" s="7" t="s">
        <v>18</v>
      </c>
      <c r="L260" s="7" t="s">
        <v>18</v>
      </c>
      <c r="M260" s="8">
        <v>110.00000000000001</v>
      </c>
      <c r="N260" s="56">
        <f t="shared" si="15"/>
        <v>200</v>
      </c>
      <c r="O260" s="8">
        <v>200</v>
      </c>
      <c r="P260" s="9">
        <f t="shared" si="16"/>
        <v>152.9</v>
      </c>
      <c r="Q260" s="9">
        <f t="shared" si="17"/>
        <v>334</v>
      </c>
      <c r="R260" s="9">
        <f t="shared" si="18"/>
        <v>334</v>
      </c>
      <c r="S260" s="7" t="s">
        <v>33</v>
      </c>
      <c r="T260" s="7" t="s">
        <v>34</v>
      </c>
      <c r="U260" s="26"/>
      <c r="W260" s="47">
        <f t="shared" si="19"/>
        <v>0</v>
      </c>
    </row>
    <row r="261" spans="2:23" x14ac:dyDescent="0.25">
      <c r="B261" s="39">
        <v>843380120957</v>
      </c>
      <c r="C261" s="7" t="s">
        <v>2965</v>
      </c>
      <c r="D261" s="7" t="s">
        <v>3708</v>
      </c>
      <c r="E261" s="7" t="str">
        <f>_xlfn.XLOOKUP(C261,Master!E:E,Master!H:H)</f>
        <v>No</v>
      </c>
      <c r="F261" s="7" t="s">
        <v>80</v>
      </c>
      <c r="G261" s="7" t="s">
        <v>648</v>
      </c>
      <c r="H261" s="7" t="s">
        <v>103</v>
      </c>
      <c r="I261" s="7" t="s">
        <v>1055</v>
      </c>
      <c r="J261" s="7" t="s">
        <v>3451</v>
      </c>
      <c r="K261" s="7" t="s">
        <v>18</v>
      </c>
      <c r="L261" s="7" t="s">
        <v>18</v>
      </c>
      <c r="M261" s="8">
        <v>110.00000000000001</v>
      </c>
      <c r="N261" s="56">
        <f t="shared" si="15"/>
        <v>200</v>
      </c>
      <c r="O261" s="8">
        <v>200</v>
      </c>
      <c r="P261" s="9">
        <f t="shared" si="16"/>
        <v>152.9</v>
      </c>
      <c r="Q261" s="9">
        <f t="shared" si="17"/>
        <v>334</v>
      </c>
      <c r="R261" s="9">
        <f t="shared" si="18"/>
        <v>334</v>
      </c>
      <c r="S261" s="7" t="s">
        <v>33</v>
      </c>
      <c r="T261" s="7" t="s">
        <v>34</v>
      </c>
      <c r="U261" s="26"/>
      <c r="W261" s="47">
        <f t="shared" si="19"/>
        <v>0</v>
      </c>
    </row>
    <row r="262" spans="2:23" x14ac:dyDescent="0.25">
      <c r="B262" s="39">
        <v>843380120964</v>
      </c>
      <c r="C262" s="7" t="s">
        <v>2966</v>
      </c>
      <c r="D262" s="7" t="s">
        <v>3709</v>
      </c>
      <c r="E262" s="7" t="str">
        <f>_xlfn.XLOOKUP(C262,Master!E:E,Master!H:H)</f>
        <v>No</v>
      </c>
      <c r="F262" s="7" t="s">
        <v>80</v>
      </c>
      <c r="G262" s="7" t="s">
        <v>651</v>
      </c>
      <c r="H262" s="7" t="s">
        <v>103</v>
      </c>
      <c r="I262" s="7" t="s">
        <v>1055</v>
      </c>
      <c r="J262" s="7" t="s">
        <v>3451</v>
      </c>
      <c r="K262" s="7" t="s">
        <v>18</v>
      </c>
      <c r="L262" s="7" t="s">
        <v>18</v>
      </c>
      <c r="M262" s="8">
        <v>110.00000000000001</v>
      </c>
      <c r="N262" s="56">
        <f t="shared" si="15"/>
        <v>200</v>
      </c>
      <c r="O262" s="8">
        <v>200</v>
      </c>
      <c r="P262" s="9">
        <f t="shared" si="16"/>
        <v>152.9</v>
      </c>
      <c r="Q262" s="9">
        <f t="shared" si="17"/>
        <v>334</v>
      </c>
      <c r="R262" s="9">
        <f t="shared" si="18"/>
        <v>334</v>
      </c>
      <c r="S262" s="7" t="s">
        <v>33</v>
      </c>
      <c r="T262" s="7" t="s">
        <v>34</v>
      </c>
      <c r="U262" s="26"/>
      <c r="W262" s="47">
        <f t="shared" si="19"/>
        <v>0</v>
      </c>
    </row>
    <row r="263" spans="2:23" x14ac:dyDescent="0.25">
      <c r="B263" s="39">
        <v>843380120971</v>
      </c>
      <c r="C263" s="7" t="s">
        <v>2967</v>
      </c>
      <c r="D263" s="7" t="s">
        <v>3710</v>
      </c>
      <c r="E263" s="7" t="str">
        <f>_xlfn.XLOOKUP(C263,Master!E:E,Master!H:H)</f>
        <v>No</v>
      </c>
      <c r="F263" s="7" t="s">
        <v>80</v>
      </c>
      <c r="G263" s="7" t="s">
        <v>654</v>
      </c>
      <c r="H263" s="7" t="s">
        <v>103</v>
      </c>
      <c r="I263" s="7" t="s">
        <v>1055</v>
      </c>
      <c r="J263" s="7" t="s">
        <v>3451</v>
      </c>
      <c r="K263" s="7" t="s">
        <v>18</v>
      </c>
      <c r="L263" s="7" t="s">
        <v>18</v>
      </c>
      <c r="M263" s="8">
        <v>110.00000000000001</v>
      </c>
      <c r="N263" s="56">
        <f t="shared" ref="N263:N326" si="20">O263</f>
        <v>200</v>
      </c>
      <c r="O263" s="8">
        <v>200</v>
      </c>
      <c r="P263" s="9">
        <f t="shared" ref="P263:P326" si="21">(O263*$P$3)*(M263/O263)</f>
        <v>152.9</v>
      </c>
      <c r="Q263" s="9">
        <f t="shared" ref="Q263:Q326" si="22">R263</f>
        <v>334</v>
      </c>
      <c r="R263" s="9">
        <f t="shared" ref="R263:R326" si="23">ROUND(O263*$P$3*(1+$Q$3),0)</f>
        <v>334</v>
      </c>
      <c r="S263" s="7" t="s">
        <v>33</v>
      </c>
      <c r="T263" s="7" t="s">
        <v>34</v>
      </c>
      <c r="U263" s="26"/>
      <c r="W263" s="47">
        <f t="shared" ref="W263:W326" si="24">M263*V263</f>
        <v>0</v>
      </c>
    </row>
    <row r="264" spans="2:23" x14ac:dyDescent="0.25">
      <c r="B264" s="39">
        <v>843380149514</v>
      </c>
      <c r="C264" s="7" t="s">
        <v>2968</v>
      </c>
      <c r="D264" s="7" t="s">
        <v>3711</v>
      </c>
      <c r="E264" s="7" t="str">
        <f>_xlfn.XLOOKUP(C264,Master!E:E,Master!H:H)</f>
        <v>Yes</v>
      </c>
      <c r="F264" s="7" t="s">
        <v>236</v>
      </c>
      <c r="G264" s="7" t="s">
        <v>21</v>
      </c>
      <c r="H264" s="7" t="s">
        <v>1208</v>
      </c>
      <c r="I264" s="7" t="s">
        <v>1209</v>
      </c>
      <c r="J264" s="7" t="s">
        <v>3451</v>
      </c>
      <c r="K264" s="7" t="s">
        <v>17</v>
      </c>
      <c r="L264" s="7" t="s">
        <v>18</v>
      </c>
      <c r="M264" s="8">
        <v>22</v>
      </c>
      <c r="N264" s="56">
        <f t="shared" si="20"/>
        <v>40</v>
      </c>
      <c r="O264" s="8">
        <v>40</v>
      </c>
      <c r="P264" s="9">
        <f t="shared" si="21"/>
        <v>30.58</v>
      </c>
      <c r="Q264" s="9">
        <f t="shared" si="22"/>
        <v>67</v>
      </c>
      <c r="R264" s="9">
        <f t="shared" si="23"/>
        <v>67</v>
      </c>
      <c r="S264" s="7" t="s">
        <v>33</v>
      </c>
      <c r="T264" s="7" t="s">
        <v>34</v>
      </c>
      <c r="U264" s="26"/>
      <c r="W264" s="47">
        <f t="shared" si="24"/>
        <v>0</v>
      </c>
    </row>
    <row r="265" spans="2:23" x14ac:dyDescent="0.25">
      <c r="B265" s="39">
        <v>843380149507</v>
      </c>
      <c r="C265" s="7" t="s">
        <v>2969</v>
      </c>
      <c r="D265" s="7" t="s">
        <v>3712</v>
      </c>
      <c r="E265" s="7" t="str">
        <f>_xlfn.XLOOKUP(C265,Master!E:E,Master!H:H)</f>
        <v>Yes</v>
      </c>
      <c r="F265" s="7" t="s">
        <v>236</v>
      </c>
      <c r="G265" s="7" t="s">
        <v>24</v>
      </c>
      <c r="H265" s="7" t="s">
        <v>1208</v>
      </c>
      <c r="I265" s="7" t="s">
        <v>1209</v>
      </c>
      <c r="J265" s="7" t="s">
        <v>3451</v>
      </c>
      <c r="K265" s="7" t="s">
        <v>17</v>
      </c>
      <c r="L265" s="7" t="s">
        <v>18</v>
      </c>
      <c r="M265" s="8">
        <v>22</v>
      </c>
      <c r="N265" s="56">
        <f t="shared" si="20"/>
        <v>40</v>
      </c>
      <c r="O265" s="8">
        <v>40</v>
      </c>
      <c r="P265" s="9">
        <f t="shared" si="21"/>
        <v>30.58</v>
      </c>
      <c r="Q265" s="9">
        <f t="shared" si="22"/>
        <v>67</v>
      </c>
      <c r="R265" s="9">
        <f t="shared" si="23"/>
        <v>67</v>
      </c>
      <c r="S265" s="7" t="s">
        <v>33</v>
      </c>
      <c r="T265" s="7" t="s">
        <v>34</v>
      </c>
      <c r="U265" s="26"/>
      <c r="W265" s="47">
        <f t="shared" si="24"/>
        <v>0</v>
      </c>
    </row>
    <row r="266" spans="2:23" x14ac:dyDescent="0.25">
      <c r="B266" s="39">
        <v>843380149491</v>
      </c>
      <c r="C266" s="7" t="s">
        <v>2970</v>
      </c>
      <c r="D266" s="7" t="s">
        <v>3713</v>
      </c>
      <c r="E266" s="7" t="str">
        <f>_xlfn.XLOOKUP(C266,Master!E:E,Master!H:H)</f>
        <v>Yes</v>
      </c>
      <c r="F266" s="7" t="s">
        <v>236</v>
      </c>
      <c r="G266" s="7" t="s">
        <v>27</v>
      </c>
      <c r="H266" s="7" t="s">
        <v>1208</v>
      </c>
      <c r="I266" s="7" t="s">
        <v>1209</v>
      </c>
      <c r="J266" s="7" t="s">
        <v>3451</v>
      </c>
      <c r="K266" s="7" t="s">
        <v>17</v>
      </c>
      <c r="L266" s="7" t="s">
        <v>18</v>
      </c>
      <c r="M266" s="8">
        <v>22</v>
      </c>
      <c r="N266" s="56">
        <f t="shared" si="20"/>
        <v>40</v>
      </c>
      <c r="O266" s="8">
        <v>40</v>
      </c>
      <c r="P266" s="9">
        <f t="shared" si="21"/>
        <v>30.58</v>
      </c>
      <c r="Q266" s="9">
        <f t="shared" si="22"/>
        <v>67</v>
      </c>
      <c r="R266" s="9">
        <f t="shared" si="23"/>
        <v>67</v>
      </c>
      <c r="S266" s="7" t="s">
        <v>33</v>
      </c>
      <c r="T266" s="7" t="s">
        <v>34</v>
      </c>
      <c r="U266" s="26"/>
      <c r="W266" s="47">
        <f t="shared" si="24"/>
        <v>0</v>
      </c>
    </row>
    <row r="267" spans="2:23" x14ac:dyDescent="0.25">
      <c r="B267" s="39">
        <v>843380149521</v>
      </c>
      <c r="C267" s="7" t="s">
        <v>2971</v>
      </c>
      <c r="D267" s="7" t="s">
        <v>3714</v>
      </c>
      <c r="E267" s="7" t="str">
        <f>_xlfn.XLOOKUP(C267,Master!E:E,Master!H:H)</f>
        <v>Yes</v>
      </c>
      <c r="F267" s="7" t="s">
        <v>236</v>
      </c>
      <c r="G267" s="7" t="s">
        <v>30</v>
      </c>
      <c r="H267" s="7" t="s">
        <v>1208</v>
      </c>
      <c r="I267" s="7" t="s">
        <v>1209</v>
      </c>
      <c r="J267" s="7" t="s">
        <v>3451</v>
      </c>
      <c r="K267" s="7" t="s">
        <v>17</v>
      </c>
      <c r="L267" s="7" t="s">
        <v>18</v>
      </c>
      <c r="M267" s="8">
        <v>22</v>
      </c>
      <c r="N267" s="56">
        <f t="shared" si="20"/>
        <v>40</v>
      </c>
      <c r="O267" s="8">
        <v>40</v>
      </c>
      <c r="P267" s="9">
        <f t="shared" si="21"/>
        <v>30.58</v>
      </c>
      <c r="Q267" s="9">
        <f t="shared" si="22"/>
        <v>67</v>
      </c>
      <c r="R267" s="9">
        <f t="shared" si="23"/>
        <v>67</v>
      </c>
      <c r="S267" s="7" t="s">
        <v>33</v>
      </c>
      <c r="T267" s="7" t="s">
        <v>34</v>
      </c>
      <c r="U267" s="26"/>
      <c r="W267" s="47">
        <f t="shared" si="24"/>
        <v>0</v>
      </c>
    </row>
    <row r="268" spans="2:23" x14ac:dyDescent="0.25">
      <c r="B268" s="39">
        <v>843380149477</v>
      </c>
      <c r="C268" s="7" t="s">
        <v>2972</v>
      </c>
      <c r="D268" s="7" t="s">
        <v>3715</v>
      </c>
      <c r="E268" s="7" t="str">
        <f>_xlfn.XLOOKUP(C268,Master!E:E,Master!H:H)</f>
        <v>No</v>
      </c>
      <c r="F268" s="7" t="s">
        <v>12</v>
      </c>
      <c r="G268" s="7" t="s">
        <v>21</v>
      </c>
      <c r="H268" s="7" t="s">
        <v>1208</v>
      </c>
      <c r="I268" s="7" t="s">
        <v>1209</v>
      </c>
      <c r="J268" s="7" t="s">
        <v>3451</v>
      </c>
      <c r="K268" s="7" t="s">
        <v>17</v>
      </c>
      <c r="L268" s="7" t="s">
        <v>18</v>
      </c>
      <c r="M268" s="8">
        <v>22</v>
      </c>
      <c r="N268" s="56">
        <f t="shared" si="20"/>
        <v>40</v>
      </c>
      <c r="O268" s="8">
        <v>40</v>
      </c>
      <c r="P268" s="9">
        <f t="shared" si="21"/>
        <v>30.58</v>
      </c>
      <c r="Q268" s="9">
        <f t="shared" si="22"/>
        <v>67</v>
      </c>
      <c r="R268" s="9">
        <f t="shared" si="23"/>
        <v>67</v>
      </c>
      <c r="S268" s="7" t="s">
        <v>33</v>
      </c>
      <c r="T268" s="7" t="s">
        <v>34</v>
      </c>
      <c r="U268" s="26"/>
      <c r="W268" s="47">
        <f t="shared" si="24"/>
        <v>0</v>
      </c>
    </row>
    <row r="269" spans="2:23" x14ac:dyDescent="0.25">
      <c r="B269" s="39">
        <v>843380149460</v>
      </c>
      <c r="C269" s="7" t="s">
        <v>2973</v>
      </c>
      <c r="D269" s="7" t="s">
        <v>3716</v>
      </c>
      <c r="E269" s="7" t="str">
        <f>_xlfn.XLOOKUP(C269,Master!E:E,Master!H:H)</f>
        <v>No</v>
      </c>
      <c r="F269" s="7" t="s">
        <v>12</v>
      </c>
      <c r="G269" s="7" t="s">
        <v>24</v>
      </c>
      <c r="H269" s="7" t="s">
        <v>1208</v>
      </c>
      <c r="I269" s="7" t="s">
        <v>1209</v>
      </c>
      <c r="J269" s="7" t="s">
        <v>3451</v>
      </c>
      <c r="K269" s="7" t="s">
        <v>17</v>
      </c>
      <c r="L269" s="7" t="s">
        <v>18</v>
      </c>
      <c r="M269" s="8">
        <v>22</v>
      </c>
      <c r="N269" s="56">
        <f t="shared" si="20"/>
        <v>40</v>
      </c>
      <c r="O269" s="8">
        <v>40</v>
      </c>
      <c r="P269" s="9">
        <f t="shared" si="21"/>
        <v>30.58</v>
      </c>
      <c r="Q269" s="9">
        <f t="shared" si="22"/>
        <v>67</v>
      </c>
      <c r="R269" s="9">
        <f t="shared" si="23"/>
        <v>67</v>
      </c>
      <c r="S269" s="7" t="s">
        <v>33</v>
      </c>
      <c r="T269" s="7" t="s">
        <v>34</v>
      </c>
      <c r="U269" s="26"/>
      <c r="W269" s="47">
        <f t="shared" si="24"/>
        <v>0</v>
      </c>
    </row>
    <row r="270" spans="2:23" x14ac:dyDescent="0.25">
      <c r="B270" s="39">
        <v>843380149453</v>
      </c>
      <c r="C270" s="7" t="s">
        <v>2974</v>
      </c>
      <c r="D270" s="7" t="s">
        <v>3717</v>
      </c>
      <c r="E270" s="7" t="str">
        <f>_xlfn.XLOOKUP(C270,Master!E:E,Master!H:H)</f>
        <v>No</v>
      </c>
      <c r="F270" s="7" t="s">
        <v>12</v>
      </c>
      <c r="G270" s="7" t="s">
        <v>27</v>
      </c>
      <c r="H270" s="7" t="s">
        <v>1208</v>
      </c>
      <c r="I270" s="7" t="s">
        <v>1209</v>
      </c>
      <c r="J270" s="7" t="s">
        <v>3451</v>
      </c>
      <c r="K270" s="7" t="s">
        <v>17</v>
      </c>
      <c r="L270" s="7" t="s">
        <v>18</v>
      </c>
      <c r="M270" s="8">
        <v>22</v>
      </c>
      <c r="N270" s="56">
        <f t="shared" si="20"/>
        <v>40</v>
      </c>
      <c r="O270" s="8">
        <v>40</v>
      </c>
      <c r="P270" s="9">
        <f t="shared" si="21"/>
        <v>30.58</v>
      </c>
      <c r="Q270" s="9">
        <f t="shared" si="22"/>
        <v>67</v>
      </c>
      <c r="R270" s="9">
        <f t="shared" si="23"/>
        <v>67</v>
      </c>
      <c r="S270" s="7" t="s">
        <v>33</v>
      </c>
      <c r="T270" s="7" t="s">
        <v>34</v>
      </c>
      <c r="U270" s="26"/>
      <c r="W270" s="47">
        <f t="shared" si="24"/>
        <v>0</v>
      </c>
    </row>
    <row r="271" spans="2:23" x14ac:dyDescent="0.25">
      <c r="B271" s="39">
        <v>843380149484</v>
      </c>
      <c r="C271" s="7" t="s">
        <v>2975</v>
      </c>
      <c r="D271" s="7" t="s">
        <v>3718</v>
      </c>
      <c r="E271" s="7" t="str">
        <f>_xlfn.XLOOKUP(C271,Master!E:E,Master!H:H)</f>
        <v>No</v>
      </c>
      <c r="F271" s="7" t="s">
        <v>12</v>
      </c>
      <c r="G271" s="7" t="s">
        <v>30</v>
      </c>
      <c r="H271" s="7" t="s">
        <v>1208</v>
      </c>
      <c r="I271" s="7" t="s">
        <v>1209</v>
      </c>
      <c r="J271" s="7" t="s">
        <v>3451</v>
      </c>
      <c r="K271" s="7" t="s">
        <v>17</v>
      </c>
      <c r="L271" s="7" t="s">
        <v>18</v>
      </c>
      <c r="M271" s="8">
        <v>22</v>
      </c>
      <c r="N271" s="56">
        <f t="shared" si="20"/>
        <v>40</v>
      </c>
      <c r="O271" s="8">
        <v>40</v>
      </c>
      <c r="P271" s="9">
        <f t="shared" si="21"/>
        <v>30.58</v>
      </c>
      <c r="Q271" s="9">
        <f t="shared" si="22"/>
        <v>67</v>
      </c>
      <c r="R271" s="9">
        <f t="shared" si="23"/>
        <v>67</v>
      </c>
      <c r="S271" s="7" t="s">
        <v>33</v>
      </c>
      <c r="T271" s="7" t="s">
        <v>34</v>
      </c>
      <c r="U271" s="26"/>
      <c r="W271" s="47">
        <f t="shared" si="24"/>
        <v>0</v>
      </c>
    </row>
    <row r="272" spans="2:23" x14ac:dyDescent="0.25">
      <c r="B272" s="39">
        <v>843380131656</v>
      </c>
      <c r="C272" s="7" t="s">
        <v>2976</v>
      </c>
      <c r="D272" s="7" t="s">
        <v>3719</v>
      </c>
      <c r="E272" s="7" t="str">
        <f>_xlfn.XLOOKUP(C272,Master!E:E,Master!H:H)</f>
        <v>No</v>
      </c>
      <c r="F272" s="7" t="s">
        <v>59</v>
      </c>
      <c r="G272" s="7" t="s">
        <v>21</v>
      </c>
      <c r="H272" s="7" t="s">
        <v>1208</v>
      </c>
      <c r="I272" s="7" t="s">
        <v>1209</v>
      </c>
      <c r="J272" s="7" t="s">
        <v>3451</v>
      </c>
      <c r="K272" s="7" t="s">
        <v>17</v>
      </c>
      <c r="L272" s="7" t="s">
        <v>18</v>
      </c>
      <c r="M272" s="8">
        <v>33</v>
      </c>
      <c r="N272" s="56">
        <f t="shared" si="20"/>
        <v>60</v>
      </c>
      <c r="O272" s="8">
        <v>60</v>
      </c>
      <c r="P272" s="9">
        <f t="shared" si="21"/>
        <v>45.87</v>
      </c>
      <c r="Q272" s="9">
        <f t="shared" si="22"/>
        <v>100</v>
      </c>
      <c r="R272" s="9">
        <f t="shared" si="23"/>
        <v>100</v>
      </c>
      <c r="S272" s="7" t="s">
        <v>33</v>
      </c>
      <c r="T272" s="7" t="s">
        <v>34</v>
      </c>
      <c r="U272" s="26"/>
      <c r="W272" s="47">
        <f t="shared" si="24"/>
        <v>0</v>
      </c>
    </row>
    <row r="273" spans="2:23" x14ac:dyDescent="0.25">
      <c r="B273" s="39">
        <v>843380131649</v>
      </c>
      <c r="C273" s="7" t="s">
        <v>2977</v>
      </c>
      <c r="D273" s="7" t="s">
        <v>3720</v>
      </c>
      <c r="E273" s="7" t="str">
        <f>_xlfn.XLOOKUP(C273,Master!E:E,Master!H:H)</f>
        <v>No</v>
      </c>
      <c r="F273" s="7" t="s">
        <v>59</v>
      </c>
      <c r="G273" s="7" t="s">
        <v>24</v>
      </c>
      <c r="H273" s="7" t="s">
        <v>1208</v>
      </c>
      <c r="I273" s="7" t="s">
        <v>1209</v>
      </c>
      <c r="J273" s="7" t="s">
        <v>3451</v>
      </c>
      <c r="K273" s="7" t="s">
        <v>17</v>
      </c>
      <c r="L273" s="7" t="s">
        <v>18</v>
      </c>
      <c r="M273" s="8">
        <v>33</v>
      </c>
      <c r="N273" s="56">
        <f t="shared" si="20"/>
        <v>60</v>
      </c>
      <c r="O273" s="8">
        <v>60</v>
      </c>
      <c r="P273" s="9">
        <f t="shared" si="21"/>
        <v>45.87</v>
      </c>
      <c r="Q273" s="9">
        <f t="shared" si="22"/>
        <v>100</v>
      </c>
      <c r="R273" s="9">
        <f t="shared" si="23"/>
        <v>100</v>
      </c>
      <c r="S273" s="7" t="s">
        <v>33</v>
      </c>
      <c r="T273" s="7" t="s">
        <v>34</v>
      </c>
      <c r="U273" s="26"/>
      <c r="W273" s="47">
        <f t="shared" si="24"/>
        <v>0</v>
      </c>
    </row>
    <row r="274" spans="2:23" x14ac:dyDescent="0.25">
      <c r="B274" s="39">
        <v>843380131632</v>
      </c>
      <c r="C274" s="7" t="s">
        <v>2978</v>
      </c>
      <c r="D274" s="7" t="s">
        <v>3721</v>
      </c>
      <c r="E274" s="7" t="str">
        <f>_xlfn.XLOOKUP(C274,Master!E:E,Master!H:H)</f>
        <v>No</v>
      </c>
      <c r="F274" s="7" t="s">
        <v>59</v>
      </c>
      <c r="G274" s="7" t="s">
        <v>27</v>
      </c>
      <c r="H274" s="7" t="s">
        <v>1208</v>
      </c>
      <c r="I274" s="7" t="s">
        <v>1209</v>
      </c>
      <c r="J274" s="7" t="s">
        <v>3451</v>
      </c>
      <c r="K274" s="7" t="s">
        <v>17</v>
      </c>
      <c r="L274" s="7" t="s">
        <v>18</v>
      </c>
      <c r="M274" s="8">
        <v>33</v>
      </c>
      <c r="N274" s="56">
        <f t="shared" si="20"/>
        <v>60</v>
      </c>
      <c r="O274" s="8">
        <v>60</v>
      </c>
      <c r="P274" s="9">
        <f t="shared" si="21"/>
        <v>45.87</v>
      </c>
      <c r="Q274" s="9">
        <f t="shared" si="22"/>
        <v>100</v>
      </c>
      <c r="R274" s="9">
        <f t="shared" si="23"/>
        <v>100</v>
      </c>
      <c r="S274" s="7" t="s">
        <v>33</v>
      </c>
      <c r="T274" s="7" t="s">
        <v>34</v>
      </c>
      <c r="U274" s="26"/>
      <c r="W274" s="47">
        <f t="shared" si="24"/>
        <v>0</v>
      </c>
    </row>
    <row r="275" spans="2:23" x14ac:dyDescent="0.25">
      <c r="B275" s="39">
        <v>843380131663</v>
      </c>
      <c r="C275" s="7" t="s">
        <v>2979</v>
      </c>
      <c r="D275" s="7" t="s">
        <v>3722</v>
      </c>
      <c r="E275" s="7" t="str">
        <f>_xlfn.XLOOKUP(C275,Master!E:E,Master!H:H)</f>
        <v>No</v>
      </c>
      <c r="F275" s="7" t="s">
        <v>59</v>
      </c>
      <c r="G275" s="7" t="s">
        <v>30</v>
      </c>
      <c r="H275" s="7" t="s">
        <v>1208</v>
      </c>
      <c r="I275" s="7" t="s">
        <v>1209</v>
      </c>
      <c r="J275" s="7" t="s">
        <v>3451</v>
      </c>
      <c r="K275" s="7" t="s">
        <v>17</v>
      </c>
      <c r="L275" s="7" t="s">
        <v>18</v>
      </c>
      <c r="M275" s="8">
        <v>33</v>
      </c>
      <c r="N275" s="56">
        <f t="shared" si="20"/>
        <v>60</v>
      </c>
      <c r="O275" s="8">
        <v>60</v>
      </c>
      <c r="P275" s="9">
        <f t="shared" si="21"/>
        <v>45.87</v>
      </c>
      <c r="Q275" s="9">
        <f t="shared" si="22"/>
        <v>100</v>
      </c>
      <c r="R275" s="9">
        <f t="shared" si="23"/>
        <v>100</v>
      </c>
      <c r="S275" s="7" t="s">
        <v>33</v>
      </c>
      <c r="T275" s="7" t="s">
        <v>34</v>
      </c>
      <c r="U275" s="26"/>
      <c r="W275" s="47">
        <f t="shared" si="24"/>
        <v>0</v>
      </c>
    </row>
    <row r="276" spans="2:23" x14ac:dyDescent="0.25">
      <c r="B276" s="39">
        <v>843380107477</v>
      </c>
      <c r="C276" s="7" t="s">
        <v>2980</v>
      </c>
      <c r="D276" s="7" t="s">
        <v>3723</v>
      </c>
      <c r="E276" s="7" t="str">
        <f>_xlfn.XLOOKUP(C276,Master!E:E,Master!H:H)</f>
        <v>Yes</v>
      </c>
      <c r="F276" s="7" t="s">
        <v>59</v>
      </c>
      <c r="G276" s="7" t="s">
        <v>21</v>
      </c>
      <c r="H276" s="7" t="s">
        <v>1208</v>
      </c>
      <c r="I276" s="7" t="s">
        <v>1209</v>
      </c>
      <c r="J276" s="7" t="s">
        <v>3451</v>
      </c>
      <c r="K276" s="7" t="s">
        <v>590</v>
      </c>
      <c r="L276" s="7" t="s">
        <v>590</v>
      </c>
      <c r="M276" s="8">
        <v>66</v>
      </c>
      <c r="N276" s="56">
        <f t="shared" si="20"/>
        <v>120</v>
      </c>
      <c r="O276" s="8">
        <v>120</v>
      </c>
      <c r="P276" s="9">
        <f t="shared" si="21"/>
        <v>91.74</v>
      </c>
      <c r="Q276" s="9">
        <f t="shared" si="22"/>
        <v>200</v>
      </c>
      <c r="R276" s="9">
        <f t="shared" si="23"/>
        <v>200</v>
      </c>
      <c r="S276" s="7" t="s">
        <v>33</v>
      </c>
      <c r="T276" s="7" t="s">
        <v>34</v>
      </c>
      <c r="U276" s="26"/>
      <c r="W276" s="47">
        <f t="shared" si="24"/>
        <v>0</v>
      </c>
    </row>
    <row r="277" spans="2:23" x14ac:dyDescent="0.25">
      <c r="B277" s="39">
        <v>843380107484</v>
      </c>
      <c r="C277" s="7" t="s">
        <v>2981</v>
      </c>
      <c r="D277" s="7" t="s">
        <v>3724</v>
      </c>
      <c r="E277" s="7" t="str">
        <f>_xlfn.XLOOKUP(C277,Master!E:E,Master!H:H)</f>
        <v>Yes</v>
      </c>
      <c r="F277" s="7" t="s">
        <v>59</v>
      </c>
      <c r="G277" s="7" t="s">
        <v>24</v>
      </c>
      <c r="H277" s="7" t="s">
        <v>1208</v>
      </c>
      <c r="I277" s="7" t="s">
        <v>1209</v>
      </c>
      <c r="J277" s="7" t="s">
        <v>3451</v>
      </c>
      <c r="K277" s="7" t="s">
        <v>590</v>
      </c>
      <c r="L277" s="7" t="s">
        <v>590</v>
      </c>
      <c r="M277" s="8">
        <v>66</v>
      </c>
      <c r="N277" s="56">
        <f t="shared" si="20"/>
        <v>120</v>
      </c>
      <c r="O277" s="8">
        <v>120</v>
      </c>
      <c r="P277" s="9">
        <f t="shared" si="21"/>
        <v>91.74</v>
      </c>
      <c r="Q277" s="9">
        <f t="shared" si="22"/>
        <v>200</v>
      </c>
      <c r="R277" s="9">
        <f t="shared" si="23"/>
        <v>200</v>
      </c>
      <c r="S277" s="7" t="s">
        <v>33</v>
      </c>
      <c r="T277" s="7" t="s">
        <v>34</v>
      </c>
      <c r="U277" s="26"/>
      <c r="W277" s="47">
        <f t="shared" si="24"/>
        <v>0</v>
      </c>
    </row>
    <row r="278" spans="2:23" x14ac:dyDescent="0.25">
      <c r="B278" s="39">
        <v>843380107491</v>
      </c>
      <c r="C278" s="7" t="s">
        <v>2982</v>
      </c>
      <c r="D278" s="7" t="s">
        <v>3725</v>
      </c>
      <c r="E278" s="7" t="str">
        <f>_xlfn.XLOOKUP(C278,Master!E:E,Master!H:H)</f>
        <v>Yes</v>
      </c>
      <c r="F278" s="7" t="s">
        <v>59</v>
      </c>
      <c r="G278" s="7" t="s">
        <v>27</v>
      </c>
      <c r="H278" s="7" t="s">
        <v>1208</v>
      </c>
      <c r="I278" s="7" t="s">
        <v>1209</v>
      </c>
      <c r="J278" s="7" t="s">
        <v>3451</v>
      </c>
      <c r="K278" s="7" t="s">
        <v>590</v>
      </c>
      <c r="L278" s="7" t="s">
        <v>590</v>
      </c>
      <c r="M278" s="8">
        <v>66</v>
      </c>
      <c r="N278" s="56">
        <f t="shared" si="20"/>
        <v>120</v>
      </c>
      <c r="O278" s="8">
        <v>120</v>
      </c>
      <c r="P278" s="9">
        <f t="shared" si="21"/>
        <v>91.74</v>
      </c>
      <c r="Q278" s="9">
        <f t="shared" si="22"/>
        <v>200</v>
      </c>
      <c r="R278" s="9">
        <f t="shared" si="23"/>
        <v>200</v>
      </c>
      <c r="S278" s="7" t="s">
        <v>33</v>
      </c>
      <c r="T278" s="7" t="s">
        <v>34</v>
      </c>
      <c r="U278" s="26"/>
      <c r="W278" s="47">
        <f t="shared" si="24"/>
        <v>0</v>
      </c>
    </row>
    <row r="279" spans="2:23" x14ac:dyDescent="0.25">
      <c r="B279" s="39">
        <v>843380107507</v>
      </c>
      <c r="C279" s="7" t="s">
        <v>2983</v>
      </c>
      <c r="D279" s="7" t="s">
        <v>3726</v>
      </c>
      <c r="E279" s="7" t="str">
        <f>_xlfn.XLOOKUP(C279,Master!E:E,Master!H:H)</f>
        <v>Yes</v>
      </c>
      <c r="F279" s="7" t="s">
        <v>59</v>
      </c>
      <c r="G279" s="7" t="s">
        <v>30</v>
      </c>
      <c r="H279" s="7" t="s">
        <v>1208</v>
      </c>
      <c r="I279" s="7" t="s">
        <v>1209</v>
      </c>
      <c r="J279" s="7" t="s">
        <v>3451</v>
      </c>
      <c r="K279" s="7" t="s">
        <v>590</v>
      </c>
      <c r="L279" s="7" t="s">
        <v>590</v>
      </c>
      <c r="M279" s="8">
        <v>66</v>
      </c>
      <c r="N279" s="56">
        <f t="shared" si="20"/>
        <v>120</v>
      </c>
      <c r="O279" s="8">
        <v>120</v>
      </c>
      <c r="P279" s="9">
        <f t="shared" si="21"/>
        <v>91.74</v>
      </c>
      <c r="Q279" s="9">
        <f t="shared" si="22"/>
        <v>200</v>
      </c>
      <c r="R279" s="9">
        <f t="shared" si="23"/>
        <v>200</v>
      </c>
      <c r="S279" s="7" t="s">
        <v>33</v>
      </c>
      <c r="T279" s="7" t="s">
        <v>34</v>
      </c>
      <c r="U279" s="26"/>
      <c r="W279" s="47">
        <f t="shared" si="24"/>
        <v>0</v>
      </c>
    </row>
    <row r="280" spans="2:23" x14ac:dyDescent="0.25">
      <c r="B280" s="39">
        <v>843380108115</v>
      </c>
      <c r="C280" s="7" t="s">
        <v>2984</v>
      </c>
      <c r="D280" s="7" t="s">
        <v>3727</v>
      </c>
      <c r="E280" s="7" t="str">
        <f>_xlfn.XLOOKUP(C280,Master!E:E,Master!H:H)</f>
        <v>No</v>
      </c>
      <c r="F280" s="7" t="s">
        <v>59</v>
      </c>
      <c r="G280" s="7" t="s">
        <v>21</v>
      </c>
      <c r="H280" s="7" t="s">
        <v>1208</v>
      </c>
      <c r="I280" s="7" t="s">
        <v>1209</v>
      </c>
      <c r="J280" s="7" t="s">
        <v>3451</v>
      </c>
      <c r="K280" s="7" t="s">
        <v>17</v>
      </c>
      <c r="L280" s="7" t="s">
        <v>18</v>
      </c>
      <c r="M280" s="8">
        <v>16.5</v>
      </c>
      <c r="N280" s="56">
        <f t="shared" si="20"/>
        <v>30</v>
      </c>
      <c r="O280" s="8">
        <v>30</v>
      </c>
      <c r="P280" s="9">
        <f t="shared" si="21"/>
        <v>22.934999999999999</v>
      </c>
      <c r="Q280" s="9">
        <f t="shared" si="22"/>
        <v>50</v>
      </c>
      <c r="R280" s="9">
        <f t="shared" si="23"/>
        <v>50</v>
      </c>
      <c r="S280" s="7" t="s">
        <v>33</v>
      </c>
      <c r="T280" s="7" t="s">
        <v>34</v>
      </c>
      <c r="U280" s="26"/>
      <c r="W280" s="47">
        <f t="shared" si="24"/>
        <v>0</v>
      </c>
    </row>
    <row r="281" spans="2:23" x14ac:dyDescent="0.25">
      <c r="B281" s="39">
        <v>843380108122</v>
      </c>
      <c r="C281" s="7" t="s">
        <v>2985</v>
      </c>
      <c r="D281" s="7" t="s">
        <v>3728</v>
      </c>
      <c r="E281" s="7" t="str">
        <f>_xlfn.XLOOKUP(C281,Master!E:E,Master!H:H)</f>
        <v>No</v>
      </c>
      <c r="F281" s="7" t="s">
        <v>59</v>
      </c>
      <c r="G281" s="7" t="s">
        <v>24</v>
      </c>
      <c r="H281" s="7" t="s">
        <v>1208</v>
      </c>
      <c r="I281" s="7" t="s">
        <v>1209</v>
      </c>
      <c r="J281" s="7" t="s">
        <v>3451</v>
      </c>
      <c r="K281" s="7" t="s">
        <v>17</v>
      </c>
      <c r="L281" s="7" t="s">
        <v>18</v>
      </c>
      <c r="M281" s="8">
        <v>16.5</v>
      </c>
      <c r="N281" s="56">
        <f t="shared" si="20"/>
        <v>30</v>
      </c>
      <c r="O281" s="8">
        <v>30</v>
      </c>
      <c r="P281" s="9">
        <f t="shared" si="21"/>
        <v>22.934999999999999</v>
      </c>
      <c r="Q281" s="9">
        <f t="shared" si="22"/>
        <v>50</v>
      </c>
      <c r="R281" s="9">
        <f t="shared" si="23"/>
        <v>50</v>
      </c>
      <c r="S281" s="7" t="s">
        <v>33</v>
      </c>
      <c r="T281" s="7" t="s">
        <v>34</v>
      </c>
      <c r="U281" s="26"/>
      <c r="W281" s="47">
        <f t="shared" si="24"/>
        <v>0</v>
      </c>
    </row>
    <row r="282" spans="2:23" x14ac:dyDescent="0.25">
      <c r="B282" s="39">
        <v>843380108139</v>
      </c>
      <c r="C282" s="7" t="s">
        <v>2986</v>
      </c>
      <c r="D282" s="7" t="s">
        <v>3729</v>
      </c>
      <c r="E282" s="7" t="str">
        <f>_xlfn.XLOOKUP(C282,Master!E:E,Master!H:H)</f>
        <v>No</v>
      </c>
      <c r="F282" s="7" t="s">
        <v>59</v>
      </c>
      <c r="G282" s="7" t="s">
        <v>27</v>
      </c>
      <c r="H282" s="7" t="s">
        <v>1208</v>
      </c>
      <c r="I282" s="7" t="s">
        <v>1209</v>
      </c>
      <c r="J282" s="7" t="s">
        <v>3451</v>
      </c>
      <c r="K282" s="7" t="s">
        <v>17</v>
      </c>
      <c r="L282" s="7" t="s">
        <v>18</v>
      </c>
      <c r="M282" s="8">
        <v>16.5</v>
      </c>
      <c r="N282" s="56">
        <f t="shared" si="20"/>
        <v>30</v>
      </c>
      <c r="O282" s="8">
        <v>30</v>
      </c>
      <c r="P282" s="9">
        <f t="shared" si="21"/>
        <v>22.934999999999999</v>
      </c>
      <c r="Q282" s="9">
        <f t="shared" si="22"/>
        <v>50</v>
      </c>
      <c r="R282" s="9">
        <f t="shared" si="23"/>
        <v>50</v>
      </c>
      <c r="S282" s="7" t="s">
        <v>33</v>
      </c>
      <c r="T282" s="7" t="s">
        <v>34</v>
      </c>
      <c r="U282" s="26"/>
      <c r="W282" s="47">
        <f t="shared" si="24"/>
        <v>0</v>
      </c>
    </row>
    <row r="283" spans="2:23" x14ac:dyDescent="0.25">
      <c r="B283" s="39">
        <v>843380108146</v>
      </c>
      <c r="C283" s="7" t="s">
        <v>2987</v>
      </c>
      <c r="D283" s="7" t="s">
        <v>3730</v>
      </c>
      <c r="E283" s="7" t="str">
        <f>_xlfn.XLOOKUP(C283,Master!E:E,Master!H:H)</f>
        <v>No</v>
      </c>
      <c r="F283" s="7" t="s">
        <v>59</v>
      </c>
      <c r="G283" s="7" t="s">
        <v>30</v>
      </c>
      <c r="H283" s="7" t="s">
        <v>1208</v>
      </c>
      <c r="I283" s="7" t="s">
        <v>1209</v>
      </c>
      <c r="J283" s="7" t="s">
        <v>3451</v>
      </c>
      <c r="K283" s="7" t="s">
        <v>17</v>
      </c>
      <c r="L283" s="7" t="s">
        <v>18</v>
      </c>
      <c r="M283" s="8">
        <v>16.5</v>
      </c>
      <c r="N283" s="56">
        <f t="shared" si="20"/>
        <v>30</v>
      </c>
      <c r="O283" s="8">
        <v>30</v>
      </c>
      <c r="P283" s="9">
        <f t="shared" si="21"/>
        <v>22.934999999999999</v>
      </c>
      <c r="Q283" s="9">
        <f t="shared" si="22"/>
        <v>50</v>
      </c>
      <c r="R283" s="9">
        <f t="shared" si="23"/>
        <v>50</v>
      </c>
      <c r="S283" s="7" t="s">
        <v>33</v>
      </c>
      <c r="T283" s="7" t="s">
        <v>34</v>
      </c>
      <c r="U283" s="26"/>
      <c r="W283" s="47">
        <f t="shared" si="24"/>
        <v>0</v>
      </c>
    </row>
    <row r="284" spans="2:23" x14ac:dyDescent="0.25">
      <c r="B284" s="39">
        <v>843380108153</v>
      </c>
      <c r="C284" s="7" t="s">
        <v>2988</v>
      </c>
      <c r="D284" s="7" t="s">
        <v>3731</v>
      </c>
      <c r="E284" s="7" t="str">
        <f>_xlfn.XLOOKUP(C284,Master!E:E,Master!H:H)</f>
        <v>No</v>
      </c>
      <c r="F284" s="7" t="s">
        <v>80</v>
      </c>
      <c r="G284" s="7" t="s">
        <v>21</v>
      </c>
      <c r="H284" s="7" t="s">
        <v>1208</v>
      </c>
      <c r="I284" s="7" t="s">
        <v>1209</v>
      </c>
      <c r="J284" s="7" t="s">
        <v>3451</v>
      </c>
      <c r="K284" s="7" t="s">
        <v>17</v>
      </c>
      <c r="L284" s="7" t="s">
        <v>18</v>
      </c>
      <c r="M284" s="8">
        <v>16.5</v>
      </c>
      <c r="N284" s="56">
        <f t="shared" si="20"/>
        <v>30</v>
      </c>
      <c r="O284" s="8">
        <v>30</v>
      </c>
      <c r="P284" s="9">
        <f t="shared" si="21"/>
        <v>22.934999999999999</v>
      </c>
      <c r="Q284" s="9">
        <f t="shared" si="22"/>
        <v>50</v>
      </c>
      <c r="R284" s="9">
        <f t="shared" si="23"/>
        <v>50</v>
      </c>
      <c r="S284" s="7" t="s">
        <v>33</v>
      </c>
      <c r="T284" s="7" t="s">
        <v>34</v>
      </c>
      <c r="U284" s="26"/>
      <c r="W284" s="47">
        <f t="shared" si="24"/>
        <v>0</v>
      </c>
    </row>
    <row r="285" spans="2:23" x14ac:dyDescent="0.25">
      <c r="B285" s="39">
        <v>843380108160</v>
      </c>
      <c r="C285" s="7" t="s">
        <v>2989</v>
      </c>
      <c r="D285" s="7" t="s">
        <v>3732</v>
      </c>
      <c r="E285" s="7" t="str">
        <f>_xlfn.XLOOKUP(C285,Master!E:E,Master!H:H)</f>
        <v>No</v>
      </c>
      <c r="F285" s="7" t="s">
        <v>80</v>
      </c>
      <c r="G285" s="7" t="s">
        <v>24</v>
      </c>
      <c r="H285" s="7" t="s">
        <v>1208</v>
      </c>
      <c r="I285" s="7" t="s">
        <v>1209</v>
      </c>
      <c r="J285" s="7" t="s">
        <v>3451</v>
      </c>
      <c r="K285" s="7" t="s">
        <v>17</v>
      </c>
      <c r="L285" s="7" t="s">
        <v>18</v>
      </c>
      <c r="M285" s="8">
        <v>16.5</v>
      </c>
      <c r="N285" s="56">
        <f t="shared" si="20"/>
        <v>30</v>
      </c>
      <c r="O285" s="8">
        <v>30</v>
      </c>
      <c r="P285" s="9">
        <f t="shared" si="21"/>
        <v>22.934999999999999</v>
      </c>
      <c r="Q285" s="9">
        <f t="shared" si="22"/>
        <v>50</v>
      </c>
      <c r="R285" s="9">
        <f t="shared" si="23"/>
        <v>50</v>
      </c>
      <c r="S285" s="7" t="s">
        <v>33</v>
      </c>
      <c r="T285" s="7" t="s">
        <v>34</v>
      </c>
      <c r="U285" s="26"/>
      <c r="W285" s="47">
        <f t="shared" si="24"/>
        <v>0</v>
      </c>
    </row>
    <row r="286" spans="2:23" x14ac:dyDescent="0.25">
      <c r="B286" s="39">
        <v>843380108177</v>
      </c>
      <c r="C286" s="7" t="s">
        <v>2990</v>
      </c>
      <c r="D286" s="7" t="s">
        <v>3733</v>
      </c>
      <c r="E286" s="7" t="str">
        <f>_xlfn.XLOOKUP(C286,Master!E:E,Master!H:H)</f>
        <v>No</v>
      </c>
      <c r="F286" s="7" t="s">
        <v>80</v>
      </c>
      <c r="G286" s="7" t="s">
        <v>27</v>
      </c>
      <c r="H286" s="7" t="s">
        <v>1208</v>
      </c>
      <c r="I286" s="7" t="s">
        <v>1209</v>
      </c>
      <c r="J286" s="7" t="s">
        <v>3451</v>
      </c>
      <c r="K286" s="7" t="s">
        <v>17</v>
      </c>
      <c r="L286" s="7" t="s">
        <v>18</v>
      </c>
      <c r="M286" s="8">
        <v>16.5</v>
      </c>
      <c r="N286" s="56">
        <f t="shared" si="20"/>
        <v>30</v>
      </c>
      <c r="O286" s="8">
        <v>30</v>
      </c>
      <c r="P286" s="9">
        <f t="shared" si="21"/>
        <v>22.934999999999999</v>
      </c>
      <c r="Q286" s="9">
        <f t="shared" si="22"/>
        <v>50</v>
      </c>
      <c r="R286" s="9">
        <f t="shared" si="23"/>
        <v>50</v>
      </c>
      <c r="S286" s="7" t="s">
        <v>33</v>
      </c>
      <c r="T286" s="7" t="s">
        <v>34</v>
      </c>
      <c r="U286" s="26"/>
      <c r="W286" s="47">
        <f t="shared" si="24"/>
        <v>0</v>
      </c>
    </row>
    <row r="287" spans="2:23" x14ac:dyDescent="0.25">
      <c r="B287" s="39">
        <v>843380108184</v>
      </c>
      <c r="C287" s="7" t="s">
        <v>2991</v>
      </c>
      <c r="D287" s="7" t="s">
        <v>3734</v>
      </c>
      <c r="E287" s="7" t="str">
        <f>_xlfn.XLOOKUP(C287,Master!E:E,Master!H:H)</f>
        <v>No</v>
      </c>
      <c r="F287" s="7" t="s">
        <v>80</v>
      </c>
      <c r="G287" s="7" t="s">
        <v>30</v>
      </c>
      <c r="H287" s="7" t="s">
        <v>1208</v>
      </c>
      <c r="I287" s="7" t="s">
        <v>1209</v>
      </c>
      <c r="J287" s="7" t="s">
        <v>3451</v>
      </c>
      <c r="K287" s="7" t="s">
        <v>17</v>
      </c>
      <c r="L287" s="7" t="s">
        <v>18</v>
      </c>
      <c r="M287" s="8">
        <v>16.5</v>
      </c>
      <c r="N287" s="56">
        <f t="shared" si="20"/>
        <v>30</v>
      </c>
      <c r="O287" s="8">
        <v>30</v>
      </c>
      <c r="P287" s="9">
        <f t="shared" si="21"/>
        <v>22.934999999999999</v>
      </c>
      <c r="Q287" s="9">
        <f t="shared" si="22"/>
        <v>50</v>
      </c>
      <c r="R287" s="9">
        <f t="shared" si="23"/>
        <v>50</v>
      </c>
      <c r="S287" s="7" t="s">
        <v>33</v>
      </c>
      <c r="T287" s="7" t="s">
        <v>34</v>
      </c>
      <c r="U287" s="26"/>
      <c r="W287" s="47">
        <f t="shared" si="24"/>
        <v>0</v>
      </c>
    </row>
    <row r="288" spans="2:23" x14ac:dyDescent="0.25">
      <c r="B288" s="39">
        <v>812166012298</v>
      </c>
      <c r="C288" s="7" t="s">
        <v>2992</v>
      </c>
      <c r="D288" s="7" t="s">
        <v>3735</v>
      </c>
      <c r="E288" s="7" t="str">
        <f>_xlfn.XLOOKUP(C288,Master!E:E,Master!H:H)</f>
        <v>No</v>
      </c>
      <c r="F288" s="7" t="s">
        <v>59</v>
      </c>
      <c r="G288" s="7" t="s">
        <v>1251</v>
      </c>
      <c r="H288" s="7" t="s">
        <v>1252</v>
      </c>
      <c r="I288" s="7" t="s">
        <v>1253</v>
      </c>
      <c r="J288" s="7" t="s">
        <v>3451</v>
      </c>
      <c r="K288" s="7" t="s">
        <v>17</v>
      </c>
      <c r="L288" s="7" t="s">
        <v>18</v>
      </c>
      <c r="M288" s="8">
        <v>24</v>
      </c>
      <c r="N288" s="56">
        <f t="shared" si="20"/>
        <v>40</v>
      </c>
      <c r="O288" s="8">
        <v>40</v>
      </c>
      <c r="P288" s="9">
        <f t="shared" si="21"/>
        <v>33.359999999999992</v>
      </c>
      <c r="Q288" s="9">
        <f t="shared" si="22"/>
        <v>67</v>
      </c>
      <c r="R288" s="9">
        <f t="shared" si="23"/>
        <v>67</v>
      </c>
      <c r="S288" s="7" t="s">
        <v>33</v>
      </c>
      <c r="T288" s="7" t="s">
        <v>34</v>
      </c>
      <c r="U288" s="26"/>
      <c r="W288" s="47">
        <f t="shared" si="24"/>
        <v>0</v>
      </c>
    </row>
    <row r="289" spans="2:23" x14ac:dyDescent="0.25">
      <c r="B289" s="39">
        <v>817509021159</v>
      </c>
      <c r="C289" s="7" t="s">
        <v>2993</v>
      </c>
      <c r="D289" s="7" t="s">
        <v>3736</v>
      </c>
      <c r="E289" s="7" t="str">
        <f>_xlfn.XLOOKUP(C289,Master!E:E,Master!H:H)</f>
        <v>No</v>
      </c>
      <c r="F289" s="7" t="s">
        <v>80</v>
      </c>
      <c r="G289" s="7" t="s">
        <v>1251</v>
      </c>
      <c r="H289" s="7" t="s">
        <v>1252</v>
      </c>
      <c r="I289" s="7" t="s">
        <v>1253</v>
      </c>
      <c r="J289" s="7" t="s">
        <v>3451</v>
      </c>
      <c r="K289" s="7" t="s">
        <v>17</v>
      </c>
      <c r="L289" s="7" t="s">
        <v>18</v>
      </c>
      <c r="M289" s="8">
        <v>24</v>
      </c>
      <c r="N289" s="56">
        <f t="shared" si="20"/>
        <v>40</v>
      </c>
      <c r="O289" s="8">
        <v>40</v>
      </c>
      <c r="P289" s="9">
        <f t="shared" si="21"/>
        <v>33.359999999999992</v>
      </c>
      <c r="Q289" s="9">
        <f t="shared" si="22"/>
        <v>67</v>
      </c>
      <c r="R289" s="9">
        <f t="shared" si="23"/>
        <v>67</v>
      </c>
      <c r="S289" s="7" t="s">
        <v>33</v>
      </c>
      <c r="T289" s="7" t="s">
        <v>34</v>
      </c>
      <c r="U289" s="26"/>
      <c r="W289" s="47">
        <f t="shared" si="24"/>
        <v>0</v>
      </c>
    </row>
    <row r="290" spans="2:23" x14ac:dyDescent="0.25">
      <c r="B290" s="39">
        <v>843380167181</v>
      </c>
      <c r="C290" s="7" t="s">
        <v>2994</v>
      </c>
      <c r="D290" s="7" t="s">
        <v>3737</v>
      </c>
      <c r="E290" s="7" t="str">
        <f>_xlfn.XLOOKUP(C290,Master!E:E,Master!H:H)</f>
        <v>No</v>
      </c>
      <c r="F290" s="7" t="s">
        <v>154</v>
      </c>
      <c r="G290" s="7" t="s">
        <v>1251</v>
      </c>
      <c r="H290" s="7" t="s">
        <v>1252</v>
      </c>
      <c r="I290" s="7" t="s">
        <v>1256</v>
      </c>
      <c r="J290" s="7" t="s">
        <v>3451</v>
      </c>
      <c r="K290" s="7" t="s">
        <v>17</v>
      </c>
      <c r="L290" s="7" t="s">
        <v>18</v>
      </c>
      <c r="M290" s="8">
        <v>16.5</v>
      </c>
      <c r="N290" s="56">
        <f t="shared" si="20"/>
        <v>30</v>
      </c>
      <c r="O290" s="8">
        <v>30</v>
      </c>
      <c r="P290" s="9">
        <f t="shared" si="21"/>
        <v>22.934999999999999</v>
      </c>
      <c r="Q290" s="9">
        <f t="shared" si="22"/>
        <v>50</v>
      </c>
      <c r="R290" s="9">
        <f t="shared" si="23"/>
        <v>50</v>
      </c>
      <c r="S290" s="7" t="s">
        <v>33</v>
      </c>
      <c r="T290" s="7" t="s">
        <v>34</v>
      </c>
      <c r="U290" s="26"/>
      <c r="W290" s="47">
        <f t="shared" si="24"/>
        <v>0</v>
      </c>
    </row>
    <row r="291" spans="2:23" x14ac:dyDescent="0.25">
      <c r="B291" s="39">
        <v>817509021142</v>
      </c>
      <c r="C291" s="7" t="s">
        <v>2995</v>
      </c>
      <c r="D291" s="7" t="s">
        <v>3738</v>
      </c>
      <c r="E291" s="7" t="str">
        <f>_xlfn.XLOOKUP(C291,Master!E:E,Master!H:H)</f>
        <v>No</v>
      </c>
      <c r="F291" s="7" t="s">
        <v>80</v>
      </c>
      <c r="G291" s="7" t="s">
        <v>1251</v>
      </c>
      <c r="H291" s="7" t="s">
        <v>1252</v>
      </c>
      <c r="I291" s="7" t="s">
        <v>1256</v>
      </c>
      <c r="J291" s="7" t="s">
        <v>3451</v>
      </c>
      <c r="K291" s="7" t="s">
        <v>17</v>
      </c>
      <c r="L291" s="7" t="s">
        <v>18</v>
      </c>
      <c r="M291" s="8">
        <v>16.5</v>
      </c>
      <c r="N291" s="56">
        <f t="shared" si="20"/>
        <v>30</v>
      </c>
      <c r="O291" s="8">
        <v>30</v>
      </c>
      <c r="P291" s="9">
        <f t="shared" si="21"/>
        <v>22.934999999999999</v>
      </c>
      <c r="Q291" s="9">
        <f t="shared" si="22"/>
        <v>50</v>
      </c>
      <c r="R291" s="9">
        <f t="shared" si="23"/>
        <v>50</v>
      </c>
      <c r="S291" s="7" t="s">
        <v>33</v>
      </c>
      <c r="T291" s="7" t="s">
        <v>34</v>
      </c>
      <c r="U291" s="26"/>
      <c r="W291" s="47">
        <f t="shared" si="24"/>
        <v>0</v>
      </c>
    </row>
    <row r="292" spans="2:23" x14ac:dyDescent="0.25">
      <c r="B292" s="39">
        <v>843380167440</v>
      </c>
      <c r="C292" s="7" t="s">
        <v>2996</v>
      </c>
      <c r="D292" s="7" t="s">
        <v>3739</v>
      </c>
      <c r="E292" s="7" t="str">
        <f>_xlfn.XLOOKUP(C292,Master!E:E,Master!H:H)</f>
        <v>No</v>
      </c>
      <c r="F292" s="7" t="s">
        <v>154</v>
      </c>
      <c r="G292" s="7" t="s">
        <v>1251</v>
      </c>
      <c r="H292" s="7" t="s">
        <v>1252</v>
      </c>
      <c r="I292" s="7" t="s">
        <v>1256</v>
      </c>
      <c r="J292" s="7" t="s">
        <v>3451</v>
      </c>
      <c r="K292" s="7" t="s">
        <v>17</v>
      </c>
      <c r="L292" s="7" t="s">
        <v>18</v>
      </c>
      <c r="M292" s="8">
        <v>21</v>
      </c>
      <c r="N292" s="56">
        <f t="shared" si="20"/>
        <v>35</v>
      </c>
      <c r="O292" s="8">
        <v>35</v>
      </c>
      <c r="P292" s="9">
        <f t="shared" si="21"/>
        <v>29.189999999999998</v>
      </c>
      <c r="Q292" s="9">
        <f t="shared" si="22"/>
        <v>58</v>
      </c>
      <c r="R292" s="9">
        <f t="shared" si="23"/>
        <v>58</v>
      </c>
      <c r="S292" s="7" t="s">
        <v>33</v>
      </c>
      <c r="T292" s="7" t="s">
        <v>34</v>
      </c>
      <c r="U292" s="26"/>
      <c r="W292" s="47">
        <f t="shared" si="24"/>
        <v>0</v>
      </c>
    </row>
    <row r="293" spans="2:23" x14ac:dyDescent="0.25">
      <c r="B293" s="39">
        <v>813116028291</v>
      </c>
      <c r="C293" s="7" t="s">
        <v>2997</v>
      </c>
      <c r="D293" s="7" t="s">
        <v>3740</v>
      </c>
      <c r="E293" s="7" t="str">
        <f>_xlfn.XLOOKUP(C293,Master!E:E,Master!H:H)</f>
        <v>No</v>
      </c>
      <c r="F293" s="7" t="s">
        <v>59</v>
      </c>
      <c r="G293" s="7" t="s">
        <v>1251</v>
      </c>
      <c r="H293" s="7" t="s">
        <v>1252</v>
      </c>
      <c r="I293" s="7" t="s">
        <v>1256</v>
      </c>
      <c r="J293" s="7" t="s">
        <v>3451</v>
      </c>
      <c r="K293" s="7" t="s">
        <v>17</v>
      </c>
      <c r="L293" s="7" t="s">
        <v>18</v>
      </c>
      <c r="M293" s="8">
        <v>21</v>
      </c>
      <c r="N293" s="56">
        <f t="shared" si="20"/>
        <v>35</v>
      </c>
      <c r="O293" s="8">
        <v>35</v>
      </c>
      <c r="P293" s="9">
        <f t="shared" si="21"/>
        <v>29.189999999999998</v>
      </c>
      <c r="Q293" s="9">
        <f t="shared" si="22"/>
        <v>58</v>
      </c>
      <c r="R293" s="9">
        <f t="shared" si="23"/>
        <v>58</v>
      </c>
      <c r="S293" s="7" t="s">
        <v>33</v>
      </c>
      <c r="T293" s="7" t="s">
        <v>34</v>
      </c>
      <c r="U293" s="26"/>
      <c r="W293" s="47">
        <f t="shared" si="24"/>
        <v>0</v>
      </c>
    </row>
    <row r="294" spans="2:23" x14ac:dyDescent="0.25">
      <c r="B294" s="39">
        <v>817509021302</v>
      </c>
      <c r="C294" s="7" t="s">
        <v>2998</v>
      </c>
      <c r="D294" s="7" t="s">
        <v>3741</v>
      </c>
      <c r="E294" s="7" t="str">
        <f>_xlfn.XLOOKUP(C294,Master!E:E,Master!H:H)</f>
        <v>No</v>
      </c>
      <c r="F294" s="7" t="s">
        <v>80</v>
      </c>
      <c r="G294" s="7" t="s">
        <v>1251</v>
      </c>
      <c r="H294" s="7" t="s">
        <v>1252</v>
      </c>
      <c r="I294" s="7" t="s">
        <v>1256</v>
      </c>
      <c r="J294" s="7" t="s">
        <v>3451</v>
      </c>
      <c r="K294" s="7" t="s">
        <v>17</v>
      </c>
      <c r="L294" s="7" t="s">
        <v>18</v>
      </c>
      <c r="M294" s="8">
        <v>21</v>
      </c>
      <c r="N294" s="56">
        <f t="shared" si="20"/>
        <v>35</v>
      </c>
      <c r="O294" s="8">
        <v>35</v>
      </c>
      <c r="P294" s="9">
        <f t="shared" si="21"/>
        <v>29.189999999999998</v>
      </c>
      <c r="Q294" s="9">
        <f t="shared" si="22"/>
        <v>58</v>
      </c>
      <c r="R294" s="9">
        <f t="shared" si="23"/>
        <v>58</v>
      </c>
      <c r="S294" s="7" t="s">
        <v>33</v>
      </c>
      <c r="T294" s="7" t="s">
        <v>34</v>
      </c>
      <c r="U294" s="26"/>
      <c r="W294" s="47">
        <f t="shared" si="24"/>
        <v>0</v>
      </c>
    </row>
    <row r="295" spans="2:23" x14ac:dyDescent="0.25">
      <c r="B295" s="39">
        <v>817509021319</v>
      </c>
      <c r="C295" s="7" t="s">
        <v>2999</v>
      </c>
      <c r="D295" s="7" t="s">
        <v>3742</v>
      </c>
      <c r="E295" s="7" t="str">
        <f>_xlfn.XLOOKUP(C295,Master!E:E,Master!H:H)</f>
        <v>No</v>
      </c>
      <c r="F295" s="7" t="s">
        <v>3645</v>
      </c>
      <c r="G295" s="7" t="s">
        <v>1251</v>
      </c>
      <c r="H295" s="7" t="s">
        <v>1252</v>
      </c>
      <c r="I295" s="7" t="s">
        <v>1256</v>
      </c>
      <c r="J295" s="7" t="s">
        <v>3451</v>
      </c>
      <c r="K295" s="7" t="s">
        <v>17</v>
      </c>
      <c r="L295" s="7" t="s">
        <v>18</v>
      </c>
      <c r="M295" s="8">
        <v>21</v>
      </c>
      <c r="N295" s="56">
        <f t="shared" si="20"/>
        <v>35</v>
      </c>
      <c r="O295" s="8">
        <v>35</v>
      </c>
      <c r="P295" s="9">
        <f t="shared" si="21"/>
        <v>29.189999999999998</v>
      </c>
      <c r="Q295" s="9">
        <f t="shared" si="22"/>
        <v>58</v>
      </c>
      <c r="R295" s="9">
        <f t="shared" si="23"/>
        <v>58</v>
      </c>
      <c r="S295" s="7" t="s">
        <v>33</v>
      </c>
      <c r="T295" s="7" t="s">
        <v>34</v>
      </c>
      <c r="U295" s="26"/>
      <c r="W295" s="47">
        <f t="shared" si="24"/>
        <v>0</v>
      </c>
    </row>
    <row r="296" spans="2:23" x14ac:dyDescent="0.25">
      <c r="B296" s="39">
        <v>817509024228</v>
      </c>
      <c r="C296" s="7" t="s">
        <v>3000</v>
      </c>
      <c r="D296" s="7" t="s">
        <v>3743</v>
      </c>
      <c r="E296" s="7" t="str">
        <f>_xlfn.XLOOKUP(C296,Master!E:E,Master!H:H)</f>
        <v>No</v>
      </c>
      <c r="F296" s="7" t="s">
        <v>80</v>
      </c>
      <c r="G296" s="7" t="s">
        <v>1251</v>
      </c>
      <c r="H296" s="7" t="s">
        <v>1252</v>
      </c>
      <c r="I296" s="7" t="s">
        <v>1269</v>
      </c>
      <c r="J296" s="7" t="s">
        <v>3451</v>
      </c>
      <c r="K296" s="7" t="s">
        <v>17</v>
      </c>
      <c r="L296" s="7" t="s">
        <v>18</v>
      </c>
      <c r="M296" s="8">
        <v>11</v>
      </c>
      <c r="N296" s="56">
        <f t="shared" si="20"/>
        <v>20</v>
      </c>
      <c r="O296" s="8">
        <v>20</v>
      </c>
      <c r="P296" s="9">
        <f t="shared" si="21"/>
        <v>15.29</v>
      </c>
      <c r="Q296" s="9">
        <f t="shared" si="22"/>
        <v>33</v>
      </c>
      <c r="R296" s="9">
        <f t="shared" si="23"/>
        <v>33</v>
      </c>
      <c r="S296" s="7" t="s">
        <v>33</v>
      </c>
      <c r="T296" s="7" t="s">
        <v>34</v>
      </c>
      <c r="U296" s="26"/>
      <c r="W296" s="47">
        <f t="shared" si="24"/>
        <v>0</v>
      </c>
    </row>
    <row r="297" spans="2:23" x14ac:dyDescent="0.25">
      <c r="B297" s="39">
        <v>843380150886</v>
      </c>
      <c r="C297" s="7" t="s">
        <v>3001</v>
      </c>
      <c r="D297" s="7" t="s">
        <v>3744</v>
      </c>
      <c r="E297" s="7" t="str">
        <f>_xlfn.XLOOKUP(C297,Master!E:E,Master!H:H)</f>
        <v>No</v>
      </c>
      <c r="F297" s="7" t="s">
        <v>12</v>
      </c>
      <c r="G297" s="7" t="s">
        <v>1251</v>
      </c>
      <c r="H297" s="7" t="s">
        <v>1252</v>
      </c>
      <c r="I297" s="7" t="s">
        <v>1272</v>
      </c>
      <c r="J297" s="7" t="s">
        <v>3451</v>
      </c>
      <c r="K297" s="7" t="s">
        <v>17</v>
      </c>
      <c r="L297" s="7" t="s">
        <v>18</v>
      </c>
      <c r="M297" s="8">
        <v>19.25</v>
      </c>
      <c r="N297" s="56">
        <f t="shared" si="20"/>
        <v>35</v>
      </c>
      <c r="O297" s="8">
        <v>35</v>
      </c>
      <c r="P297" s="9">
        <f t="shared" si="21"/>
        <v>26.7575</v>
      </c>
      <c r="Q297" s="9">
        <f t="shared" si="22"/>
        <v>58</v>
      </c>
      <c r="R297" s="9">
        <f t="shared" si="23"/>
        <v>58</v>
      </c>
      <c r="S297" s="7" t="s">
        <v>33</v>
      </c>
      <c r="T297" s="7" t="s">
        <v>34</v>
      </c>
      <c r="U297" s="26"/>
      <c r="W297" s="47">
        <f t="shared" si="24"/>
        <v>0</v>
      </c>
    </row>
    <row r="298" spans="2:23" x14ac:dyDescent="0.25">
      <c r="B298" s="39">
        <v>843380150893</v>
      </c>
      <c r="C298" s="7" t="s">
        <v>3002</v>
      </c>
      <c r="D298" s="7" t="s">
        <v>3745</v>
      </c>
      <c r="E298" s="7" t="str">
        <f>_xlfn.XLOOKUP(C298,Master!E:E,Master!H:H)</f>
        <v>No</v>
      </c>
      <c r="F298" s="7" t="s">
        <v>236</v>
      </c>
      <c r="G298" s="7" t="s">
        <v>1251</v>
      </c>
      <c r="H298" s="7" t="s">
        <v>1252</v>
      </c>
      <c r="I298" s="7" t="s">
        <v>1272</v>
      </c>
      <c r="J298" s="7" t="s">
        <v>3451</v>
      </c>
      <c r="K298" s="7" t="s">
        <v>17</v>
      </c>
      <c r="L298" s="7" t="s">
        <v>18</v>
      </c>
      <c r="M298" s="8">
        <v>19.25</v>
      </c>
      <c r="N298" s="56">
        <f t="shared" si="20"/>
        <v>35</v>
      </c>
      <c r="O298" s="8">
        <v>35</v>
      </c>
      <c r="P298" s="9">
        <f t="shared" si="21"/>
        <v>26.7575</v>
      </c>
      <c r="Q298" s="9">
        <f t="shared" si="22"/>
        <v>58</v>
      </c>
      <c r="R298" s="9">
        <f t="shared" si="23"/>
        <v>58</v>
      </c>
      <c r="S298" s="7" t="s">
        <v>33</v>
      </c>
      <c r="T298" s="7" t="s">
        <v>34</v>
      </c>
      <c r="U298" s="26"/>
      <c r="W298" s="47">
        <f t="shared" si="24"/>
        <v>0</v>
      </c>
    </row>
    <row r="299" spans="2:23" x14ac:dyDescent="0.25">
      <c r="B299" s="39">
        <v>843380150909</v>
      </c>
      <c r="C299" s="7" t="s">
        <v>3003</v>
      </c>
      <c r="D299" s="7" t="s">
        <v>3746</v>
      </c>
      <c r="E299" s="7" t="str">
        <f>_xlfn.XLOOKUP(C299,Master!E:E,Master!H:H)</f>
        <v>No</v>
      </c>
      <c r="F299" s="7" t="s">
        <v>59</v>
      </c>
      <c r="G299" s="7" t="s">
        <v>1251</v>
      </c>
      <c r="H299" s="7" t="s">
        <v>1252</v>
      </c>
      <c r="I299" s="7" t="s">
        <v>1272</v>
      </c>
      <c r="J299" s="7" t="s">
        <v>3451</v>
      </c>
      <c r="K299" s="7" t="s">
        <v>17</v>
      </c>
      <c r="L299" s="7" t="s">
        <v>18</v>
      </c>
      <c r="M299" s="8">
        <v>19.25</v>
      </c>
      <c r="N299" s="56">
        <f t="shared" si="20"/>
        <v>35</v>
      </c>
      <c r="O299" s="8">
        <v>35</v>
      </c>
      <c r="P299" s="9">
        <f t="shared" si="21"/>
        <v>26.7575</v>
      </c>
      <c r="Q299" s="9">
        <f t="shared" si="22"/>
        <v>58</v>
      </c>
      <c r="R299" s="9">
        <f t="shared" si="23"/>
        <v>58</v>
      </c>
      <c r="S299" s="7" t="s">
        <v>33</v>
      </c>
      <c r="T299" s="7" t="s">
        <v>34</v>
      </c>
      <c r="U299" s="26"/>
      <c r="W299" s="47">
        <f t="shared" si="24"/>
        <v>0</v>
      </c>
    </row>
    <row r="300" spans="2:23" x14ac:dyDescent="0.25">
      <c r="B300" s="39">
        <v>843380150916</v>
      </c>
      <c r="C300" s="7" t="s">
        <v>3004</v>
      </c>
      <c r="D300" s="7" t="s">
        <v>3747</v>
      </c>
      <c r="E300" s="7" t="str">
        <f>_xlfn.XLOOKUP(C300,Master!E:E,Master!H:H)</f>
        <v>No</v>
      </c>
      <c r="F300" s="7" t="s">
        <v>80</v>
      </c>
      <c r="G300" s="7" t="s">
        <v>1251</v>
      </c>
      <c r="H300" s="7" t="s">
        <v>1252</v>
      </c>
      <c r="I300" s="7" t="s">
        <v>1272</v>
      </c>
      <c r="J300" s="7" t="s">
        <v>3451</v>
      </c>
      <c r="K300" s="7" t="s">
        <v>17</v>
      </c>
      <c r="L300" s="7" t="s">
        <v>18</v>
      </c>
      <c r="M300" s="8">
        <v>19.25</v>
      </c>
      <c r="N300" s="56">
        <f t="shared" si="20"/>
        <v>35</v>
      </c>
      <c r="O300" s="8">
        <v>35</v>
      </c>
      <c r="P300" s="9">
        <f t="shared" si="21"/>
        <v>26.7575</v>
      </c>
      <c r="Q300" s="9">
        <f t="shared" si="22"/>
        <v>58</v>
      </c>
      <c r="R300" s="9">
        <f t="shared" si="23"/>
        <v>58</v>
      </c>
      <c r="S300" s="7" t="s">
        <v>33</v>
      </c>
      <c r="T300" s="7" t="s">
        <v>34</v>
      </c>
      <c r="U300" s="26"/>
      <c r="W300" s="47">
        <f t="shared" si="24"/>
        <v>0</v>
      </c>
    </row>
    <row r="301" spans="2:23" x14ac:dyDescent="0.25">
      <c r="B301" s="39">
        <v>813116028338</v>
      </c>
      <c r="C301" s="7" t="s">
        <v>3005</v>
      </c>
      <c r="D301" s="7" t="s">
        <v>3748</v>
      </c>
      <c r="E301" s="7" t="str">
        <f>_xlfn.XLOOKUP(C301,Master!E:E,Master!H:H)</f>
        <v>No</v>
      </c>
      <c r="F301" s="7" t="s">
        <v>1864</v>
      </c>
      <c r="G301" s="7" t="s">
        <v>1251</v>
      </c>
      <c r="H301" s="7" t="s">
        <v>1252</v>
      </c>
      <c r="I301" s="7" t="s">
        <v>1281</v>
      </c>
      <c r="J301" s="7" t="s">
        <v>3451</v>
      </c>
      <c r="K301" s="7" t="s">
        <v>17</v>
      </c>
      <c r="L301" s="7" t="s">
        <v>18</v>
      </c>
      <c r="M301" s="8">
        <v>16.5</v>
      </c>
      <c r="N301" s="56">
        <f t="shared" si="20"/>
        <v>30</v>
      </c>
      <c r="O301" s="8">
        <v>30</v>
      </c>
      <c r="P301" s="9">
        <f t="shared" si="21"/>
        <v>22.934999999999999</v>
      </c>
      <c r="Q301" s="9">
        <f t="shared" si="22"/>
        <v>50</v>
      </c>
      <c r="R301" s="9">
        <f t="shared" si="23"/>
        <v>50</v>
      </c>
      <c r="S301" s="7" t="s">
        <v>33</v>
      </c>
      <c r="T301" s="7" t="s">
        <v>34</v>
      </c>
      <c r="U301" s="26"/>
      <c r="W301" s="47">
        <f t="shared" si="24"/>
        <v>0</v>
      </c>
    </row>
    <row r="302" spans="2:23" x14ac:dyDescent="0.25">
      <c r="B302" s="39">
        <v>813116028345</v>
      </c>
      <c r="C302" s="7" t="s">
        <v>3006</v>
      </c>
      <c r="D302" s="7" t="s">
        <v>3749</v>
      </c>
      <c r="E302" s="7" t="str">
        <f>_xlfn.XLOOKUP(C302,Master!E:E,Master!H:H)</f>
        <v>Yes</v>
      </c>
      <c r="F302" s="7" t="s">
        <v>59</v>
      </c>
      <c r="G302" s="7" t="s">
        <v>1251</v>
      </c>
      <c r="H302" s="7" t="s">
        <v>1252</v>
      </c>
      <c r="I302" s="7" t="s">
        <v>1281</v>
      </c>
      <c r="J302" s="7" t="s">
        <v>3451</v>
      </c>
      <c r="K302" s="7" t="s">
        <v>17</v>
      </c>
      <c r="L302" s="7" t="s">
        <v>18</v>
      </c>
      <c r="M302" s="8">
        <v>19.25</v>
      </c>
      <c r="N302" s="56">
        <f t="shared" si="20"/>
        <v>35</v>
      </c>
      <c r="O302" s="8">
        <v>35</v>
      </c>
      <c r="P302" s="9">
        <f t="shared" si="21"/>
        <v>26.7575</v>
      </c>
      <c r="Q302" s="9">
        <f t="shared" si="22"/>
        <v>58</v>
      </c>
      <c r="R302" s="9">
        <f t="shared" si="23"/>
        <v>58</v>
      </c>
      <c r="S302" s="7" t="s">
        <v>33</v>
      </c>
      <c r="T302" s="7" t="s">
        <v>34</v>
      </c>
      <c r="U302" s="26"/>
      <c r="W302" s="47">
        <f t="shared" si="24"/>
        <v>0</v>
      </c>
    </row>
    <row r="303" spans="2:23" x14ac:dyDescent="0.25">
      <c r="B303" s="39">
        <v>817509021449</v>
      </c>
      <c r="C303" s="7" t="s">
        <v>3007</v>
      </c>
      <c r="D303" s="7" t="s">
        <v>3750</v>
      </c>
      <c r="E303" s="7" t="str">
        <f>_xlfn.XLOOKUP(C303,Master!E:E,Master!H:H)</f>
        <v>No</v>
      </c>
      <c r="F303" s="7" t="s">
        <v>80</v>
      </c>
      <c r="G303" s="7" t="s">
        <v>1251</v>
      </c>
      <c r="H303" s="7" t="s">
        <v>1252</v>
      </c>
      <c r="I303" s="7" t="s">
        <v>1281</v>
      </c>
      <c r="J303" s="7" t="s">
        <v>3451</v>
      </c>
      <c r="K303" s="7" t="s">
        <v>17</v>
      </c>
      <c r="L303" s="7" t="s">
        <v>18</v>
      </c>
      <c r="M303" s="8">
        <v>19.25</v>
      </c>
      <c r="N303" s="56">
        <f t="shared" si="20"/>
        <v>35</v>
      </c>
      <c r="O303" s="8">
        <v>35</v>
      </c>
      <c r="P303" s="9">
        <f t="shared" si="21"/>
        <v>26.7575</v>
      </c>
      <c r="Q303" s="9">
        <f t="shared" si="22"/>
        <v>58</v>
      </c>
      <c r="R303" s="9">
        <f t="shared" si="23"/>
        <v>58</v>
      </c>
      <c r="S303" s="7" t="s">
        <v>33</v>
      </c>
      <c r="T303" s="7" t="s">
        <v>34</v>
      </c>
      <c r="U303" s="26"/>
      <c r="W303" s="47">
        <f t="shared" si="24"/>
        <v>0</v>
      </c>
    </row>
    <row r="304" spans="2:23" x14ac:dyDescent="0.25">
      <c r="B304" s="39">
        <v>817509021456</v>
      </c>
      <c r="C304" s="7" t="s">
        <v>3008</v>
      </c>
      <c r="D304" s="7" t="s">
        <v>3751</v>
      </c>
      <c r="E304" s="7" t="str">
        <f>_xlfn.XLOOKUP(C304,Master!E:E,Master!H:H)</f>
        <v>No</v>
      </c>
      <c r="F304" s="7" t="s">
        <v>3645</v>
      </c>
      <c r="G304" s="7" t="s">
        <v>1251</v>
      </c>
      <c r="H304" s="7" t="s">
        <v>1252</v>
      </c>
      <c r="I304" s="7" t="s">
        <v>1281</v>
      </c>
      <c r="J304" s="7" t="s">
        <v>3451</v>
      </c>
      <c r="K304" s="7" t="s">
        <v>17</v>
      </c>
      <c r="L304" s="7" t="s">
        <v>18</v>
      </c>
      <c r="M304" s="8">
        <v>19.25</v>
      </c>
      <c r="N304" s="56">
        <f t="shared" si="20"/>
        <v>35</v>
      </c>
      <c r="O304" s="8">
        <v>35</v>
      </c>
      <c r="P304" s="9">
        <f t="shared" si="21"/>
        <v>26.7575</v>
      </c>
      <c r="Q304" s="9">
        <f t="shared" si="22"/>
        <v>58</v>
      </c>
      <c r="R304" s="9">
        <f t="shared" si="23"/>
        <v>58</v>
      </c>
      <c r="S304" s="7" t="s">
        <v>33</v>
      </c>
      <c r="T304" s="7" t="s">
        <v>34</v>
      </c>
      <c r="U304" s="26"/>
      <c r="W304" s="47">
        <f t="shared" si="24"/>
        <v>0</v>
      </c>
    </row>
    <row r="305" spans="2:23" x14ac:dyDescent="0.25">
      <c r="B305" s="39">
        <v>843380123538</v>
      </c>
      <c r="C305" s="7" t="s">
        <v>3009</v>
      </c>
      <c r="D305" s="7" t="s">
        <v>3752</v>
      </c>
      <c r="E305" s="7" t="str">
        <f>_xlfn.XLOOKUP(C305,Master!E:E,Master!H:H)</f>
        <v>No</v>
      </c>
      <c r="F305" s="7" t="s">
        <v>59</v>
      </c>
      <c r="G305" s="7" t="s">
        <v>1251</v>
      </c>
      <c r="H305" s="7" t="s">
        <v>1252</v>
      </c>
      <c r="I305" s="7" t="s">
        <v>1281</v>
      </c>
      <c r="J305" s="7" t="s">
        <v>3451</v>
      </c>
      <c r="K305" s="7" t="s">
        <v>17</v>
      </c>
      <c r="L305" s="7" t="s">
        <v>18</v>
      </c>
      <c r="M305" s="8">
        <v>22</v>
      </c>
      <c r="N305" s="56">
        <f t="shared" si="20"/>
        <v>40</v>
      </c>
      <c r="O305" s="8">
        <v>40</v>
      </c>
      <c r="P305" s="9">
        <f t="shared" si="21"/>
        <v>30.58</v>
      </c>
      <c r="Q305" s="9">
        <f t="shared" si="22"/>
        <v>67</v>
      </c>
      <c r="R305" s="9">
        <f t="shared" si="23"/>
        <v>67</v>
      </c>
      <c r="S305" s="7" t="s">
        <v>33</v>
      </c>
      <c r="T305" s="7" t="s">
        <v>34</v>
      </c>
      <c r="U305" s="26"/>
      <c r="W305" s="47">
        <f t="shared" si="24"/>
        <v>0</v>
      </c>
    </row>
    <row r="306" spans="2:23" x14ac:dyDescent="0.25">
      <c r="B306" s="39">
        <v>843380123545</v>
      </c>
      <c r="C306" s="7" t="s">
        <v>3010</v>
      </c>
      <c r="D306" s="7" t="s">
        <v>3753</v>
      </c>
      <c r="E306" s="7" t="str">
        <f>_xlfn.XLOOKUP(C306,Master!E:E,Master!H:H)</f>
        <v>Yes</v>
      </c>
      <c r="F306" s="7" t="s">
        <v>80</v>
      </c>
      <c r="G306" s="7" t="s">
        <v>1251</v>
      </c>
      <c r="H306" s="7" t="s">
        <v>1252</v>
      </c>
      <c r="I306" s="7" t="s">
        <v>1281</v>
      </c>
      <c r="J306" s="7" t="s">
        <v>3451</v>
      </c>
      <c r="K306" s="7" t="s">
        <v>17</v>
      </c>
      <c r="L306" s="7" t="s">
        <v>18</v>
      </c>
      <c r="M306" s="8">
        <v>22</v>
      </c>
      <c r="N306" s="56">
        <f t="shared" si="20"/>
        <v>40</v>
      </c>
      <c r="O306" s="8">
        <v>40</v>
      </c>
      <c r="P306" s="9">
        <f t="shared" si="21"/>
        <v>30.58</v>
      </c>
      <c r="Q306" s="9">
        <f t="shared" si="22"/>
        <v>67</v>
      </c>
      <c r="R306" s="9">
        <f t="shared" si="23"/>
        <v>67</v>
      </c>
      <c r="S306" s="7" t="s">
        <v>33</v>
      </c>
      <c r="T306" s="7" t="s">
        <v>34</v>
      </c>
      <c r="U306" s="26"/>
      <c r="W306" s="47">
        <f t="shared" si="24"/>
        <v>0</v>
      </c>
    </row>
    <row r="307" spans="2:23" x14ac:dyDescent="0.25">
      <c r="B307" s="39">
        <v>843380167327</v>
      </c>
      <c r="C307" s="7" t="s">
        <v>3011</v>
      </c>
      <c r="D307" s="7" t="s">
        <v>3754</v>
      </c>
      <c r="E307" s="7" t="str">
        <f>_xlfn.XLOOKUP(C307,Master!E:E,Master!H:H)</f>
        <v>No</v>
      </c>
      <c r="F307" s="7" t="s">
        <v>154</v>
      </c>
      <c r="G307" s="7" t="s">
        <v>1251</v>
      </c>
      <c r="H307" s="7" t="s">
        <v>1252</v>
      </c>
      <c r="I307" s="7" t="s">
        <v>1281</v>
      </c>
      <c r="J307" s="7" t="s">
        <v>3451</v>
      </c>
      <c r="K307" s="7" t="s">
        <v>17</v>
      </c>
      <c r="L307" s="7" t="s">
        <v>18</v>
      </c>
      <c r="M307" s="8">
        <v>21</v>
      </c>
      <c r="N307" s="56">
        <f t="shared" si="20"/>
        <v>35</v>
      </c>
      <c r="O307" s="8">
        <v>35</v>
      </c>
      <c r="P307" s="9">
        <f t="shared" si="21"/>
        <v>29.189999999999998</v>
      </c>
      <c r="Q307" s="9">
        <f t="shared" si="22"/>
        <v>58</v>
      </c>
      <c r="R307" s="9">
        <f t="shared" si="23"/>
        <v>58</v>
      </c>
      <c r="S307" s="7" t="s">
        <v>33</v>
      </c>
      <c r="T307" s="7" t="s">
        <v>34</v>
      </c>
      <c r="U307" s="26"/>
      <c r="W307" s="47">
        <f t="shared" si="24"/>
        <v>0</v>
      </c>
    </row>
    <row r="308" spans="2:23" x14ac:dyDescent="0.25">
      <c r="B308" s="39">
        <v>843380123590</v>
      </c>
      <c r="C308" s="7" t="s">
        <v>3012</v>
      </c>
      <c r="D308" s="7" t="s">
        <v>3755</v>
      </c>
      <c r="E308" s="7" t="str">
        <f>_xlfn.XLOOKUP(C308,Master!E:E,Master!H:H)</f>
        <v>No</v>
      </c>
      <c r="F308" s="7" t="s">
        <v>59</v>
      </c>
      <c r="G308" s="7" t="s">
        <v>1251</v>
      </c>
      <c r="H308" s="7" t="s">
        <v>1252</v>
      </c>
      <c r="I308" s="7" t="s">
        <v>1281</v>
      </c>
      <c r="J308" s="7" t="s">
        <v>3451</v>
      </c>
      <c r="K308" s="7" t="s">
        <v>17</v>
      </c>
      <c r="L308" s="7" t="s">
        <v>18</v>
      </c>
      <c r="M308" s="8">
        <v>21</v>
      </c>
      <c r="N308" s="56">
        <f t="shared" si="20"/>
        <v>35</v>
      </c>
      <c r="O308" s="8">
        <v>35</v>
      </c>
      <c r="P308" s="9">
        <f t="shared" si="21"/>
        <v>29.189999999999998</v>
      </c>
      <c r="Q308" s="9">
        <f t="shared" si="22"/>
        <v>58</v>
      </c>
      <c r="R308" s="9">
        <f t="shared" si="23"/>
        <v>58</v>
      </c>
      <c r="S308" s="7" t="s">
        <v>33</v>
      </c>
      <c r="T308" s="7" t="s">
        <v>34</v>
      </c>
      <c r="U308" s="26"/>
      <c r="W308" s="47">
        <f t="shared" si="24"/>
        <v>0</v>
      </c>
    </row>
    <row r="309" spans="2:23" x14ac:dyDescent="0.25">
      <c r="B309" s="39">
        <v>843380123606</v>
      </c>
      <c r="C309" s="7" t="s">
        <v>3013</v>
      </c>
      <c r="D309" s="7" t="s">
        <v>3756</v>
      </c>
      <c r="E309" s="7" t="str">
        <f>_xlfn.XLOOKUP(C309,Master!E:E,Master!H:H)</f>
        <v>Yes</v>
      </c>
      <c r="F309" s="7" t="s">
        <v>80</v>
      </c>
      <c r="G309" s="7" t="s">
        <v>1251</v>
      </c>
      <c r="H309" s="7" t="s">
        <v>1252</v>
      </c>
      <c r="I309" s="7" t="s">
        <v>1281</v>
      </c>
      <c r="J309" s="7" t="s">
        <v>3451</v>
      </c>
      <c r="K309" s="7" t="s">
        <v>17</v>
      </c>
      <c r="L309" s="7" t="s">
        <v>18</v>
      </c>
      <c r="M309" s="8">
        <v>21</v>
      </c>
      <c r="N309" s="56">
        <f t="shared" si="20"/>
        <v>35</v>
      </c>
      <c r="O309" s="8">
        <v>35</v>
      </c>
      <c r="P309" s="9">
        <f t="shared" si="21"/>
        <v>29.189999999999998</v>
      </c>
      <c r="Q309" s="9">
        <f t="shared" si="22"/>
        <v>58</v>
      </c>
      <c r="R309" s="9">
        <f t="shared" si="23"/>
        <v>58</v>
      </c>
      <c r="S309" s="7" t="s">
        <v>33</v>
      </c>
      <c r="T309" s="7" t="s">
        <v>34</v>
      </c>
      <c r="U309" s="26"/>
      <c r="W309" s="47">
        <f t="shared" si="24"/>
        <v>0</v>
      </c>
    </row>
    <row r="310" spans="2:23" x14ac:dyDescent="0.25">
      <c r="B310" s="39">
        <v>843380123620</v>
      </c>
      <c r="C310" s="7" t="s">
        <v>3014</v>
      </c>
      <c r="D310" s="7" t="s">
        <v>3757</v>
      </c>
      <c r="E310" s="7" t="str">
        <f>_xlfn.XLOOKUP(C310,Master!E:E,Master!H:H)</f>
        <v>No</v>
      </c>
      <c r="F310" s="7" t="s">
        <v>3645</v>
      </c>
      <c r="G310" s="7" t="s">
        <v>1251</v>
      </c>
      <c r="H310" s="7" t="s">
        <v>1252</v>
      </c>
      <c r="I310" s="7" t="s">
        <v>1281</v>
      </c>
      <c r="J310" s="7" t="s">
        <v>3451</v>
      </c>
      <c r="K310" s="7" t="s">
        <v>17</v>
      </c>
      <c r="L310" s="7" t="s">
        <v>18</v>
      </c>
      <c r="M310" s="8">
        <v>21</v>
      </c>
      <c r="N310" s="56">
        <f t="shared" si="20"/>
        <v>35</v>
      </c>
      <c r="O310" s="8">
        <v>35</v>
      </c>
      <c r="P310" s="9">
        <f t="shared" si="21"/>
        <v>29.189999999999998</v>
      </c>
      <c r="Q310" s="9">
        <f t="shared" si="22"/>
        <v>58</v>
      </c>
      <c r="R310" s="9">
        <f t="shared" si="23"/>
        <v>58</v>
      </c>
      <c r="S310" s="7" t="s">
        <v>33</v>
      </c>
      <c r="T310" s="7" t="s">
        <v>34</v>
      </c>
      <c r="U310" s="26"/>
      <c r="W310" s="47">
        <f t="shared" si="24"/>
        <v>0</v>
      </c>
    </row>
    <row r="311" spans="2:23" x14ac:dyDescent="0.25">
      <c r="B311" s="39">
        <v>843380132189</v>
      </c>
      <c r="C311" s="7" t="s">
        <v>3015</v>
      </c>
      <c r="D311" s="7" t="s">
        <v>3758</v>
      </c>
      <c r="E311" s="7" t="str">
        <f>_xlfn.XLOOKUP(C311,Master!E:E,Master!H:H)</f>
        <v>No</v>
      </c>
      <c r="F311" s="7" t="s">
        <v>59</v>
      </c>
      <c r="G311" s="7" t="s">
        <v>24</v>
      </c>
      <c r="H311" s="7" t="s">
        <v>1252</v>
      </c>
      <c r="I311" s="7" t="s">
        <v>1281</v>
      </c>
      <c r="J311" s="7" t="s">
        <v>3451</v>
      </c>
      <c r="K311" s="7" t="s">
        <v>17</v>
      </c>
      <c r="L311" s="7" t="s">
        <v>18</v>
      </c>
      <c r="M311" s="8">
        <v>27.500000000000004</v>
      </c>
      <c r="N311" s="56">
        <f t="shared" si="20"/>
        <v>50</v>
      </c>
      <c r="O311" s="8">
        <v>50</v>
      </c>
      <c r="P311" s="9">
        <f t="shared" si="21"/>
        <v>38.225000000000001</v>
      </c>
      <c r="Q311" s="9">
        <f t="shared" si="22"/>
        <v>83</v>
      </c>
      <c r="R311" s="9">
        <f t="shared" si="23"/>
        <v>83</v>
      </c>
      <c r="S311" s="7" t="s">
        <v>33</v>
      </c>
      <c r="T311" s="7" t="s">
        <v>34</v>
      </c>
      <c r="U311" s="26"/>
      <c r="W311" s="47">
        <f t="shared" si="24"/>
        <v>0</v>
      </c>
    </row>
    <row r="312" spans="2:23" x14ac:dyDescent="0.25">
      <c r="B312" s="39">
        <v>843380132172</v>
      </c>
      <c r="C312" s="7" t="s">
        <v>3016</v>
      </c>
      <c r="D312" s="7" t="s">
        <v>3759</v>
      </c>
      <c r="E312" s="7" t="str">
        <f>_xlfn.XLOOKUP(C312,Master!E:E,Master!H:H)</f>
        <v>No</v>
      </c>
      <c r="F312" s="7" t="s">
        <v>59</v>
      </c>
      <c r="G312" s="7" t="s">
        <v>27</v>
      </c>
      <c r="H312" s="7" t="s">
        <v>1252</v>
      </c>
      <c r="I312" s="7" t="s">
        <v>1281</v>
      </c>
      <c r="J312" s="7" t="s">
        <v>3451</v>
      </c>
      <c r="K312" s="7" t="s">
        <v>17</v>
      </c>
      <c r="L312" s="7" t="s">
        <v>18</v>
      </c>
      <c r="M312" s="8">
        <v>27.500000000000004</v>
      </c>
      <c r="N312" s="56">
        <f t="shared" si="20"/>
        <v>50</v>
      </c>
      <c r="O312" s="8">
        <v>50</v>
      </c>
      <c r="P312" s="9">
        <f t="shared" si="21"/>
        <v>38.225000000000001</v>
      </c>
      <c r="Q312" s="9">
        <f t="shared" si="22"/>
        <v>83</v>
      </c>
      <c r="R312" s="9">
        <f t="shared" si="23"/>
        <v>83</v>
      </c>
      <c r="S312" s="7" t="s">
        <v>33</v>
      </c>
      <c r="T312" s="7" t="s">
        <v>34</v>
      </c>
      <c r="U312" s="26"/>
      <c r="W312" s="47">
        <f t="shared" si="24"/>
        <v>0</v>
      </c>
    </row>
    <row r="313" spans="2:23" x14ac:dyDescent="0.25">
      <c r="B313" s="39">
        <v>843380132226</v>
      </c>
      <c r="C313" s="7" t="s">
        <v>3017</v>
      </c>
      <c r="D313" s="7" t="s">
        <v>3760</v>
      </c>
      <c r="E313" s="7" t="str">
        <f>_xlfn.XLOOKUP(C313,Master!E:E,Master!H:H)</f>
        <v>No</v>
      </c>
      <c r="F313" s="7" t="s">
        <v>3645</v>
      </c>
      <c r="G313" s="7" t="s">
        <v>24</v>
      </c>
      <c r="H313" s="7" t="s">
        <v>1252</v>
      </c>
      <c r="I313" s="7" t="s">
        <v>1281</v>
      </c>
      <c r="J313" s="7" t="s">
        <v>3451</v>
      </c>
      <c r="K313" s="7" t="s">
        <v>17</v>
      </c>
      <c r="L313" s="7" t="s">
        <v>18</v>
      </c>
      <c r="M313" s="8">
        <v>27.500000000000004</v>
      </c>
      <c r="N313" s="56">
        <f t="shared" si="20"/>
        <v>50</v>
      </c>
      <c r="O313" s="8">
        <v>50</v>
      </c>
      <c r="P313" s="9">
        <f t="shared" si="21"/>
        <v>38.225000000000001</v>
      </c>
      <c r="Q313" s="9">
        <f t="shared" si="22"/>
        <v>83</v>
      </c>
      <c r="R313" s="9">
        <f t="shared" si="23"/>
        <v>83</v>
      </c>
      <c r="S313" s="7" t="s">
        <v>33</v>
      </c>
      <c r="T313" s="7" t="s">
        <v>34</v>
      </c>
      <c r="U313" s="26"/>
      <c r="W313" s="47">
        <f t="shared" si="24"/>
        <v>0</v>
      </c>
    </row>
    <row r="314" spans="2:23" x14ac:dyDescent="0.25">
      <c r="B314" s="39">
        <v>843380132219</v>
      </c>
      <c r="C314" s="7" t="s">
        <v>3018</v>
      </c>
      <c r="D314" s="7" t="s">
        <v>3761</v>
      </c>
      <c r="E314" s="7" t="str">
        <f>_xlfn.XLOOKUP(C314,Master!E:E,Master!H:H)</f>
        <v>No</v>
      </c>
      <c r="F314" s="7" t="s">
        <v>3645</v>
      </c>
      <c r="G314" s="7" t="s">
        <v>27</v>
      </c>
      <c r="H314" s="7" t="s">
        <v>1252</v>
      </c>
      <c r="I314" s="7" t="s">
        <v>1281</v>
      </c>
      <c r="J314" s="7" t="s">
        <v>3451</v>
      </c>
      <c r="K314" s="7" t="s">
        <v>17</v>
      </c>
      <c r="L314" s="7" t="s">
        <v>18</v>
      </c>
      <c r="M314" s="8">
        <v>27.500000000000004</v>
      </c>
      <c r="N314" s="56">
        <f t="shared" si="20"/>
        <v>50</v>
      </c>
      <c r="O314" s="8">
        <v>50</v>
      </c>
      <c r="P314" s="9">
        <f t="shared" si="21"/>
        <v>38.225000000000001</v>
      </c>
      <c r="Q314" s="9">
        <f t="shared" si="22"/>
        <v>83</v>
      </c>
      <c r="R314" s="9">
        <f t="shared" si="23"/>
        <v>83</v>
      </c>
      <c r="S314" s="7" t="s">
        <v>33</v>
      </c>
      <c r="T314" s="7" t="s">
        <v>34</v>
      </c>
      <c r="U314" s="26"/>
      <c r="W314" s="47">
        <f t="shared" si="24"/>
        <v>0</v>
      </c>
    </row>
    <row r="315" spans="2:23" x14ac:dyDescent="0.25">
      <c r="B315" s="39">
        <v>843380109549</v>
      </c>
      <c r="C315" s="7" t="s">
        <v>3019</v>
      </c>
      <c r="D315" s="7" t="s">
        <v>3762</v>
      </c>
      <c r="E315" s="7" t="str">
        <f>_xlfn.XLOOKUP(C315,Master!E:E,Master!H:H)</f>
        <v>No</v>
      </c>
      <c r="F315" s="7" t="s">
        <v>59</v>
      </c>
      <c r="G315" s="7" t="s">
        <v>21</v>
      </c>
      <c r="H315" s="7" t="s">
        <v>1208</v>
      </c>
      <c r="I315" s="7" t="s">
        <v>3763</v>
      </c>
      <c r="J315" s="7" t="s">
        <v>3451</v>
      </c>
      <c r="K315" s="7" t="s">
        <v>17</v>
      </c>
      <c r="L315" s="7" t="s">
        <v>18</v>
      </c>
      <c r="M315" s="8">
        <v>13.750000000000002</v>
      </c>
      <c r="N315" s="56">
        <f t="shared" si="20"/>
        <v>25</v>
      </c>
      <c r="O315" s="8">
        <v>25</v>
      </c>
      <c r="P315" s="9">
        <f t="shared" si="21"/>
        <v>19.112500000000001</v>
      </c>
      <c r="Q315" s="9">
        <f t="shared" si="22"/>
        <v>42</v>
      </c>
      <c r="R315" s="9">
        <f t="shared" si="23"/>
        <v>42</v>
      </c>
      <c r="S315" s="7" t="s">
        <v>33</v>
      </c>
      <c r="T315" s="7" t="s">
        <v>34</v>
      </c>
      <c r="U315" s="26"/>
      <c r="W315" s="47">
        <f t="shared" si="24"/>
        <v>0</v>
      </c>
    </row>
    <row r="316" spans="2:23" x14ac:dyDescent="0.25">
      <c r="B316" s="39">
        <v>843380104049</v>
      </c>
      <c r="C316" s="7" t="s">
        <v>3020</v>
      </c>
      <c r="D316" s="7" t="s">
        <v>3764</v>
      </c>
      <c r="E316" s="7" t="str">
        <f>_xlfn.XLOOKUP(C316,Master!E:E,Master!H:H)</f>
        <v>No</v>
      </c>
      <c r="F316" s="7" t="s">
        <v>59</v>
      </c>
      <c r="G316" s="7" t="s">
        <v>24</v>
      </c>
      <c r="H316" s="7" t="s">
        <v>1208</v>
      </c>
      <c r="I316" s="7" t="s">
        <v>3763</v>
      </c>
      <c r="J316" s="7" t="s">
        <v>3451</v>
      </c>
      <c r="K316" s="7" t="s">
        <v>17</v>
      </c>
      <c r="L316" s="7" t="s">
        <v>18</v>
      </c>
      <c r="M316" s="8">
        <v>13.750000000000002</v>
      </c>
      <c r="N316" s="56">
        <f t="shared" si="20"/>
        <v>25</v>
      </c>
      <c r="O316" s="8">
        <v>25</v>
      </c>
      <c r="P316" s="9">
        <f t="shared" si="21"/>
        <v>19.112500000000001</v>
      </c>
      <c r="Q316" s="9">
        <f t="shared" si="22"/>
        <v>42</v>
      </c>
      <c r="R316" s="9">
        <f t="shared" si="23"/>
        <v>42</v>
      </c>
      <c r="S316" s="7" t="s">
        <v>33</v>
      </c>
      <c r="T316" s="7" t="s">
        <v>34</v>
      </c>
      <c r="U316" s="26"/>
      <c r="W316" s="47">
        <f t="shared" si="24"/>
        <v>0</v>
      </c>
    </row>
    <row r="317" spans="2:23" x14ac:dyDescent="0.25">
      <c r="B317" s="39">
        <v>843380104056</v>
      </c>
      <c r="C317" s="7" t="s">
        <v>3021</v>
      </c>
      <c r="D317" s="7" t="s">
        <v>3765</v>
      </c>
      <c r="E317" s="7" t="str">
        <f>_xlfn.XLOOKUP(C317,Master!E:E,Master!H:H)</f>
        <v>No</v>
      </c>
      <c r="F317" s="7" t="s">
        <v>59</v>
      </c>
      <c r="G317" s="7" t="s">
        <v>27</v>
      </c>
      <c r="H317" s="7" t="s">
        <v>1208</v>
      </c>
      <c r="I317" s="7" t="s">
        <v>3763</v>
      </c>
      <c r="J317" s="7" t="s">
        <v>3451</v>
      </c>
      <c r="K317" s="7" t="s">
        <v>17</v>
      </c>
      <c r="L317" s="7" t="s">
        <v>18</v>
      </c>
      <c r="M317" s="8">
        <v>13.750000000000002</v>
      </c>
      <c r="N317" s="56">
        <f t="shared" si="20"/>
        <v>25</v>
      </c>
      <c r="O317" s="8">
        <v>25</v>
      </c>
      <c r="P317" s="9">
        <f t="shared" si="21"/>
        <v>19.112500000000001</v>
      </c>
      <c r="Q317" s="9">
        <f t="shared" si="22"/>
        <v>42</v>
      </c>
      <c r="R317" s="9">
        <f t="shared" si="23"/>
        <v>42</v>
      </c>
      <c r="S317" s="7" t="s">
        <v>33</v>
      </c>
      <c r="T317" s="7" t="s">
        <v>34</v>
      </c>
      <c r="U317" s="26"/>
      <c r="W317" s="47">
        <f t="shared" si="24"/>
        <v>0</v>
      </c>
    </row>
    <row r="318" spans="2:23" x14ac:dyDescent="0.25">
      <c r="B318" s="39">
        <v>843380109556</v>
      </c>
      <c r="C318" s="7" t="s">
        <v>3022</v>
      </c>
      <c r="D318" s="7" t="s">
        <v>3766</v>
      </c>
      <c r="E318" s="7" t="str">
        <f>_xlfn.XLOOKUP(C318,Master!E:E,Master!H:H)</f>
        <v>Yes</v>
      </c>
      <c r="F318" s="7" t="s">
        <v>80</v>
      </c>
      <c r="G318" s="7" t="s">
        <v>21</v>
      </c>
      <c r="H318" s="7" t="s">
        <v>1208</v>
      </c>
      <c r="I318" s="7" t="s">
        <v>3763</v>
      </c>
      <c r="J318" s="7" t="s">
        <v>3451</v>
      </c>
      <c r="K318" s="7" t="s">
        <v>17</v>
      </c>
      <c r="L318" s="7" t="s">
        <v>18</v>
      </c>
      <c r="M318" s="8">
        <v>13.750000000000002</v>
      </c>
      <c r="N318" s="56">
        <f t="shared" si="20"/>
        <v>25</v>
      </c>
      <c r="O318" s="8">
        <v>25</v>
      </c>
      <c r="P318" s="9">
        <f t="shared" si="21"/>
        <v>19.112500000000001</v>
      </c>
      <c r="Q318" s="9">
        <f t="shared" si="22"/>
        <v>42</v>
      </c>
      <c r="R318" s="9">
        <f t="shared" si="23"/>
        <v>42</v>
      </c>
      <c r="S318" s="7" t="s">
        <v>33</v>
      </c>
      <c r="T318" s="7" t="s">
        <v>34</v>
      </c>
      <c r="U318" s="26"/>
      <c r="W318" s="47">
        <f t="shared" si="24"/>
        <v>0</v>
      </c>
    </row>
    <row r="319" spans="2:23" x14ac:dyDescent="0.25">
      <c r="B319" s="39">
        <v>843380104063</v>
      </c>
      <c r="C319" s="7" t="s">
        <v>3023</v>
      </c>
      <c r="D319" s="7" t="s">
        <v>3767</v>
      </c>
      <c r="E319" s="7" t="str">
        <f>_xlfn.XLOOKUP(C319,Master!E:E,Master!H:H)</f>
        <v>Yes</v>
      </c>
      <c r="F319" s="7" t="s">
        <v>80</v>
      </c>
      <c r="G319" s="7" t="s">
        <v>24</v>
      </c>
      <c r="H319" s="7" t="s">
        <v>1208</v>
      </c>
      <c r="I319" s="7" t="s">
        <v>3763</v>
      </c>
      <c r="J319" s="7" t="s">
        <v>3451</v>
      </c>
      <c r="K319" s="7" t="s">
        <v>17</v>
      </c>
      <c r="L319" s="7" t="s">
        <v>18</v>
      </c>
      <c r="M319" s="8">
        <v>13.750000000000002</v>
      </c>
      <c r="N319" s="56">
        <f t="shared" si="20"/>
        <v>25</v>
      </c>
      <c r="O319" s="8">
        <v>25</v>
      </c>
      <c r="P319" s="9">
        <f t="shared" si="21"/>
        <v>19.112500000000001</v>
      </c>
      <c r="Q319" s="9">
        <f t="shared" si="22"/>
        <v>42</v>
      </c>
      <c r="R319" s="9">
        <f t="shared" si="23"/>
        <v>42</v>
      </c>
      <c r="S319" s="7" t="s">
        <v>33</v>
      </c>
      <c r="T319" s="7" t="s">
        <v>34</v>
      </c>
      <c r="U319" s="26"/>
      <c r="W319" s="47">
        <f t="shared" si="24"/>
        <v>0</v>
      </c>
    </row>
    <row r="320" spans="2:23" x14ac:dyDescent="0.25">
      <c r="B320" s="39">
        <v>843380104070</v>
      </c>
      <c r="C320" s="7" t="s">
        <v>3024</v>
      </c>
      <c r="D320" s="7" t="s">
        <v>3768</v>
      </c>
      <c r="E320" s="7" t="str">
        <f>_xlfn.XLOOKUP(C320,Master!E:E,Master!H:H)</f>
        <v>Yes</v>
      </c>
      <c r="F320" s="7" t="s">
        <v>80</v>
      </c>
      <c r="G320" s="7" t="s">
        <v>27</v>
      </c>
      <c r="H320" s="7" t="s">
        <v>1208</v>
      </c>
      <c r="I320" s="7" t="s">
        <v>3763</v>
      </c>
      <c r="J320" s="7" t="s">
        <v>3451</v>
      </c>
      <c r="K320" s="7" t="s">
        <v>17</v>
      </c>
      <c r="L320" s="7" t="s">
        <v>18</v>
      </c>
      <c r="M320" s="8">
        <v>13.750000000000002</v>
      </c>
      <c r="N320" s="56">
        <f t="shared" si="20"/>
        <v>25</v>
      </c>
      <c r="O320" s="8">
        <v>25</v>
      </c>
      <c r="P320" s="9">
        <f t="shared" si="21"/>
        <v>19.112500000000001</v>
      </c>
      <c r="Q320" s="9">
        <f t="shared" si="22"/>
        <v>42</v>
      </c>
      <c r="R320" s="9">
        <f t="shared" si="23"/>
        <v>42</v>
      </c>
      <c r="S320" s="7" t="s">
        <v>33</v>
      </c>
      <c r="T320" s="7" t="s">
        <v>34</v>
      </c>
      <c r="U320" s="26"/>
      <c r="W320" s="47">
        <f t="shared" si="24"/>
        <v>0</v>
      </c>
    </row>
    <row r="321" spans="2:23" x14ac:dyDescent="0.25">
      <c r="B321" s="39">
        <v>843380116776</v>
      </c>
      <c r="C321" s="7" t="s">
        <v>3025</v>
      </c>
      <c r="D321" s="7" t="s">
        <v>3769</v>
      </c>
      <c r="E321" s="7" t="str">
        <f>_xlfn.XLOOKUP(C321,Master!E:E,Master!H:H)</f>
        <v>No</v>
      </c>
      <c r="F321" s="7" t="s">
        <v>1864</v>
      </c>
      <c r="G321" s="7" t="s">
        <v>3770</v>
      </c>
      <c r="H321" s="7" t="s">
        <v>1208</v>
      </c>
      <c r="I321" s="7" t="s">
        <v>2514</v>
      </c>
      <c r="J321" s="7" t="s">
        <v>3451</v>
      </c>
      <c r="K321" s="7" t="s">
        <v>17</v>
      </c>
      <c r="L321" s="7" t="s">
        <v>18</v>
      </c>
      <c r="M321" s="8">
        <v>4.8</v>
      </c>
      <c r="N321" s="56">
        <f t="shared" si="20"/>
        <v>8</v>
      </c>
      <c r="O321" s="8">
        <v>8</v>
      </c>
      <c r="P321" s="9">
        <f t="shared" si="21"/>
        <v>6.6719999999999997</v>
      </c>
      <c r="Q321" s="9">
        <f t="shared" si="22"/>
        <v>13</v>
      </c>
      <c r="R321" s="9">
        <f t="shared" si="23"/>
        <v>13</v>
      </c>
      <c r="S321" s="7" t="s">
        <v>33</v>
      </c>
      <c r="T321" s="7" t="s">
        <v>34</v>
      </c>
      <c r="U321" s="26"/>
      <c r="W321" s="47">
        <f t="shared" si="24"/>
        <v>0</v>
      </c>
    </row>
    <row r="322" spans="2:23" x14ac:dyDescent="0.25">
      <c r="B322" s="39">
        <v>843380116783</v>
      </c>
      <c r="C322" s="7" t="s">
        <v>3026</v>
      </c>
      <c r="D322" s="7" t="s">
        <v>3771</v>
      </c>
      <c r="E322" s="7" t="str">
        <f>_xlfn.XLOOKUP(C322,Master!E:E,Master!H:H)</f>
        <v>No</v>
      </c>
      <c r="F322" s="7" t="s">
        <v>59</v>
      </c>
      <c r="G322" s="7" t="s">
        <v>119</v>
      </c>
      <c r="H322" s="7" t="s">
        <v>1208</v>
      </c>
      <c r="I322" s="7" t="s">
        <v>2514</v>
      </c>
      <c r="J322" s="7" t="s">
        <v>3451</v>
      </c>
      <c r="K322" s="7" t="s">
        <v>17</v>
      </c>
      <c r="L322" s="7" t="s">
        <v>18</v>
      </c>
      <c r="M322" s="8">
        <v>5.3999999999999995</v>
      </c>
      <c r="N322" s="56">
        <f t="shared" si="20"/>
        <v>9</v>
      </c>
      <c r="O322" s="8">
        <v>9</v>
      </c>
      <c r="P322" s="9">
        <f t="shared" si="21"/>
        <v>7.5059999999999993</v>
      </c>
      <c r="Q322" s="9">
        <f t="shared" si="22"/>
        <v>15</v>
      </c>
      <c r="R322" s="9">
        <f t="shared" si="23"/>
        <v>15</v>
      </c>
      <c r="S322" s="7" t="s">
        <v>33</v>
      </c>
      <c r="T322" s="7" t="s">
        <v>34</v>
      </c>
      <c r="U322" s="26"/>
      <c r="W322" s="47">
        <f t="shared" si="24"/>
        <v>0</v>
      </c>
    </row>
    <row r="323" spans="2:23" x14ac:dyDescent="0.25">
      <c r="B323" s="39">
        <v>843380136460</v>
      </c>
      <c r="C323" s="7" t="s">
        <v>3027</v>
      </c>
      <c r="D323" s="7" t="s">
        <v>3772</v>
      </c>
      <c r="E323" s="7" t="str">
        <f>_xlfn.XLOOKUP(C323,Master!E:E,Master!H:H)</f>
        <v>No</v>
      </c>
      <c r="F323" s="7" t="s">
        <v>59</v>
      </c>
      <c r="G323" s="7" t="s">
        <v>13</v>
      </c>
      <c r="H323" s="7" t="s">
        <v>2637</v>
      </c>
      <c r="I323" s="7" t="s">
        <v>2638</v>
      </c>
      <c r="J323" s="7" t="s">
        <v>3451</v>
      </c>
      <c r="K323" s="7" t="s">
        <v>18</v>
      </c>
      <c r="L323" s="7" t="s">
        <v>18</v>
      </c>
      <c r="M323" s="8">
        <v>11</v>
      </c>
      <c r="N323" s="56">
        <f t="shared" si="20"/>
        <v>20</v>
      </c>
      <c r="O323" s="8">
        <v>20</v>
      </c>
      <c r="P323" s="9">
        <f t="shared" si="21"/>
        <v>15.29</v>
      </c>
      <c r="Q323" s="9">
        <f t="shared" si="22"/>
        <v>33</v>
      </c>
      <c r="R323" s="9">
        <f t="shared" si="23"/>
        <v>33</v>
      </c>
      <c r="S323" s="7" t="s">
        <v>33</v>
      </c>
      <c r="T323" s="7" t="s">
        <v>34</v>
      </c>
      <c r="U323" s="26"/>
      <c r="W323" s="47">
        <f t="shared" si="24"/>
        <v>0</v>
      </c>
    </row>
    <row r="324" spans="2:23" x14ac:dyDescent="0.25">
      <c r="B324" s="39">
        <v>843380116837</v>
      </c>
      <c r="C324" s="7" t="s">
        <v>3028</v>
      </c>
      <c r="D324" s="7" t="s">
        <v>3773</v>
      </c>
      <c r="E324" s="7" t="str">
        <f>_xlfn.XLOOKUP(C324,Master!E:E,Master!H:H)</f>
        <v>No</v>
      </c>
      <c r="F324" s="7" t="s">
        <v>59</v>
      </c>
      <c r="G324" s="7" t="s">
        <v>21</v>
      </c>
      <c r="H324" s="7" t="s">
        <v>2637</v>
      </c>
      <c r="I324" s="7" t="s">
        <v>2638</v>
      </c>
      <c r="J324" s="7" t="s">
        <v>3451</v>
      </c>
      <c r="K324" s="7" t="s">
        <v>18</v>
      </c>
      <c r="L324" s="7" t="s">
        <v>18</v>
      </c>
      <c r="M324" s="8">
        <v>12</v>
      </c>
      <c r="N324" s="56">
        <f t="shared" si="20"/>
        <v>20</v>
      </c>
      <c r="O324" s="8">
        <v>20</v>
      </c>
      <c r="P324" s="9">
        <f t="shared" si="21"/>
        <v>16.679999999999996</v>
      </c>
      <c r="Q324" s="9">
        <f t="shared" si="22"/>
        <v>33</v>
      </c>
      <c r="R324" s="9">
        <f t="shared" si="23"/>
        <v>33</v>
      </c>
      <c r="S324" s="7" t="s">
        <v>33</v>
      </c>
      <c r="T324" s="7" t="s">
        <v>34</v>
      </c>
      <c r="U324" s="26"/>
      <c r="W324" s="47">
        <f t="shared" si="24"/>
        <v>0</v>
      </c>
    </row>
    <row r="325" spans="2:23" x14ac:dyDescent="0.25">
      <c r="B325" s="39">
        <v>843380116844</v>
      </c>
      <c r="C325" s="7" t="s">
        <v>3029</v>
      </c>
      <c r="D325" s="7" t="s">
        <v>3774</v>
      </c>
      <c r="E325" s="7" t="str">
        <f>_xlfn.XLOOKUP(C325,Master!E:E,Master!H:H)</f>
        <v>No</v>
      </c>
      <c r="F325" s="7" t="s">
        <v>59</v>
      </c>
      <c r="G325" s="7" t="s">
        <v>24</v>
      </c>
      <c r="H325" s="7" t="s">
        <v>2637</v>
      </c>
      <c r="I325" s="7" t="s">
        <v>2638</v>
      </c>
      <c r="J325" s="7" t="s">
        <v>3451</v>
      </c>
      <c r="K325" s="7" t="s">
        <v>18</v>
      </c>
      <c r="L325" s="7" t="s">
        <v>18</v>
      </c>
      <c r="M325" s="8">
        <v>15</v>
      </c>
      <c r="N325" s="56">
        <f t="shared" si="20"/>
        <v>25</v>
      </c>
      <c r="O325" s="8">
        <v>25</v>
      </c>
      <c r="P325" s="9">
        <f t="shared" si="21"/>
        <v>20.849999999999998</v>
      </c>
      <c r="Q325" s="9">
        <f t="shared" si="22"/>
        <v>42</v>
      </c>
      <c r="R325" s="9">
        <f t="shared" si="23"/>
        <v>42</v>
      </c>
      <c r="S325" s="7" t="s">
        <v>33</v>
      </c>
      <c r="T325" s="7" t="s">
        <v>34</v>
      </c>
      <c r="U325" s="26"/>
      <c r="W325" s="47">
        <f t="shared" si="24"/>
        <v>0</v>
      </c>
    </row>
    <row r="326" spans="2:23" x14ac:dyDescent="0.25">
      <c r="B326" s="39">
        <v>843380116851</v>
      </c>
      <c r="C326" s="7" t="s">
        <v>3030</v>
      </c>
      <c r="D326" s="7" t="s">
        <v>3775</v>
      </c>
      <c r="E326" s="7" t="str">
        <f>_xlfn.XLOOKUP(C326,Master!E:E,Master!H:H)</f>
        <v>No</v>
      </c>
      <c r="F326" s="7" t="s">
        <v>59</v>
      </c>
      <c r="G326" s="7" t="s">
        <v>27</v>
      </c>
      <c r="H326" s="7" t="s">
        <v>2637</v>
      </c>
      <c r="I326" s="7" t="s">
        <v>2638</v>
      </c>
      <c r="J326" s="7" t="s">
        <v>3451</v>
      </c>
      <c r="K326" s="7" t="s">
        <v>18</v>
      </c>
      <c r="L326" s="7" t="s">
        <v>18</v>
      </c>
      <c r="M326" s="8">
        <v>21</v>
      </c>
      <c r="N326" s="56">
        <f t="shared" si="20"/>
        <v>35</v>
      </c>
      <c r="O326" s="8">
        <v>35</v>
      </c>
      <c r="P326" s="9">
        <f t="shared" si="21"/>
        <v>29.189999999999998</v>
      </c>
      <c r="Q326" s="9">
        <f t="shared" si="22"/>
        <v>58</v>
      </c>
      <c r="R326" s="9">
        <f t="shared" si="23"/>
        <v>58</v>
      </c>
      <c r="S326" s="7" t="s">
        <v>33</v>
      </c>
      <c r="T326" s="7" t="s">
        <v>34</v>
      </c>
      <c r="U326" s="26"/>
      <c r="W326" s="47">
        <f t="shared" si="24"/>
        <v>0</v>
      </c>
    </row>
    <row r="327" spans="2:23" x14ac:dyDescent="0.25">
      <c r="B327" s="39">
        <v>843380116875</v>
      </c>
      <c r="C327" s="7" t="s">
        <v>3031</v>
      </c>
      <c r="D327" s="7" t="s">
        <v>3776</v>
      </c>
      <c r="E327" s="7" t="str">
        <f>_xlfn.XLOOKUP(C327,Master!E:E,Master!H:H)</f>
        <v>Yes</v>
      </c>
      <c r="F327" s="7" t="s">
        <v>59</v>
      </c>
      <c r="G327" s="7" t="s">
        <v>21</v>
      </c>
      <c r="H327" s="7" t="s">
        <v>2637</v>
      </c>
      <c r="I327" s="7" t="s">
        <v>2638</v>
      </c>
      <c r="J327" s="7" t="s">
        <v>3451</v>
      </c>
      <c r="K327" s="7" t="s">
        <v>18</v>
      </c>
      <c r="L327" s="7" t="s">
        <v>18</v>
      </c>
      <c r="M327" s="8">
        <v>90</v>
      </c>
      <c r="N327" s="56">
        <f t="shared" ref="N327:N390" si="25">O327</f>
        <v>150</v>
      </c>
      <c r="O327" s="8">
        <v>150</v>
      </c>
      <c r="P327" s="9">
        <f t="shared" ref="P327:P390" si="26">(O327*$P$3)*(M327/O327)</f>
        <v>125.09999999999998</v>
      </c>
      <c r="Q327" s="9">
        <f t="shared" ref="Q327:Q390" si="27">R327</f>
        <v>250</v>
      </c>
      <c r="R327" s="9">
        <f t="shared" ref="R327:R390" si="28">ROUND(O327*$P$3*(1+$Q$3),0)</f>
        <v>250</v>
      </c>
      <c r="S327" s="7" t="s">
        <v>33</v>
      </c>
      <c r="T327" s="7" t="s">
        <v>34</v>
      </c>
      <c r="U327" s="26"/>
      <c r="W327" s="47">
        <f t="shared" ref="W327:W390" si="29">M327*V327</f>
        <v>0</v>
      </c>
    </row>
    <row r="328" spans="2:23" x14ac:dyDescent="0.25">
      <c r="B328" s="39">
        <v>843380116882</v>
      </c>
      <c r="C328" s="7" t="s">
        <v>3032</v>
      </c>
      <c r="D328" s="7" t="s">
        <v>3777</v>
      </c>
      <c r="E328" s="7" t="str">
        <f>_xlfn.XLOOKUP(C328,Master!E:E,Master!H:H)</f>
        <v>Yes</v>
      </c>
      <c r="F328" s="7" t="s">
        <v>59</v>
      </c>
      <c r="G328" s="7" t="s">
        <v>24</v>
      </c>
      <c r="H328" s="7" t="s">
        <v>2637</v>
      </c>
      <c r="I328" s="7" t="s">
        <v>2638</v>
      </c>
      <c r="J328" s="7" t="s">
        <v>3451</v>
      </c>
      <c r="K328" s="7" t="s">
        <v>18</v>
      </c>
      <c r="L328" s="7" t="s">
        <v>18</v>
      </c>
      <c r="M328" s="8">
        <v>111</v>
      </c>
      <c r="N328" s="56">
        <f t="shared" si="25"/>
        <v>185</v>
      </c>
      <c r="O328" s="8">
        <v>185</v>
      </c>
      <c r="P328" s="9">
        <f t="shared" si="26"/>
        <v>154.29</v>
      </c>
      <c r="Q328" s="9">
        <f t="shared" si="27"/>
        <v>309</v>
      </c>
      <c r="R328" s="9">
        <f t="shared" si="28"/>
        <v>309</v>
      </c>
      <c r="S328" s="7" t="s">
        <v>33</v>
      </c>
      <c r="T328" s="7" t="s">
        <v>34</v>
      </c>
      <c r="U328" s="26"/>
      <c r="W328" s="47">
        <f t="shared" si="29"/>
        <v>0</v>
      </c>
    </row>
    <row r="329" spans="2:23" x14ac:dyDescent="0.25">
      <c r="B329" s="39">
        <v>843380116899</v>
      </c>
      <c r="C329" s="7" t="s">
        <v>3033</v>
      </c>
      <c r="D329" s="7" t="s">
        <v>3778</v>
      </c>
      <c r="E329" s="7" t="str">
        <f>_xlfn.XLOOKUP(C329,Master!E:E,Master!H:H)</f>
        <v>Yes</v>
      </c>
      <c r="F329" s="7" t="s">
        <v>59</v>
      </c>
      <c r="G329" s="7" t="s">
        <v>27</v>
      </c>
      <c r="H329" s="7" t="s">
        <v>2637</v>
      </c>
      <c r="I329" s="7" t="s">
        <v>2638</v>
      </c>
      <c r="J329" s="7" t="s">
        <v>3451</v>
      </c>
      <c r="K329" s="7" t="s">
        <v>18</v>
      </c>
      <c r="L329" s="7" t="s">
        <v>18</v>
      </c>
      <c r="M329" s="8">
        <v>132</v>
      </c>
      <c r="N329" s="56">
        <f t="shared" si="25"/>
        <v>220</v>
      </c>
      <c r="O329" s="8">
        <v>220</v>
      </c>
      <c r="P329" s="9">
        <f t="shared" si="26"/>
        <v>183.47999999999996</v>
      </c>
      <c r="Q329" s="9">
        <f t="shared" si="27"/>
        <v>367</v>
      </c>
      <c r="R329" s="9">
        <f t="shared" si="28"/>
        <v>367</v>
      </c>
      <c r="S329" s="7" t="s">
        <v>33</v>
      </c>
      <c r="T329" s="7" t="s">
        <v>34</v>
      </c>
      <c r="U329" s="26"/>
      <c r="W329" s="47">
        <f t="shared" si="29"/>
        <v>0</v>
      </c>
    </row>
    <row r="330" spans="2:23" x14ac:dyDescent="0.25">
      <c r="B330" s="39" t="s">
        <v>4207</v>
      </c>
      <c r="C330" s="7" t="s">
        <v>3034</v>
      </c>
      <c r="D330" s="7" t="s">
        <v>3779</v>
      </c>
      <c r="E330" s="7" t="str">
        <f>_xlfn.XLOOKUP(C330,Master!E:E,Master!H:H)</f>
        <v>Yes</v>
      </c>
      <c r="F330" s="7" t="s">
        <v>154</v>
      </c>
      <c r="G330" s="7" t="s">
        <v>21</v>
      </c>
      <c r="H330" s="7" t="s">
        <v>415</v>
      </c>
      <c r="I330" s="7" t="s">
        <v>1378</v>
      </c>
      <c r="J330" s="7" t="s">
        <v>3451</v>
      </c>
      <c r="K330" s="7" t="s">
        <v>17</v>
      </c>
      <c r="L330" s="7" t="s">
        <v>18</v>
      </c>
      <c r="M330" s="8">
        <v>82.5</v>
      </c>
      <c r="N330" s="56">
        <f t="shared" si="25"/>
        <v>150</v>
      </c>
      <c r="O330" s="8">
        <v>150</v>
      </c>
      <c r="P330" s="9">
        <f t="shared" si="26"/>
        <v>114.675</v>
      </c>
      <c r="Q330" s="9">
        <f t="shared" si="27"/>
        <v>250</v>
      </c>
      <c r="R330" s="9">
        <f t="shared" si="28"/>
        <v>250</v>
      </c>
      <c r="S330" s="7" t="s">
        <v>33</v>
      </c>
      <c r="T330" s="7" t="s">
        <v>34</v>
      </c>
      <c r="U330" s="26"/>
      <c r="W330" s="47">
        <f t="shared" si="29"/>
        <v>0</v>
      </c>
    </row>
    <row r="331" spans="2:23" x14ac:dyDescent="0.25">
      <c r="B331" s="39" t="s">
        <v>4208</v>
      </c>
      <c r="C331" s="7" t="s">
        <v>3035</v>
      </c>
      <c r="D331" s="7" t="s">
        <v>3780</v>
      </c>
      <c r="E331" s="7" t="str">
        <f>_xlfn.XLOOKUP(C331,Master!E:E,Master!H:H)</f>
        <v>Yes</v>
      </c>
      <c r="F331" s="7" t="s">
        <v>154</v>
      </c>
      <c r="G331" s="7" t="s">
        <v>24</v>
      </c>
      <c r="H331" s="7" t="s">
        <v>415</v>
      </c>
      <c r="I331" s="7" t="s">
        <v>1378</v>
      </c>
      <c r="J331" s="7" t="s">
        <v>3451</v>
      </c>
      <c r="K331" s="7" t="s">
        <v>17</v>
      </c>
      <c r="L331" s="7" t="s">
        <v>18</v>
      </c>
      <c r="M331" s="8">
        <v>82.5</v>
      </c>
      <c r="N331" s="56">
        <f t="shared" si="25"/>
        <v>150</v>
      </c>
      <c r="O331" s="8">
        <v>150</v>
      </c>
      <c r="P331" s="9">
        <f t="shared" si="26"/>
        <v>114.675</v>
      </c>
      <c r="Q331" s="9">
        <f t="shared" si="27"/>
        <v>250</v>
      </c>
      <c r="R331" s="9">
        <f t="shared" si="28"/>
        <v>250</v>
      </c>
      <c r="S331" s="7" t="s">
        <v>33</v>
      </c>
      <c r="T331" s="7" t="s">
        <v>34</v>
      </c>
      <c r="U331" s="26"/>
      <c r="W331" s="47">
        <f t="shared" si="29"/>
        <v>0</v>
      </c>
    </row>
    <row r="332" spans="2:23" x14ac:dyDescent="0.25">
      <c r="B332" s="39" t="s">
        <v>4209</v>
      </c>
      <c r="C332" s="7" t="s">
        <v>3036</v>
      </c>
      <c r="D332" s="7" t="s">
        <v>3781</v>
      </c>
      <c r="E332" s="7" t="str">
        <f>_xlfn.XLOOKUP(C332,Master!E:E,Master!H:H)</f>
        <v>Yes</v>
      </c>
      <c r="F332" s="7" t="s">
        <v>154</v>
      </c>
      <c r="G332" s="7" t="s">
        <v>27</v>
      </c>
      <c r="H332" s="7" t="s">
        <v>415</v>
      </c>
      <c r="I332" s="7" t="s">
        <v>1378</v>
      </c>
      <c r="J332" s="7" t="s">
        <v>3451</v>
      </c>
      <c r="K332" s="7" t="s">
        <v>17</v>
      </c>
      <c r="L332" s="7" t="s">
        <v>18</v>
      </c>
      <c r="M332" s="8">
        <v>82.5</v>
      </c>
      <c r="N332" s="56">
        <f t="shared" si="25"/>
        <v>150</v>
      </c>
      <c r="O332" s="8">
        <v>150</v>
      </c>
      <c r="P332" s="9">
        <f t="shared" si="26"/>
        <v>114.675</v>
      </c>
      <c r="Q332" s="9">
        <f t="shared" si="27"/>
        <v>250</v>
      </c>
      <c r="R332" s="9">
        <f t="shared" si="28"/>
        <v>250</v>
      </c>
      <c r="S332" s="7" t="s">
        <v>33</v>
      </c>
      <c r="T332" s="7" t="s">
        <v>34</v>
      </c>
      <c r="U332" s="26"/>
      <c r="W332" s="47">
        <f t="shared" si="29"/>
        <v>0</v>
      </c>
    </row>
    <row r="333" spans="2:23" x14ac:dyDescent="0.25">
      <c r="B333" s="39" t="s">
        <v>4210</v>
      </c>
      <c r="C333" s="7" t="s">
        <v>3037</v>
      </c>
      <c r="D333" s="7" t="s">
        <v>3782</v>
      </c>
      <c r="E333" s="7" t="str">
        <f>_xlfn.XLOOKUP(C333,Master!E:E,Master!H:H)</f>
        <v>Yes</v>
      </c>
      <c r="F333" s="7" t="s">
        <v>154</v>
      </c>
      <c r="G333" s="7" t="s">
        <v>30</v>
      </c>
      <c r="H333" s="7" t="s">
        <v>415</v>
      </c>
      <c r="I333" s="7" t="s">
        <v>1378</v>
      </c>
      <c r="J333" s="7" t="s">
        <v>3451</v>
      </c>
      <c r="K333" s="7" t="s">
        <v>17</v>
      </c>
      <c r="L333" s="7" t="s">
        <v>18</v>
      </c>
      <c r="M333" s="8">
        <v>82.5</v>
      </c>
      <c r="N333" s="56">
        <f t="shared" si="25"/>
        <v>150</v>
      </c>
      <c r="O333" s="8">
        <v>150</v>
      </c>
      <c r="P333" s="9">
        <f t="shared" si="26"/>
        <v>114.675</v>
      </c>
      <c r="Q333" s="9">
        <f t="shared" si="27"/>
        <v>250</v>
      </c>
      <c r="R333" s="9">
        <f t="shared" si="28"/>
        <v>250</v>
      </c>
      <c r="S333" s="7" t="s">
        <v>33</v>
      </c>
      <c r="T333" s="7" t="s">
        <v>34</v>
      </c>
      <c r="U333" s="26"/>
      <c r="W333" s="47">
        <f t="shared" si="29"/>
        <v>0</v>
      </c>
    </row>
    <row r="334" spans="2:23" x14ac:dyDescent="0.25">
      <c r="B334" s="39" t="s">
        <v>4211</v>
      </c>
      <c r="C334" s="7" t="s">
        <v>3038</v>
      </c>
      <c r="D334" s="7" t="s">
        <v>3783</v>
      </c>
      <c r="E334" s="7" t="str">
        <f>_xlfn.XLOOKUP(C334,Master!E:E,Master!H:H)</f>
        <v>Yes</v>
      </c>
      <c r="F334" s="7" t="s">
        <v>154</v>
      </c>
      <c r="G334" s="7" t="s">
        <v>246</v>
      </c>
      <c r="H334" s="7" t="s">
        <v>415</v>
      </c>
      <c r="I334" s="7" t="s">
        <v>1378</v>
      </c>
      <c r="J334" s="7" t="s">
        <v>3451</v>
      </c>
      <c r="K334" s="7" t="s">
        <v>17</v>
      </c>
      <c r="L334" s="7" t="s">
        <v>18</v>
      </c>
      <c r="M334" s="8">
        <v>82.5</v>
      </c>
      <c r="N334" s="56">
        <f t="shared" si="25"/>
        <v>150</v>
      </c>
      <c r="O334" s="8">
        <v>150</v>
      </c>
      <c r="P334" s="9">
        <f t="shared" si="26"/>
        <v>114.675</v>
      </c>
      <c r="Q334" s="9">
        <f t="shared" si="27"/>
        <v>250</v>
      </c>
      <c r="R334" s="9">
        <f t="shared" si="28"/>
        <v>250</v>
      </c>
      <c r="S334" s="7" t="s">
        <v>33</v>
      </c>
      <c r="T334" s="7" t="s">
        <v>34</v>
      </c>
      <c r="U334" s="26"/>
      <c r="W334" s="47">
        <f t="shared" si="29"/>
        <v>0</v>
      </c>
    </row>
    <row r="335" spans="2:23" x14ac:dyDescent="0.25">
      <c r="B335" s="39" t="s">
        <v>4212</v>
      </c>
      <c r="C335" s="7" t="s">
        <v>3039</v>
      </c>
      <c r="D335" s="7" t="s">
        <v>3784</v>
      </c>
      <c r="E335" s="7" t="str">
        <f>_xlfn.XLOOKUP(C335,Master!E:E,Master!H:H)</f>
        <v>No</v>
      </c>
      <c r="F335" s="7" t="s">
        <v>80</v>
      </c>
      <c r="G335" s="7" t="s">
        <v>21</v>
      </c>
      <c r="H335" s="7" t="s">
        <v>415</v>
      </c>
      <c r="I335" s="7" t="s">
        <v>1378</v>
      </c>
      <c r="J335" s="7" t="s">
        <v>3451</v>
      </c>
      <c r="K335" s="7" t="s">
        <v>17</v>
      </c>
      <c r="L335" s="7" t="s">
        <v>18</v>
      </c>
      <c r="M335" s="8">
        <v>82.5</v>
      </c>
      <c r="N335" s="56">
        <f t="shared" si="25"/>
        <v>150</v>
      </c>
      <c r="O335" s="8">
        <v>150</v>
      </c>
      <c r="P335" s="9">
        <f t="shared" si="26"/>
        <v>114.675</v>
      </c>
      <c r="Q335" s="9">
        <f t="shared" si="27"/>
        <v>250</v>
      </c>
      <c r="R335" s="9">
        <f t="shared" si="28"/>
        <v>250</v>
      </c>
      <c r="S335" s="7" t="s">
        <v>33</v>
      </c>
      <c r="T335" s="7" t="s">
        <v>34</v>
      </c>
      <c r="U335" s="26"/>
      <c r="W335" s="47">
        <f t="shared" si="29"/>
        <v>0</v>
      </c>
    </row>
    <row r="336" spans="2:23" x14ac:dyDescent="0.25">
      <c r="B336" s="39" t="s">
        <v>4213</v>
      </c>
      <c r="C336" s="7" t="s">
        <v>3040</v>
      </c>
      <c r="D336" s="7" t="s">
        <v>3785</v>
      </c>
      <c r="E336" s="7" t="str">
        <f>_xlfn.XLOOKUP(C336,Master!E:E,Master!H:H)</f>
        <v>No</v>
      </c>
      <c r="F336" s="7" t="s">
        <v>80</v>
      </c>
      <c r="G336" s="7" t="s">
        <v>24</v>
      </c>
      <c r="H336" s="7" t="s">
        <v>415</v>
      </c>
      <c r="I336" s="7" t="s">
        <v>1378</v>
      </c>
      <c r="J336" s="7" t="s">
        <v>3451</v>
      </c>
      <c r="K336" s="7" t="s">
        <v>17</v>
      </c>
      <c r="L336" s="7" t="s">
        <v>18</v>
      </c>
      <c r="M336" s="8">
        <v>82.5</v>
      </c>
      <c r="N336" s="56">
        <f t="shared" si="25"/>
        <v>150</v>
      </c>
      <c r="O336" s="8">
        <v>150</v>
      </c>
      <c r="P336" s="9">
        <f t="shared" si="26"/>
        <v>114.675</v>
      </c>
      <c r="Q336" s="9">
        <f t="shared" si="27"/>
        <v>250</v>
      </c>
      <c r="R336" s="9">
        <f t="shared" si="28"/>
        <v>250</v>
      </c>
      <c r="S336" s="7" t="s">
        <v>33</v>
      </c>
      <c r="T336" s="7" t="s">
        <v>34</v>
      </c>
      <c r="U336" s="26"/>
      <c r="W336" s="47">
        <f t="shared" si="29"/>
        <v>0</v>
      </c>
    </row>
    <row r="337" spans="2:23" x14ac:dyDescent="0.25">
      <c r="B337" s="39" t="s">
        <v>4214</v>
      </c>
      <c r="C337" s="7" t="s">
        <v>3041</v>
      </c>
      <c r="D337" s="7" t="s">
        <v>3786</v>
      </c>
      <c r="E337" s="7" t="str">
        <f>_xlfn.XLOOKUP(C337,Master!E:E,Master!H:H)</f>
        <v>No</v>
      </c>
      <c r="F337" s="7" t="s">
        <v>80</v>
      </c>
      <c r="G337" s="7" t="s">
        <v>27</v>
      </c>
      <c r="H337" s="7" t="s">
        <v>415</v>
      </c>
      <c r="I337" s="7" t="s">
        <v>1378</v>
      </c>
      <c r="J337" s="7" t="s">
        <v>3451</v>
      </c>
      <c r="K337" s="7" t="s">
        <v>17</v>
      </c>
      <c r="L337" s="7" t="s">
        <v>18</v>
      </c>
      <c r="M337" s="8">
        <v>82.5</v>
      </c>
      <c r="N337" s="56">
        <f t="shared" si="25"/>
        <v>150</v>
      </c>
      <c r="O337" s="8">
        <v>150</v>
      </c>
      <c r="P337" s="9">
        <f t="shared" si="26"/>
        <v>114.675</v>
      </c>
      <c r="Q337" s="9">
        <f t="shared" si="27"/>
        <v>250</v>
      </c>
      <c r="R337" s="9">
        <f t="shared" si="28"/>
        <v>250</v>
      </c>
      <c r="S337" s="7" t="s">
        <v>33</v>
      </c>
      <c r="T337" s="7" t="s">
        <v>34</v>
      </c>
      <c r="U337" s="26"/>
      <c r="W337" s="47">
        <f t="shared" si="29"/>
        <v>0</v>
      </c>
    </row>
    <row r="338" spans="2:23" x14ac:dyDescent="0.25">
      <c r="B338" s="39" t="s">
        <v>4215</v>
      </c>
      <c r="C338" s="7" t="s">
        <v>3042</v>
      </c>
      <c r="D338" s="7" t="s">
        <v>3787</v>
      </c>
      <c r="E338" s="7" t="str">
        <f>_xlfn.XLOOKUP(C338,Master!E:E,Master!H:H)</f>
        <v>No</v>
      </c>
      <c r="F338" s="7" t="s">
        <v>80</v>
      </c>
      <c r="G338" s="7" t="s">
        <v>30</v>
      </c>
      <c r="H338" s="7" t="s">
        <v>415</v>
      </c>
      <c r="I338" s="7" t="s">
        <v>1378</v>
      </c>
      <c r="J338" s="7" t="s">
        <v>3451</v>
      </c>
      <c r="K338" s="7" t="s">
        <v>17</v>
      </c>
      <c r="L338" s="7" t="s">
        <v>18</v>
      </c>
      <c r="M338" s="8">
        <v>82.5</v>
      </c>
      <c r="N338" s="56">
        <f t="shared" si="25"/>
        <v>150</v>
      </c>
      <c r="O338" s="8">
        <v>150</v>
      </c>
      <c r="P338" s="9">
        <f t="shared" si="26"/>
        <v>114.675</v>
      </c>
      <c r="Q338" s="9">
        <f t="shared" si="27"/>
        <v>250</v>
      </c>
      <c r="R338" s="9">
        <f t="shared" si="28"/>
        <v>250</v>
      </c>
      <c r="S338" s="7" t="s">
        <v>33</v>
      </c>
      <c r="T338" s="7" t="s">
        <v>34</v>
      </c>
      <c r="U338" s="26"/>
      <c r="W338" s="47">
        <f t="shared" si="29"/>
        <v>0</v>
      </c>
    </row>
    <row r="339" spans="2:23" x14ac:dyDescent="0.25">
      <c r="B339" s="39" t="s">
        <v>4216</v>
      </c>
      <c r="C339" s="7" t="s">
        <v>3043</v>
      </c>
      <c r="D339" s="7" t="s">
        <v>3788</v>
      </c>
      <c r="E339" s="7" t="str">
        <f>_xlfn.XLOOKUP(C339,Master!E:E,Master!H:H)</f>
        <v>No</v>
      </c>
      <c r="F339" s="7" t="s">
        <v>80</v>
      </c>
      <c r="G339" s="7" t="s">
        <v>246</v>
      </c>
      <c r="H339" s="7" t="s">
        <v>415</v>
      </c>
      <c r="I339" s="7" t="s">
        <v>1378</v>
      </c>
      <c r="J339" s="7" t="s">
        <v>3451</v>
      </c>
      <c r="K339" s="7" t="s">
        <v>17</v>
      </c>
      <c r="L339" s="7" t="s">
        <v>18</v>
      </c>
      <c r="M339" s="8">
        <v>82.5</v>
      </c>
      <c r="N339" s="56">
        <f t="shared" si="25"/>
        <v>150</v>
      </c>
      <c r="O339" s="8">
        <v>150</v>
      </c>
      <c r="P339" s="9">
        <f t="shared" si="26"/>
        <v>114.675</v>
      </c>
      <c r="Q339" s="9">
        <f t="shared" si="27"/>
        <v>250</v>
      </c>
      <c r="R339" s="9">
        <f t="shared" si="28"/>
        <v>250</v>
      </c>
      <c r="S339" s="7" t="s">
        <v>33</v>
      </c>
      <c r="T339" s="7" t="s">
        <v>34</v>
      </c>
      <c r="U339" s="26"/>
      <c r="W339" s="47">
        <f t="shared" si="29"/>
        <v>0</v>
      </c>
    </row>
    <row r="340" spans="2:23" x14ac:dyDescent="0.25">
      <c r="B340" s="39" t="s">
        <v>4217</v>
      </c>
      <c r="C340" s="7" t="s">
        <v>3044</v>
      </c>
      <c r="D340" s="7" t="s">
        <v>3789</v>
      </c>
      <c r="E340" s="7" t="str">
        <f>_xlfn.XLOOKUP(C340,Master!E:E,Master!H:H)</f>
        <v>No</v>
      </c>
      <c r="F340" s="7" t="s">
        <v>59</v>
      </c>
      <c r="G340" s="7" t="s">
        <v>21</v>
      </c>
      <c r="H340" s="7" t="s">
        <v>415</v>
      </c>
      <c r="I340" s="7" t="s">
        <v>1378</v>
      </c>
      <c r="J340" s="7" t="s">
        <v>3451</v>
      </c>
      <c r="K340" s="7" t="s">
        <v>17</v>
      </c>
      <c r="L340" s="7" t="s">
        <v>18</v>
      </c>
      <c r="M340" s="8">
        <v>82.5</v>
      </c>
      <c r="N340" s="56">
        <f t="shared" si="25"/>
        <v>150</v>
      </c>
      <c r="O340" s="8">
        <v>150</v>
      </c>
      <c r="P340" s="9">
        <f t="shared" si="26"/>
        <v>114.675</v>
      </c>
      <c r="Q340" s="9">
        <f t="shared" si="27"/>
        <v>250</v>
      </c>
      <c r="R340" s="9">
        <f t="shared" si="28"/>
        <v>250</v>
      </c>
      <c r="S340" s="7" t="s">
        <v>33</v>
      </c>
      <c r="T340" s="7" t="s">
        <v>34</v>
      </c>
      <c r="U340" s="26"/>
      <c r="W340" s="47">
        <f t="shared" si="29"/>
        <v>0</v>
      </c>
    </row>
    <row r="341" spans="2:23" x14ac:dyDescent="0.25">
      <c r="B341" s="39" t="s">
        <v>4218</v>
      </c>
      <c r="C341" s="7" t="s">
        <v>3045</v>
      </c>
      <c r="D341" s="7" t="s">
        <v>3790</v>
      </c>
      <c r="E341" s="7" t="str">
        <f>_xlfn.XLOOKUP(C341,Master!E:E,Master!H:H)</f>
        <v>No</v>
      </c>
      <c r="F341" s="7" t="s">
        <v>59</v>
      </c>
      <c r="G341" s="7" t="s">
        <v>24</v>
      </c>
      <c r="H341" s="7" t="s">
        <v>415</v>
      </c>
      <c r="I341" s="7" t="s">
        <v>1378</v>
      </c>
      <c r="J341" s="7" t="s">
        <v>3451</v>
      </c>
      <c r="K341" s="7" t="s">
        <v>17</v>
      </c>
      <c r="L341" s="7" t="s">
        <v>18</v>
      </c>
      <c r="M341" s="8">
        <v>82.5</v>
      </c>
      <c r="N341" s="56">
        <f t="shared" si="25"/>
        <v>150</v>
      </c>
      <c r="O341" s="8">
        <v>150</v>
      </c>
      <c r="P341" s="9">
        <f t="shared" si="26"/>
        <v>114.675</v>
      </c>
      <c r="Q341" s="9">
        <f t="shared" si="27"/>
        <v>250</v>
      </c>
      <c r="R341" s="9">
        <f t="shared" si="28"/>
        <v>250</v>
      </c>
      <c r="S341" s="7" t="s">
        <v>33</v>
      </c>
      <c r="T341" s="7" t="s">
        <v>34</v>
      </c>
      <c r="U341" s="26"/>
      <c r="W341" s="47">
        <f t="shared" si="29"/>
        <v>0</v>
      </c>
    </row>
    <row r="342" spans="2:23" x14ac:dyDescent="0.25">
      <c r="B342" s="39" t="s">
        <v>4219</v>
      </c>
      <c r="C342" s="7" t="s">
        <v>3046</v>
      </c>
      <c r="D342" s="7" t="s">
        <v>3791</v>
      </c>
      <c r="E342" s="7" t="str">
        <f>_xlfn.XLOOKUP(C342,Master!E:E,Master!H:H)</f>
        <v>No</v>
      </c>
      <c r="F342" s="7" t="s">
        <v>59</v>
      </c>
      <c r="G342" s="7" t="s">
        <v>27</v>
      </c>
      <c r="H342" s="7" t="s">
        <v>415</v>
      </c>
      <c r="I342" s="7" t="s">
        <v>1378</v>
      </c>
      <c r="J342" s="7" t="s">
        <v>3451</v>
      </c>
      <c r="K342" s="7" t="s">
        <v>17</v>
      </c>
      <c r="L342" s="7" t="s">
        <v>18</v>
      </c>
      <c r="M342" s="8">
        <v>82.5</v>
      </c>
      <c r="N342" s="56">
        <f t="shared" si="25"/>
        <v>150</v>
      </c>
      <c r="O342" s="8">
        <v>150</v>
      </c>
      <c r="P342" s="9">
        <f t="shared" si="26"/>
        <v>114.675</v>
      </c>
      <c r="Q342" s="9">
        <f t="shared" si="27"/>
        <v>250</v>
      </c>
      <c r="R342" s="9">
        <f t="shared" si="28"/>
        <v>250</v>
      </c>
      <c r="S342" s="7" t="s">
        <v>33</v>
      </c>
      <c r="T342" s="7" t="s">
        <v>34</v>
      </c>
      <c r="U342" s="26"/>
      <c r="W342" s="47">
        <f t="shared" si="29"/>
        <v>0</v>
      </c>
    </row>
    <row r="343" spans="2:23" x14ac:dyDescent="0.25">
      <c r="B343" s="39" t="s">
        <v>4220</v>
      </c>
      <c r="C343" s="7" t="s">
        <v>3047</v>
      </c>
      <c r="D343" s="7" t="s">
        <v>3792</v>
      </c>
      <c r="E343" s="7" t="str">
        <f>_xlfn.XLOOKUP(C343,Master!E:E,Master!H:H)</f>
        <v>No</v>
      </c>
      <c r="F343" s="7" t="s">
        <v>59</v>
      </c>
      <c r="G343" s="7" t="s">
        <v>30</v>
      </c>
      <c r="H343" s="7" t="s">
        <v>415</v>
      </c>
      <c r="I343" s="7" t="s">
        <v>1378</v>
      </c>
      <c r="J343" s="7" t="s">
        <v>3451</v>
      </c>
      <c r="K343" s="7" t="s">
        <v>17</v>
      </c>
      <c r="L343" s="7" t="s">
        <v>18</v>
      </c>
      <c r="M343" s="8">
        <v>82.5</v>
      </c>
      <c r="N343" s="56">
        <f t="shared" si="25"/>
        <v>150</v>
      </c>
      <c r="O343" s="8">
        <v>150</v>
      </c>
      <c r="P343" s="9">
        <f t="shared" si="26"/>
        <v>114.675</v>
      </c>
      <c r="Q343" s="9">
        <f t="shared" si="27"/>
        <v>250</v>
      </c>
      <c r="R343" s="9">
        <f t="shared" si="28"/>
        <v>250</v>
      </c>
      <c r="S343" s="7" t="s">
        <v>33</v>
      </c>
      <c r="T343" s="7" t="s">
        <v>34</v>
      </c>
      <c r="U343" s="26"/>
      <c r="W343" s="47">
        <f t="shared" si="29"/>
        <v>0</v>
      </c>
    </row>
    <row r="344" spans="2:23" x14ac:dyDescent="0.25">
      <c r="B344" s="39" t="s">
        <v>4221</v>
      </c>
      <c r="C344" s="7" t="s">
        <v>3048</v>
      </c>
      <c r="D344" s="7" t="s">
        <v>3793</v>
      </c>
      <c r="E344" s="7" t="str">
        <f>_xlfn.XLOOKUP(C344,Master!E:E,Master!H:H)</f>
        <v>No</v>
      </c>
      <c r="F344" s="7" t="s">
        <v>59</v>
      </c>
      <c r="G344" s="7" t="s">
        <v>246</v>
      </c>
      <c r="H344" s="7" t="s">
        <v>415</v>
      </c>
      <c r="I344" s="7" t="s">
        <v>1378</v>
      </c>
      <c r="J344" s="7" t="s">
        <v>3451</v>
      </c>
      <c r="K344" s="7" t="s">
        <v>17</v>
      </c>
      <c r="L344" s="7" t="s">
        <v>18</v>
      </c>
      <c r="M344" s="8">
        <v>82.5</v>
      </c>
      <c r="N344" s="56">
        <f t="shared" si="25"/>
        <v>150</v>
      </c>
      <c r="O344" s="8">
        <v>150</v>
      </c>
      <c r="P344" s="9">
        <f t="shared" si="26"/>
        <v>114.675</v>
      </c>
      <c r="Q344" s="9">
        <f t="shared" si="27"/>
        <v>250</v>
      </c>
      <c r="R344" s="9">
        <f t="shared" si="28"/>
        <v>250</v>
      </c>
      <c r="S344" s="7" t="s">
        <v>33</v>
      </c>
      <c r="T344" s="7" t="s">
        <v>34</v>
      </c>
      <c r="U344" s="26"/>
      <c r="W344" s="47">
        <f t="shared" si="29"/>
        <v>0</v>
      </c>
    </row>
    <row r="345" spans="2:23" x14ac:dyDescent="0.25">
      <c r="B345" s="39" t="s">
        <v>4222</v>
      </c>
      <c r="C345" s="7" t="s">
        <v>3049</v>
      </c>
      <c r="D345" s="7" t="s">
        <v>3794</v>
      </c>
      <c r="E345" s="7" t="str">
        <f>_xlfn.XLOOKUP(C345,Master!E:E,Master!H:H)</f>
        <v>Yes</v>
      </c>
      <c r="F345" s="7" t="s">
        <v>154</v>
      </c>
      <c r="G345" s="7" t="s">
        <v>21</v>
      </c>
      <c r="H345" s="7" t="s">
        <v>14</v>
      </c>
      <c r="I345" s="7" t="s">
        <v>48</v>
      </c>
      <c r="J345" s="7" t="s">
        <v>3451</v>
      </c>
      <c r="K345" s="7" t="s">
        <v>17</v>
      </c>
      <c r="L345" s="7" t="s">
        <v>18</v>
      </c>
      <c r="M345" s="8">
        <v>110.00000000000001</v>
      </c>
      <c r="N345" s="56">
        <f t="shared" si="25"/>
        <v>200</v>
      </c>
      <c r="O345" s="8">
        <v>200</v>
      </c>
      <c r="P345" s="9">
        <f t="shared" si="26"/>
        <v>152.9</v>
      </c>
      <c r="Q345" s="9">
        <f t="shared" si="27"/>
        <v>334</v>
      </c>
      <c r="R345" s="9">
        <f t="shared" si="28"/>
        <v>334</v>
      </c>
      <c r="S345" s="7" t="s">
        <v>33</v>
      </c>
      <c r="T345" s="7" t="s">
        <v>34</v>
      </c>
      <c r="U345" s="26"/>
      <c r="W345" s="47">
        <f t="shared" si="29"/>
        <v>0</v>
      </c>
    </row>
    <row r="346" spans="2:23" x14ac:dyDescent="0.25">
      <c r="B346" s="39" t="s">
        <v>4223</v>
      </c>
      <c r="C346" s="7" t="s">
        <v>3050</v>
      </c>
      <c r="D346" s="7" t="s">
        <v>3795</v>
      </c>
      <c r="E346" s="7" t="str">
        <f>_xlfn.XLOOKUP(C346,Master!E:E,Master!H:H)</f>
        <v>Yes</v>
      </c>
      <c r="F346" s="7" t="s">
        <v>154</v>
      </c>
      <c r="G346" s="7" t="s">
        <v>24</v>
      </c>
      <c r="H346" s="7" t="s">
        <v>14</v>
      </c>
      <c r="I346" s="7" t="s">
        <v>48</v>
      </c>
      <c r="J346" s="7" t="s">
        <v>3451</v>
      </c>
      <c r="K346" s="7" t="s">
        <v>17</v>
      </c>
      <c r="L346" s="7" t="s">
        <v>18</v>
      </c>
      <c r="M346" s="8">
        <v>110.00000000000001</v>
      </c>
      <c r="N346" s="56">
        <f t="shared" si="25"/>
        <v>200</v>
      </c>
      <c r="O346" s="8">
        <v>200</v>
      </c>
      <c r="P346" s="9">
        <f t="shared" si="26"/>
        <v>152.9</v>
      </c>
      <c r="Q346" s="9">
        <f t="shared" si="27"/>
        <v>334</v>
      </c>
      <c r="R346" s="9">
        <f t="shared" si="28"/>
        <v>334</v>
      </c>
      <c r="S346" s="7" t="s">
        <v>33</v>
      </c>
      <c r="T346" s="7" t="s">
        <v>34</v>
      </c>
      <c r="U346" s="26"/>
      <c r="W346" s="47">
        <f t="shared" si="29"/>
        <v>0</v>
      </c>
    </row>
    <row r="347" spans="2:23" x14ac:dyDescent="0.25">
      <c r="B347" s="39" t="s">
        <v>4224</v>
      </c>
      <c r="C347" s="7" t="s">
        <v>3051</v>
      </c>
      <c r="D347" s="7" t="s">
        <v>3796</v>
      </c>
      <c r="E347" s="7" t="str">
        <f>_xlfn.XLOOKUP(C347,Master!E:E,Master!H:H)</f>
        <v>Yes</v>
      </c>
      <c r="F347" s="7" t="s">
        <v>154</v>
      </c>
      <c r="G347" s="7" t="s">
        <v>27</v>
      </c>
      <c r="H347" s="7" t="s">
        <v>14</v>
      </c>
      <c r="I347" s="7" t="s">
        <v>48</v>
      </c>
      <c r="J347" s="7" t="s">
        <v>3451</v>
      </c>
      <c r="K347" s="7" t="s">
        <v>17</v>
      </c>
      <c r="L347" s="7" t="s">
        <v>18</v>
      </c>
      <c r="M347" s="8">
        <v>110.00000000000001</v>
      </c>
      <c r="N347" s="56">
        <f t="shared" si="25"/>
        <v>200</v>
      </c>
      <c r="O347" s="8">
        <v>200</v>
      </c>
      <c r="P347" s="9">
        <f t="shared" si="26"/>
        <v>152.9</v>
      </c>
      <c r="Q347" s="9">
        <f t="shared" si="27"/>
        <v>334</v>
      </c>
      <c r="R347" s="9">
        <f t="shared" si="28"/>
        <v>334</v>
      </c>
      <c r="S347" s="7" t="s">
        <v>33</v>
      </c>
      <c r="T347" s="7" t="s">
        <v>34</v>
      </c>
      <c r="U347" s="26"/>
      <c r="W347" s="47">
        <f t="shared" si="29"/>
        <v>0</v>
      </c>
    </row>
    <row r="348" spans="2:23" x14ac:dyDescent="0.25">
      <c r="B348" s="39" t="s">
        <v>4225</v>
      </c>
      <c r="C348" s="7" t="s">
        <v>3052</v>
      </c>
      <c r="D348" s="7" t="s">
        <v>3797</v>
      </c>
      <c r="E348" s="7" t="str">
        <f>_xlfn.XLOOKUP(C348,Master!E:E,Master!H:H)</f>
        <v>Yes</v>
      </c>
      <c r="F348" s="7" t="s">
        <v>154</v>
      </c>
      <c r="G348" s="7" t="s">
        <v>30</v>
      </c>
      <c r="H348" s="7" t="s">
        <v>14</v>
      </c>
      <c r="I348" s="7" t="s">
        <v>48</v>
      </c>
      <c r="J348" s="7" t="s">
        <v>3451</v>
      </c>
      <c r="K348" s="7" t="s">
        <v>17</v>
      </c>
      <c r="L348" s="7" t="s">
        <v>18</v>
      </c>
      <c r="M348" s="8">
        <v>110.00000000000001</v>
      </c>
      <c r="N348" s="56">
        <f t="shared" si="25"/>
        <v>200</v>
      </c>
      <c r="O348" s="8">
        <v>200</v>
      </c>
      <c r="P348" s="9">
        <f t="shared" si="26"/>
        <v>152.9</v>
      </c>
      <c r="Q348" s="9">
        <f t="shared" si="27"/>
        <v>334</v>
      </c>
      <c r="R348" s="9">
        <f t="shared" si="28"/>
        <v>334</v>
      </c>
      <c r="S348" s="7" t="s">
        <v>33</v>
      </c>
      <c r="T348" s="7" t="s">
        <v>34</v>
      </c>
      <c r="U348" s="26"/>
      <c r="W348" s="47">
        <f t="shared" si="29"/>
        <v>0</v>
      </c>
    </row>
    <row r="349" spans="2:23" x14ac:dyDescent="0.25">
      <c r="B349" s="39" t="s">
        <v>4226</v>
      </c>
      <c r="C349" s="7" t="s">
        <v>3053</v>
      </c>
      <c r="D349" s="7" t="s">
        <v>3798</v>
      </c>
      <c r="E349" s="7" t="str">
        <f>_xlfn.XLOOKUP(C349,Master!E:E,Master!H:H)</f>
        <v>Yes</v>
      </c>
      <c r="F349" s="7" t="s">
        <v>154</v>
      </c>
      <c r="G349" s="7" t="s">
        <v>246</v>
      </c>
      <c r="H349" s="7" t="s">
        <v>14</v>
      </c>
      <c r="I349" s="7" t="s">
        <v>48</v>
      </c>
      <c r="J349" s="7" t="s">
        <v>3451</v>
      </c>
      <c r="K349" s="7" t="s">
        <v>17</v>
      </c>
      <c r="L349" s="7" t="s">
        <v>18</v>
      </c>
      <c r="M349" s="8">
        <v>110.00000000000001</v>
      </c>
      <c r="N349" s="56">
        <f t="shared" si="25"/>
        <v>200</v>
      </c>
      <c r="O349" s="8">
        <v>200</v>
      </c>
      <c r="P349" s="9">
        <f t="shared" si="26"/>
        <v>152.9</v>
      </c>
      <c r="Q349" s="9">
        <f t="shared" si="27"/>
        <v>334</v>
      </c>
      <c r="R349" s="9">
        <f t="shared" si="28"/>
        <v>334</v>
      </c>
      <c r="S349" s="7" t="s">
        <v>33</v>
      </c>
      <c r="T349" s="7" t="s">
        <v>34</v>
      </c>
      <c r="U349" s="26"/>
      <c r="W349" s="47">
        <f t="shared" si="29"/>
        <v>0</v>
      </c>
    </row>
    <row r="350" spans="2:23" x14ac:dyDescent="0.25">
      <c r="B350" s="39" t="s">
        <v>4227</v>
      </c>
      <c r="C350" s="7" t="s">
        <v>3054</v>
      </c>
      <c r="D350" s="7" t="s">
        <v>3799</v>
      </c>
      <c r="E350" s="7" t="str">
        <f>_xlfn.XLOOKUP(C350,Master!E:E,Master!H:H)</f>
        <v>Yes</v>
      </c>
      <c r="F350" s="7" t="s">
        <v>80</v>
      </c>
      <c r="G350" s="7" t="s">
        <v>21</v>
      </c>
      <c r="H350" s="7" t="s">
        <v>14</v>
      </c>
      <c r="I350" s="7" t="s">
        <v>48</v>
      </c>
      <c r="J350" s="7" t="s">
        <v>3451</v>
      </c>
      <c r="K350" s="7" t="s">
        <v>17</v>
      </c>
      <c r="L350" s="7" t="s">
        <v>18</v>
      </c>
      <c r="M350" s="8">
        <v>110.00000000000001</v>
      </c>
      <c r="N350" s="56">
        <f t="shared" si="25"/>
        <v>200</v>
      </c>
      <c r="O350" s="8">
        <v>200</v>
      </c>
      <c r="P350" s="9">
        <f t="shared" si="26"/>
        <v>152.9</v>
      </c>
      <c r="Q350" s="9">
        <f t="shared" si="27"/>
        <v>334</v>
      </c>
      <c r="R350" s="9">
        <f t="shared" si="28"/>
        <v>334</v>
      </c>
      <c r="S350" s="7" t="s">
        <v>33</v>
      </c>
      <c r="T350" s="7" t="s">
        <v>34</v>
      </c>
      <c r="U350" s="26"/>
      <c r="W350" s="47">
        <f t="shared" si="29"/>
        <v>0</v>
      </c>
    </row>
    <row r="351" spans="2:23" x14ac:dyDescent="0.25">
      <c r="B351" s="39" t="s">
        <v>4228</v>
      </c>
      <c r="C351" s="7" t="s">
        <v>3055</v>
      </c>
      <c r="D351" s="7" t="s">
        <v>3800</v>
      </c>
      <c r="E351" s="7" t="str">
        <f>_xlfn.XLOOKUP(C351,Master!E:E,Master!H:H)</f>
        <v>Yes</v>
      </c>
      <c r="F351" s="7" t="s">
        <v>80</v>
      </c>
      <c r="G351" s="7" t="s">
        <v>24</v>
      </c>
      <c r="H351" s="7" t="s">
        <v>14</v>
      </c>
      <c r="I351" s="7" t="s">
        <v>48</v>
      </c>
      <c r="J351" s="7" t="s">
        <v>3451</v>
      </c>
      <c r="K351" s="7" t="s">
        <v>17</v>
      </c>
      <c r="L351" s="7" t="s">
        <v>18</v>
      </c>
      <c r="M351" s="8">
        <v>110.00000000000001</v>
      </c>
      <c r="N351" s="56">
        <f t="shared" si="25"/>
        <v>200</v>
      </c>
      <c r="O351" s="8">
        <v>200</v>
      </c>
      <c r="P351" s="9">
        <f t="shared" si="26"/>
        <v>152.9</v>
      </c>
      <c r="Q351" s="9">
        <f t="shared" si="27"/>
        <v>334</v>
      </c>
      <c r="R351" s="9">
        <f t="shared" si="28"/>
        <v>334</v>
      </c>
      <c r="S351" s="7" t="s">
        <v>33</v>
      </c>
      <c r="T351" s="7" t="s">
        <v>34</v>
      </c>
      <c r="U351" s="26"/>
      <c r="W351" s="47">
        <f t="shared" si="29"/>
        <v>0</v>
      </c>
    </row>
    <row r="352" spans="2:23" x14ac:dyDescent="0.25">
      <c r="B352" s="39" t="s">
        <v>4229</v>
      </c>
      <c r="C352" s="7" t="s">
        <v>3056</v>
      </c>
      <c r="D352" s="7" t="s">
        <v>3801</v>
      </c>
      <c r="E352" s="7" t="str">
        <f>_xlfn.XLOOKUP(C352,Master!E:E,Master!H:H)</f>
        <v>Yes</v>
      </c>
      <c r="F352" s="7" t="s">
        <v>80</v>
      </c>
      <c r="G352" s="7" t="s">
        <v>27</v>
      </c>
      <c r="H352" s="7" t="s">
        <v>14</v>
      </c>
      <c r="I352" s="7" t="s">
        <v>48</v>
      </c>
      <c r="J352" s="7" t="s">
        <v>3451</v>
      </c>
      <c r="K352" s="7" t="s">
        <v>17</v>
      </c>
      <c r="L352" s="7" t="s">
        <v>18</v>
      </c>
      <c r="M352" s="8">
        <v>110.00000000000001</v>
      </c>
      <c r="N352" s="56">
        <f t="shared" si="25"/>
        <v>200</v>
      </c>
      <c r="O352" s="8">
        <v>200</v>
      </c>
      <c r="P352" s="9">
        <f t="shared" si="26"/>
        <v>152.9</v>
      </c>
      <c r="Q352" s="9">
        <f t="shared" si="27"/>
        <v>334</v>
      </c>
      <c r="R352" s="9">
        <f t="shared" si="28"/>
        <v>334</v>
      </c>
      <c r="S352" s="7" t="s">
        <v>33</v>
      </c>
      <c r="T352" s="7" t="s">
        <v>34</v>
      </c>
      <c r="U352" s="26"/>
      <c r="W352" s="47">
        <f t="shared" si="29"/>
        <v>0</v>
      </c>
    </row>
    <row r="353" spans="2:23" x14ac:dyDescent="0.25">
      <c r="B353" s="39" t="s">
        <v>4230</v>
      </c>
      <c r="C353" s="7" t="s">
        <v>3057</v>
      </c>
      <c r="D353" s="7" t="s">
        <v>3802</v>
      </c>
      <c r="E353" s="7" t="str">
        <f>_xlfn.XLOOKUP(C353,Master!E:E,Master!H:H)</f>
        <v>Yes</v>
      </c>
      <c r="F353" s="7" t="s">
        <v>80</v>
      </c>
      <c r="G353" s="7" t="s">
        <v>30</v>
      </c>
      <c r="H353" s="7" t="s">
        <v>14</v>
      </c>
      <c r="I353" s="7" t="s">
        <v>48</v>
      </c>
      <c r="J353" s="7" t="s">
        <v>3451</v>
      </c>
      <c r="K353" s="7" t="s">
        <v>17</v>
      </c>
      <c r="L353" s="7" t="s">
        <v>18</v>
      </c>
      <c r="M353" s="8">
        <v>110.00000000000001</v>
      </c>
      <c r="N353" s="56">
        <f t="shared" si="25"/>
        <v>200</v>
      </c>
      <c r="O353" s="8">
        <v>200</v>
      </c>
      <c r="P353" s="9">
        <f t="shared" si="26"/>
        <v>152.9</v>
      </c>
      <c r="Q353" s="9">
        <f t="shared" si="27"/>
        <v>334</v>
      </c>
      <c r="R353" s="9">
        <f t="shared" si="28"/>
        <v>334</v>
      </c>
      <c r="S353" s="7" t="s">
        <v>33</v>
      </c>
      <c r="T353" s="7" t="s">
        <v>34</v>
      </c>
      <c r="U353" s="26"/>
      <c r="W353" s="47">
        <f t="shared" si="29"/>
        <v>0</v>
      </c>
    </row>
    <row r="354" spans="2:23" x14ac:dyDescent="0.25">
      <c r="B354" s="39" t="s">
        <v>4231</v>
      </c>
      <c r="C354" s="7" t="s">
        <v>3058</v>
      </c>
      <c r="D354" s="7" t="s">
        <v>3803</v>
      </c>
      <c r="E354" s="7" t="str">
        <f>_xlfn.XLOOKUP(C354,Master!E:E,Master!H:H)</f>
        <v>Yes</v>
      </c>
      <c r="F354" s="7" t="s">
        <v>80</v>
      </c>
      <c r="G354" s="7" t="s">
        <v>246</v>
      </c>
      <c r="H354" s="7" t="s">
        <v>14</v>
      </c>
      <c r="I354" s="7" t="s">
        <v>48</v>
      </c>
      <c r="J354" s="7" t="s">
        <v>3451</v>
      </c>
      <c r="K354" s="7" t="s">
        <v>17</v>
      </c>
      <c r="L354" s="7" t="s">
        <v>18</v>
      </c>
      <c r="M354" s="8">
        <v>110.00000000000001</v>
      </c>
      <c r="N354" s="56">
        <f t="shared" si="25"/>
        <v>200</v>
      </c>
      <c r="O354" s="8">
        <v>200</v>
      </c>
      <c r="P354" s="9">
        <f t="shared" si="26"/>
        <v>152.9</v>
      </c>
      <c r="Q354" s="9">
        <f t="shared" si="27"/>
        <v>334</v>
      </c>
      <c r="R354" s="9">
        <f t="shared" si="28"/>
        <v>334</v>
      </c>
      <c r="S354" s="7" t="s">
        <v>33</v>
      </c>
      <c r="T354" s="7" t="s">
        <v>34</v>
      </c>
      <c r="U354" s="26"/>
      <c r="W354" s="47">
        <f t="shared" si="29"/>
        <v>0</v>
      </c>
    </row>
    <row r="355" spans="2:23" x14ac:dyDescent="0.25">
      <c r="B355" s="39" t="s">
        <v>4232</v>
      </c>
      <c r="C355" s="7" t="s">
        <v>3059</v>
      </c>
      <c r="D355" s="7" t="s">
        <v>3804</v>
      </c>
      <c r="E355" s="7" t="str">
        <f>_xlfn.XLOOKUP(C355,Master!E:E,Master!H:H)</f>
        <v>No</v>
      </c>
      <c r="F355" s="7" t="s">
        <v>59</v>
      </c>
      <c r="G355" s="7" t="s">
        <v>21</v>
      </c>
      <c r="H355" s="7" t="s">
        <v>14</v>
      </c>
      <c r="I355" s="7" t="s">
        <v>48</v>
      </c>
      <c r="J355" s="7" t="s">
        <v>3451</v>
      </c>
      <c r="K355" s="7" t="s">
        <v>17</v>
      </c>
      <c r="L355" s="7" t="s">
        <v>18</v>
      </c>
      <c r="M355" s="8">
        <v>110.00000000000001</v>
      </c>
      <c r="N355" s="56">
        <f t="shared" si="25"/>
        <v>200</v>
      </c>
      <c r="O355" s="8">
        <v>200</v>
      </c>
      <c r="P355" s="9">
        <f t="shared" si="26"/>
        <v>152.9</v>
      </c>
      <c r="Q355" s="9">
        <f t="shared" si="27"/>
        <v>334</v>
      </c>
      <c r="R355" s="9">
        <f t="shared" si="28"/>
        <v>334</v>
      </c>
      <c r="S355" s="7" t="s">
        <v>33</v>
      </c>
      <c r="T355" s="7" t="s">
        <v>34</v>
      </c>
      <c r="U355" s="26"/>
      <c r="W355" s="47">
        <f t="shared" si="29"/>
        <v>0</v>
      </c>
    </row>
    <row r="356" spans="2:23" x14ac:dyDescent="0.25">
      <c r="B356" s="39" t="s">
        <v>4233</v>
      </c>
      <c r="C356" s="7" t="s">
        <v>3060</v>
      </c>
      <c r="D356" s="7" t="s">
        <v>3805</v>
      </c>
      <c r="E356" s="7" t="str">
        <f>_xlfn.XLOOKUP(C356,Master!E:E,Master!H:H)</f>
        <v>No</v>
      </c>
      <c r="F356" s="7" t="s">
        <v>59</v>
      </c>
      <c r="G356" s="7" t="s">
        <v>24</v>
      </c>
      <c r="H356" s="7" t="s">
        <v>14</v>
      </c>
      <c r="I356" s="7" t="s">
        <v>48</v>
      </c>
      <c r="J356" s="7" t="s">
        <v>3451</v>
      </c>
      <c r="K356" s="7" t="s">
        <v>17</v>
      </c>
      <c r="L356" s="7" t="s">
        <v>18</v>
      </c>
      <c r="M356" s="8">
        <v>110.00000000000001</v>
      </c>
      <c r="N356" s="56">
        <f t="shared" si="25"/>
        <v>200</v>
      </c>
      <c r="O356" s="8">
        <v>200</v>
      </c>
      <c r="P356" s="9">
        <f t="shared" si="26"/>
        <v>152.9</v>
      </c>
      <c r="Q356" s="9">
        <f t="shared" si="27"/>
        <v>334</v>
      </c>
      <c r="R356" s="9">
        <f t="shared" si="28"/>
        <v>334</v>
      </c>
      <c r="S356" s="7" t="s">
        <v>33</v>
      </c>
      <c r="T356" s="7" t="s">
        <v>34</v>
      </c>
      <c r="U356" s="26"/>
      <c r="W356" s="47">
        <f t="shared" si="29"/>
        <v>0</v>
      </c>
    </row>
    <row r="357" spans="2:23" x14ac:dyDescent="0.25">
      <c r="B357" s="39" t="s">
        <v>4234</v>
      </c>
      <c r="C357" s="7" t="s">
        <v>3061</v>
      </c>
      <c r="D357" s="7" t="s">
        <v>3806</v>
      </c>
      <c r="E357" s="7" t="str">
        <f>_xlfn.XLOOKUP(C357,Master!E:E,Master!H:H)</f>
        <v>No</v>
      </c>
      <c r="F357" s="7" t="s">
        <v>59</v>
      </c>
      <c r="G357" s="7" t="s">
        <v>27</v>
      </c>
      <c r="H357" s="7" t="s">
        <v>14</v>
      </c>
      <c r="I357" s="7" t="s">
        <v>48</v>
      </c>
      <c r="J357" s="7" t="s">
        <v>3451</v>
      </c>
      <c r="K357" s="7" t="s">
        <v>17</v>
      </c>
      <c r="L357" s="7" t="s">
        <v>18</v>
      </c>
      <c r="M357" s="8">
        <v>110.00000000000001</v>
      </c>
      <c r="N357" s="56">
        <f t="shared" si="25"/>
        <v>200</v>
      </c>
      <c r="O357" s="8">
        <v>200</v>
      </c>
      <c r="P357" s="9">
        <f t="shared" si="26"/>
        <v>152.9</v>
      </c>
      <c r="Q357" s="9">
        <f t="shared" si="27"/>
        <v>334</v>
      </c>
      <c r="R357" s="9">
        <f t="shared" si="28"/>
        <v>334</v>
      </c>
      <c r="S357" s="7" t="s">
        <v>33</v>
      </c>
      <c r="T357" s="7" t="s">
        <v>34</v>
      </c>
      <c r="U357" s="26"/>
      <c r="W357" s="47">
        <f t="shared" si="29"/>
        <v>0</v>
      </c>
    </row>
    <row r="358" spans="2:23" x14ac:dyDescent="0.25">
      <c r="B358" s="39" t="s">
        <v>4235</v>
      </c>
      <c r="C358" s="7" t="s">
        <v>3062</v>
      </c>
      <c r="D358" s="7" t="s">
        <v>3807</v>
      </c>
      <c r="E358" s="7" t="str">
        <f>_xlfn.XLOOKUP(C358,Master!E:E,Master!H:H)</f>
        <v>No</v>
      </c>
      <c r="F358" s="7" t="s">
        <v>59</v>
      </c>
      <c r="G358" s="7" t="s">
        <v>30</v>
      </c>
      <c r="H358" s="7" t="s">
        <v>14</v>
      </c>
      <c r="I358" s="7" t="s">
        <v>48</v>
      </c>
      <c r="J358" s="7" t="s">
        <v>3451</v>
      </c>
      <c r="K358" s="7" t="s">
        <v>17</v>
      </c>
      <c r="L358" s="7" t="s">
        <v>18</v>
      </c>
      <c r="M358" s="8">
        <v>110.00000000000001</v>
      </c>
      <c r="N358" s="56">
        <f t="shared" si="25"/>
        <v>200</v>
      </c>
      <c r="O358" s="8">
        <v>200</v>
      </c>
      <c r="P358" s="9">
        <f t="shared" si="26"/>
        <v>152.9</v>
      </c>
      <c r="Q358" s="9">
        <f t="shared" si="27"/>
        <v>334</v>
      </c>
      <c r="R358" s="9">
        <f t="shared" si="28"/>
        <v>334</v>
      </c>
      <c r="S358" s="7" t="s">
        <v>33</v>
      </c>
      <c r="T358" s="7" t="s">
        <v>34</v>
      </c>
      <c r="U358" s="26"/>
      <c r="W358" s="47">
        <f t="shared" si="29"/>
        <v>0</v>
      </c>
    </row>
    <row r="359" spans="2:23" x14ac:dyDescent="0.25">
      <c r="B359" s="39" t="s">
        <v>4236</v>
      </c>
      <c r="C359" s="7" t="s">
        <v>3063</v>
      </c>
      <c r="D359" s="7" t="s">
        <v>3808</v>
      </c>
      <c r="E359" s="7" t="str">
        <f>_xlfn.XLOOKUP(C359,Master!E:E,Master!H:H)</f>
        <v>No</v>
      </c>
      <c r="F359" s="7" t="s">
        <v>59</v>
      </c>
      <c r="G359" s="7" t="s">
        <v>246</v>
      </c>
      <c r="H359" s="7" t="s">
        <v>14</v>
      </c>
      <c r="I359" s="7" t="s">
        <v>48</v>
      </c>
      <c r="J359" s="7" t="s">
        <v>3451</v>
      </c>
      <c r="K359" s="7" t="s">
        <v>17</v>
      </c>
      <c r="L359" s="7" t="s">
        <v>18</v>
      </c>
      <c r="M359" s="8">
        <v>110.00000000000001</v>
      </c>
      <c r="N359" s="56">
        <f t="shared" si="25"/>
        <v>200</v>
      </c>
      <c r="O359" s="8">
        <v>200</v>
      </c>
      <c r="P359" s="9">
        <f t="shared" si="26"/>
        <v>152.9</v>
      </c>
      <c r="Q359" s="9">
        <f t="shared" si="27"/>
        <v>334</v>
      </c>
      <c r="R359" s="9">
        <f t="shared" si="28"/>
        <v>334</v>
      </c>
      <c r="S359" s="7" t="s">
        <v>33</v>
      </c>
      <c r="T359" s="7" t="s">
        <v>34</v>
      </c>
      <c r="U359" s="26"/>
      <c r="W359" s="47">
        <f t="shared" si="29"/>
        <v>0</v>
      </c>
    </row>
    <row r="360" spans="2:23" x14ac:dyDescent="0.25">
      <c r="B360" s="39" t="s">
        <v>4237</v>
      </c>
      <c r="C360" s="7" t="s">
        <v>3064</v>
      </c>
      <c r="D360" s="7" t="s">
        <v>3809</v>
      </c>
      <c r="E360" s="7" t="str">
        <f>_xlfn.XLOOKUP(C360,Master!E:E,Master!H:H)</f>
        <v>No</v>
      </c>
      <c r="F360" s="7" t="s">
        <v>91</v>
      </c>
      <c r="G360" s="7" t="s">
        <v>24</v>
      </c>
      <c r="H360" s="7" t="s">
        <v>1252</v>
      </c>
      <c r="I360" s="7" t="s">
        <v>1281</v>
      </c>
      <c r="J360" s="7" t="s">
        <v>3451</v>
      </c>
      <c r="K360" s="7" t="s">
        <v>17</v>
      </c>
      <c r="L360" s="7" t="s">
        <v>18</v>
      </c>
      <c r="M360" s="8">
        <v>22</v>
      </c>
      <c r="N360" s="56">
        <f t="shared" si="25"/>
        <v>40</v>
      </c>
      <c r="O360" s="8">
        <v>40</v>
      </c>
      <c r="P360" s="9">
        <f t="shared" si="26"/>
        <v>30.58</v>
      </c>
      <c r="Q360" s="9">
        <f t="shared" si="27"/>
        <v>67</v>
      </c>
      <c r="R360" s="9">
        <f t="shared" si="28"/>
        <v>67</v>
      </c>
      <c r="S360" s="7" t="s">
        <v>33</v>
      </c>
      <c r="T360" s="7" t="s">
        <v>34</v>
      </c>
      <c r="U360" s="26"/>
      <c r="W360" s="47">
        <f t="shared" si="29"/>
        <v>0</v>
      </c>
    </row>
    <row r="361" spans="2:23" x14ac:dyDescent="0.25">
      <c r="B361" s="39" t="s">
        <v>4238</v>
      </c>
      <c r="C361" s="7" t="s">
        <v>3065</v>
      </c>
      <c r="D361" s="7" t="s">
        <v>3810</v>
      </c>
      <c r="E361" s="7" t="str">
        <f>_xlfn.XLOOKUP(C361,Master!E:E,Master!H:H)</f>
        <v>No</v>
      </c>
      <c r="F361" s="7" t="s">
        <v>91</v>
      </c>
      <c r="G361" s="7" t="s">
        <v>27</v>
      </c>
      <c r="H361" s="7" t="s">
        <v>1252</v>
      </c>
      <c r="I361" s="7" t="s">
        <v>1281</v>
      </c>
      <c r="J361" s="7" t="s">
        <v>3451</v>
      </c>
      <c r="K361" s="7" t="s">
        <v>17</v>
      </c>
      <c r="L361" s="7" t="s">
        <v>18</v>
      </c>
      <c r="M361" s="8">
        <v>22</v>
      </c>
      <c r="N361" s="56">
        <f t="shared" si="25"/>
        <v>40</v>
      </c>
      <c r="O361" s="8">
        <v>40</v>
      </c>
      <c r="P361" s="9">
        <f t="shared" si="26"/>
        <v>30.58</v>
      </c>
      <c r="Q361" s="9">
        <f t="shared" si="27"/>
        <v>67</v>
      </c>
      <c r="R361" s="9">
        <f t="shared" si="28"/>
        <v>67</v>
      </c>
      <c r="S361" s="7" t="s">
        <v>33</v>
      </c>
      <c r="T361" s="7" t="s">
        <v>34</v>
      </c>
      <c r="U361" s="26"/>
      <c r="W361" s="47">
        <f t="shared" si="29"/>
        <v>0</v>
      </c>
    </row>
    <row r="362" spans="2:23" x14ac:dyDescent="0.25">
      <c r="B362" s="39" t="s">
        <v>4239</v>
      </c>
      <c r="C362" s="7" t="s">
        <v>3066</v>
      </c>
      <c r="D362" s="7" t="s">
        <v>3811</v>
      </c>
      <c r="E362" s="7" t="str">
        <f>_xlfn.XLOOKUP(C362,Master!E:E,Master!H:H)</f>
        <v>Yes</v>
      </c>
      <c r="F362" s="7" t="s">
        <v>154</v>
      </c>
      <c r="G362" s="7" t="s">
        <v>24</v>
      </c>
      <c r="H362" s="7" t="s">
        <v>1252</v>
      </c>
      <c r="I362" s="7" t="s">
        <v>1281</v>
      </c>
      <c r="J362" s="7" t="s">
        <v>3451</v>
      </c>
      <c r="K362" s="7" t="s">
        <v>17</v>
      </c>
      <c r="L362" s="7" t="s">
        <v>18</v>
      </c>
      <c r="M362" s="8">
        <v>22</v>
      </c>
      <c r="N362" s="56">
        <f t="shared" si="25"/>
        <v>40</v>
      </c>
      <c r="O362" s="8">
        <v>40</v>
      </c>
      <c r="P362" s="9">
        <f t="shared" si="26"/>
        <v>30.58</v>
      </c>
      <c r="Q362" s="9">
        <f t="shared" si="27"/>
        <v>67</v>
      </c>
      <c r="R362" s="9">
        <f t="shared" si="28"/>
        <v>67</v>
      </c>
      <c r="S362" s="7" t="s">
        <v>33</v>
      </c>
      <c r="T362" s="7" t="s">
        <v>34</v>
      </c>
      <c r="U362" s="26"/>
      <c r="W362" s="47">
        <f t="shared" si="29"/>
        <v>0</v>
      </c>
    </row>
    <row r="363" spans="2:23" x14ac:dyDescent="0.25">
      <c r="B363" s="39" t="s">
        <v>4240</v>
      </c>
      <c r="C363" s="7" t="s">
        <v>3067</v>
      </c>
      <c r="D363" s="7" t="s">
        <v>3812</v>
      </c>
      <c r="E363" s="7" t="str">
        <f>_xlfn.XLOOKUP(C363,Master!E:E,Master!H:H)</f>
        <v>Yes</v>
      </c>
      <c r="F363" s="7" t="s">
        <v>154</v>
      </c>
      <c r="G363" s="7" t="s">
        <v>27</v>
      </c>
      <c r="H363" s="7" t="s">
        <v>1252</v>
      </c>
      <c r="I363" s="7" t="s">
        <v>1281</v>
      </c>
      <c r="J363" s="7" t="s">
        <v>3451</v>
      </c>
      <c r="K363" s="7" t="s">
        <v>17</v>
      </c>
      <c r="L363" s="7" t="s">
        <v>18</v>
      </c>
      <c r="M363" s="8">
        <v>22</v>
      </c>
      <c r="N363" s="56">
        <f t="shared" si="25"/>
        <v>40</v>
      </c>
      <c r="O363" s="8">
        <v>40</v>
      </c>
      <c r="P363" s="9">
        <f t="shared" si="26"/>
        <v>30.58</v>
      </c>
      <c r="Q363" s="9">
        <f t="shared" si="27"/>
        <v>67</v>
      </c>
      <c r="R363" s="9">
        <f t="shared" si="28"/>
        <v>67</v>
      </c>
      <c r="S363" s="7" t="s">
        <v>33</v>
      </c>
      <c r="T363" s="7" t="s">
        <v>34</v>
      </c>
      <c r="U363" s="26"/>
      <c r="W363" s="47">
        <f t="shared" si="29"/>
        <v>0</v>
      </c>
    </row>
    <row r="364" spans="2:23" x14ac:dyDescent="0.25">
      <c r="B364" s="39" t="s">
        <v>4241</v>
      </c>
      <c r="C364" s="7" t="s">
        <v>3068</v>
      </c>
      <c r="D364" s="7" t="s">
        <v>3813</v>
      </c>
      <c r="E364" s="7" t="str">
        <f>_xlfn.XLOOKUP(C364,Master!E:E,Master!H:H)</f>
        <v>No</v>
      </c>
      <c r="F364" s="7" t="s">
        <v>154</v>
      </c>
      <c r="G364" s="7" t="s">
        <v>21</v>
      </c>
      <c r="H364" s="7" t="s">
        <v>1208</v>
      </c>
      <c r="I364" s="7" t="s">
        <v>1209</v>
      </c>
      <c r="J364" s="7" t="s">
        <v>3451</v>
      </c>
      <c r="K364" s="7" t="s">
        <v>17</v>
      </c>
      <c r="L364" s="7" t="s">
        <v>18</v>
      </c>
      <c r="M364" s="8">
        <v>24.75</v>
      </c>
      <c r="N364" s="56">
        <v>45</v>
      </c>
      <c r="O364" s="56">
        <v>45</v>
      </c>
      <c r="P364" s="9">
        <f t="shared" si="26"/>
        <v>34.402500000000003</v>
      </c>
      <c r="Q364" s="9">
        <f t="shared" si="27"/>
        <v>75</v>
      </c>
      <c r="R364" s="9">
        <f t="shared" si="28"/>
        <v>75</v>
      </c>
      <c r="S364" s="7" t="s">
        <v>33</v>
      </c>
      <c r="T364" s="7" t="s">
        <v>34</v>
      </c>
      <c r="U364" s="26"/>
      <c r="W364" s="47">
        <f t="shared" si="29"/>
        <v>0</v>
      </c>
    </row>
    <row r="365" spans="2:23" x14ac:dyDescent="0.25">
      <c r="B365" s="39" t="s">
        <v>4242</v>
      </c>
      <c r="C365" s="7" t="s">
        <v>3069</v>
      </c>
      <c r="D365" s="7" t="s">
        <v>3814</v>
      </c>
      <c r="E365" s="7" t="str">
        <f>_xlfn.XLOOKUP(C365,Master!E:E,Master!H:H)</f>
        <v>No</v>
      </c>
      <c r="F365" s="7" t="s">
        <v>154</v>
      </c>
      <c r="G365" s="7" t="s">
        <v>24</v>
      </c>
      <c r="H365" s="7" t="s">
        <v>1208</v>
      </c>
      <c r="I365" s="7" t="s">
        <v>1209</v>
      </c>
      <c r="J365" s="7" t="s">
        <v>3451</v>
      </c>
      <c r="K365" s="7" t="s">
        <v>17</v>
      </c>
      <c r="L365" s="7" t="s">
        <v>18</v>
      </c>
      <c r="M365" s="8">
        <v>24.75</v>
      </c>
      <c r="N365" s="56">
        <v>45</v>
      </c>
      <c r="O365" s="56">
        <v>45</v>
      </c>
      <c r="P365" s="9">
        <f t="shared" si="26"/>
        <v>34.402500000000003</v>
      </c>
      <c r="Q365" s="9">
        <f t="shared" si="27"/>
        <v>75</v>
      </c>
      <c r="R365" s="9">
        <f t="shared" si="28"/>
        <v>75</v>
      </c>
      <c r="S365" s="7" t="s">
        <v>33</v>
      </c>
      <c r="T365" s="7" t="s">
        <v>34</v>
      </c>
      <c r="U365" s="26"/>
      <c r="W365" s="47">
        <f t="shared" si="29"/>
        <v>0</v>
      </c>
    </row>
    <row r="366" spans="2:23" x14ac:dyDescent="0.25">
      <c r="B366" s="39" t="s">
        <v>4243</v>
      </c>
      <c r="C366" s="7" t="s">
        <v>3070</v>
      </c>
      <c r="D366" s="7" t="s">
        <v>3815</v>
      </c>
      <c r="E366" s="7" t="str">
        <f>_xlfn.XLOOKUP(C366,Master!E:E,Master!H:H)</f>
        <v>No</v>
      </c>
      <c r="F366" s="7" t="s">
        <v>154</v>
      </c>
      <c r="G366" s="7" t="s">
        <v>27</v>
      </c>
      <c r="H366" s="7" t="s">
        <v>1208</v>
      </c>
      <c r="I366" s="7" t="s">
        <v>1209</v>
      </c>
      <c r="J366" s="7" t="s">
        <v>3451</v>
      </c>
      <c r="K366" s="7" t="s">
        <v>17</v>
      </c>
      <c r="L366" s="7" t="s">
        <v>18</v>
      </c>
      <c r="M366" s="8">
        <v>24.75</v>
      </c>
      <c r="N366" s="56">
        <v>45</v>
      </c>
      <c r="O366" s="56">
        <v>45</v>
      </c>
      <c r="P366" s="9">
        <f t="shared" si="26"/>
        <v>34.402500000000003</v>
      </c>
      <c r="Q366" s="9">
        <f t="shared" si="27"/>
        <v>75</v>
      </c>
      <c r="R366" s="9">
        <f t="shared" si="28"/>
        <v>75</v>
      </c>
      <c r="S366" s="7" t="s">
        <v>33</v>
      </c>
      <c r="T366" s="7" t="s">
        <v>34</v>
      </c>
      <c r="U366" s="26"/>
      <c r="W366" s="47">
        <f t="shared" si="29"/>
        <v>0</v>
      </c>
    </row>
    <row r="367" spans="2:23" x14ac:dyDescent="0.25">
      <c r="B367" s="39" t="s">
        <v>4244</v>
      </c>
      <c r="C367" s="7" t="s">
        <v>3071</v>
      </c>
      <c r="D367" s="7" t="s">
        <v>3816</v>
      </c>
      <c r="E367" s="7" t="str">
        <f>_xlfn.XLOOKUP(C367,Master!E:E,Master!H:H)</f>
        <v>No</v>
      </c>
      <c r="F367" s="7" t="s">
        <v>154</v>
      </c>
      <c r="G367" s="7" t="s">
        <v>30</v>
      </c>
      <c r="H367" s="7" t="s">
        <v>1208</v>
      </c>
      <c r="I367" s="7" t="s">
        <v>1209</v>
      </c>
      <c r="J367" s="7" t="s">
        <v>3451</v>
      </c>
      <c r="K367" s="7" t="s">
        <v>17</v>
      </c>
      <c r="L367" s="7" t="s">
        <v>18</v>
      </c>
      <c r="M367" s="8">
        <v>24.75</v>
      </c>
      <c r="N367" s="56">
        <v>45</v>
      </c>
      <c r="O367" s="56">
        <v>45</v>
      </c>
      <c r="P367" s="9">
        <f t="shared" si="26"/>
        <v>34.402500000000003</v>
      </c>
      <c r="Q367" s="9">
        <f t="shared" si="27"/>
        <v>75</v>
      </c>
      <c r="R367" s="9">
        <f t="shared" si="28"/>
        <v>75</v>
      </c>
      <c r="S367" s="7" t="s">
        <v>33</v>
      </c>
      <c r="T367" s="7" t="s">
        <v>34</v>
      </c>
      <c r="U367" s="26"/>
      <c r="W367" s="47">
        <f t="shared" si="29"/>
        <v>0</v>
      </c>
    </row>
    <row r="368" spans="2:23" x14ac:dyDescent="0.25">
      <c r="B368" s="39" t="s">
        <v>4245</v>
      </c>
      <c r="C368" s="7" t="s">
        <v>3072</v>
      </c>
      <c r="D368" s="7" t="s">
        <v>3817</v>
      </c>
      <c r="E368" s="7" t="str">
        <f>_xlfn.XLOOKUP(C368,Master!E:E,Master!H:H)</f>
        <v>Yes</v>
      </c>
      <c r="F368" s="7" t="s">
        <v>91</v>
      </c>
      <c r="G368" s="7" t="s">
        <v>21</v>
      </c>
      <c r="H368" s="7" t="s">
        <v>1208</v>
      </c>
      <c r="I368" s="7" t="s">
        <v>1209</v>
      </c>
      <c r="J368" s="7" t="s">
        <v>3451</v>
      </c>
      <c r="K368" s="7" t="s">
        <v>17</v>
      </c>
      <c r="L368" s="7" t="s">
        <v>18</v>
      </c>
      <c r="M368" s="8">
        <v>24.75</v>
      </c>
      <c r="N368" s="56">
        <v>45</v>
      </c>
      <c r="O368" s="56">
        <v>45</v>
      </c>
      <c r="P368" s="9">
        <f t="shared" si="26"/>
        <v>34.402500000000003</v>
      </c>
      <c r="Q368" s="9">
        <f t="shared" si="27"/>
        <v>75</v>
      </c>
      <c r="R368" s="9">
        <f t="shared" si="28"/>
        <v>75</v>
      </c>
      <c r="S368" s="7" t="s">
        <v>33</v>
      </c>
      <c r="T368" s="7" t="s">
        <v>34</v>
      </c>
      <c r="U368" s="26"/>
      <c r="W368" s="47">
        <f t="shared" si="29"/>
        <v>0</v>
      </c>
    </row>
    <row r="369" spans="2:23" x14ac:dyDescent="0.25">
      <c r="B369" s="39" t="s">
        <v>4246</v>
      </c>
      <c r="C369" s="7" t="s">
        <v>3073</v>
      </c>
      <c r="D369" s="7" t="s">
        <v>3818</v>
      </c>
      <c r="E369" s="7" t="str">
        <f>_xlfn.XLOOKUP(C369,Master!E:E,Master!H:H)</f>
        <v>Yes</v>
      </c>
      <c r="F369" s="7" t="s">
        <v>91</v>
      </c>
      <c r="G369" s="7" t="s">
        <v>24</v>
      </c>
      <c r="H369" s="7" t="s">
        <v>1208</v>
      </c>
      <c r="I369" s="7" t="s">
        <v>1209</v>
      </c>
      <c r="J369" s="7" t="s">
        <v>3451</v>
      </c>
      <c r="K369" s="7" t="s">
        <v>17</v>
      </c>
      <c r="L369" s="7" t="s">
        <v>18</v>
      </c>
      <c r="M369" s="8">
        <v>24.75</v>
      </c>
      <c r="N369" s="56">
        <v>45</v>
      </c>
      <c r="O369" s="56">
        <v>45</v>
      </c>
      <c r="P369" s="9">
        <f t="shared" si="26"/>
        <v>34.402500000000003</v>
      </c>
      <c r="Q369" s="9">
        <f t="shared" si="27"/>
        <v>75</v>
      </c>
      <c r="R369" s="9">
        <f t="shared" si="28"/>
        <v>75</v>
      </c>
      <c r="S369" s="7" t="s">
        <v>33</v>
      </c>
      <c r="T369" s="7" t="s">
        <v>34</v>
      </c>
      <c r="U369" s="26"/>
      <c r="W369" s="47">
        <f t="shared" si="29"/>
        <v>0</v>
      </c>
    </row>
    <row r="370" spans="2:23" x14ac:dyDescent="0.25">
      <c r="B370" s="39" t="s">
        <v>4247</v>
      </c>
      <c r="C370" s="7" t="s">
        <v>3074</v>
      </c>
      <c r="D370" s="7" t="s">
        <v>3819</v>
      </c>
      <c r="E370" s="7" t="str">
        <f>_xlfn.XLOOKUP(C370,Master!E:E,Master!H:H)</f>
        <v>Yes</v>
      </c>
      <c r="F370" s="7" t="s">
        <v>91</v>
      </c>
      <c r="G370" s="7" t="s">
        <v>27</v>
      </c>
      <c r="H370" s="7" t="s">
        <v>1208</v>
      </c>
      <c r="I370" s="7" t="s">
        <v>1209</v>
      </c>
      <c r="J370" s="7" t="s">
        <v>3451</v>
      </c>
      <c r="K370" s="7" t="s">
        <v>17</v>
      </c>
      <c r="L370" s="7" t="s">
        <v>18</v>
      </c>
      <c r="M370" s="8">
        <v>24.75</v>
      </c>
      <c r="N370" s="56">
        <v>45</v>
      </c>
      <c r="O370" s="56">
        <v>45</v>
      </c>
      <c r="P370" s="9">
        <f t="shared" si="26"/>
        <v>34.402500000000003</v>
      </c>
      <c r="Q370" s="9">
        <f t="shared" si="27"/>
        <v>75</v>
      </c>
      <c r="R370" s="9">
        <f t="shared" si="28"/>
        <v>75</v>
      </c>
      <c r="S370" s="7" t="s">
        <v>33</v>
      </c>
      <c r="T370" s="7" t="s">
        <v>34</v>
      </c>
      <c r="U370" s="26"/>
      <c r="W370" s="47">
        <f t="shared" si="29"/>
        <v>0</v>
      </c>
    </row>
    <row r="371" spans="2:23" x14ac:dyDescent="0.25">
      <c r="B371" s="39" t="s">
        <v>4248</v>
      </c>
      <c r="C371" s="7" t="s">
        <v>3075</v>
      </c>
      <c r="D371" s="7" t="s">
        <v>3820</v>
      </c>
      <c r="E371" s="7" t="str">
        <f>_xlfn.XLOOKUP(C371,Master!E:E,Master!H:H)</f>
        <v>Yes</v>
      </c>
      <c r="F371" s="7" t="s">
        <v>91</v>
      </c>
      <c r="G371" s="7" t="s">
        <v>30</v>
      </c>
      <c r="H371" s="7" t="s">
        <v>1208</v>
      </c>
      <c r="I371" s="7" t="s">
        <v>1209</v>
      </c>
      <c r="J371" s="7" t="s">
        <v>3451</v>
      </c>
      <c r="K371" s="7" t="s">
        <v>17</v>
      </c>
      <c r="L371" s="7" t="s">
        <v>18</v>
      </c>
      <c r="M371" s="8">
        <v>24.75</v>
      </c>
      <c r="N371" s="56">
        <v>45</v>
      </c>
      <c r="O371" s="56">
        <v>45</v>
      </c>
      <c r="P371" s="9">
        <f t="shared" si="26"/>
        <v>34.402500000000003</v>
      </c>
      <c r="Q371" s="9">
        <f t="shared" si="27"/>
        <v>75</v>
      </c>
      <c r="R371" s="9">
        <f t="shared" si="28"/>
        <v>75</v>
      </c>
      <c r="S371" s="7" t="s">
        <v>33</v>
      </c>
      <c r="T371" s="7" t="s">
        <v>34</v>
      </c>
      <c r="U371" s="26"/>
      <c r="W371" s="47">
        <f t="shared" si="29"/>
        <v>0</v>
      </c>
    </row>
    <row r="372" spans="2:23" x14ac:dyDescent="0.25">
      <c r="B372" s="39" t="s">
        <v>4249</v>
      </c>
      <c r="C372" s="7" t="s">
        <v>3076</v>
      </c>
      <c r="D372" s="7" t="s">
        <v>3821</v>
      </c>
      <c r="E372" s="7" t="str">
        <f>_xlfn.XLOOKUP(C372,Master!E:E,Master!H:H)</f>
        <v>No</v>
      </c>
      <c r="F372" s="7" t="s">
        <v>154</v>
      </c>
      <c r="G372" s="7" t="s">
        <v>21</v>
      </c>
      <c r="H372" s="7" t="s">
        <v>1208</v>
      </c>
      <c r="I372" s="7" t="s">
        <v>1209</v>
      </c>
      <c r="J372" s="7" t="s">
        <v>3451</v>
      </c>
      <c r="K372" s="7" t="s">
        <v>17</v>
      </c>
      <c r="L372" s="7" t="s">
        <v>18</v>
      </c>
      <c r="M372" s="8">
        <v>22</v>
      </c>
      <c r="N372" s="56">
        <v>40</v>
      </c>
      <c r="O372" s="56">
        <v>40</v>
      </c>
      <c r="P372" s="9">
        <f t="shared" si="26"/>
        <v>30.58</v>
      </c>
      <c r="Q372" s="9">
        <f t="shared" si="27"/>
        <v>67</v>
      </c>
      <c r="R372" s="9">
        <f t="shared" si="28"/>
        <v>67</v>
      </c>
      <c r="S372" s="7" t="s">
        <v>33</v>
      </c>
      <c r="T372" s="7" t="s">
        <v>34</v>
      </c>
      <c r="U372" s="26"/>
      <c r="W372" s="47">
        <f t="shared" si="29"/>
        <v>0</v>
      </c>
    </row>
    <row r="373" spans="2:23" x14ac:dyDescent="0.25">
      <c r="B373" s="39" t="s">
        <v>4250</v>
      </c>
      <c r="C373" s="7" t="s">
        <v>3077</v>
      </c>
      <c r="D373" s="7" t="s">
        <v>3822</v>
      </c>
      <c r="E373" s="7" t="str">
        <f>_xlfn.XLOOKUP(C373,Master!E:E,Master!H:H)</f>
        <v>No</v>
      </c>
      <c r="F373" s="7" t="s">
        <v>154</v>
      </c>
      <c r="G373" s="7" t="s">
        <v>24</v>
      </c>
      <c r="H373" s="7" t="s">
        <v>1208</v>
      </c>
      <c r="I373" s="7" t="s">
        <v>1209</v>
      </c>
      <c r="J373" s="7" t="s">
        <v>3451</v>
      </c>
      <c r="K373" s="7" t="s">
        <v>17</v>
      </c>
      <c r="L373" s="7" t="s">
        <v>18</v>
      </c>
      <c r="M373" s="8">
        <v>22</v>
      </c>
      <c r="N373" s="56">
        <v>40</v>
      </c>
      <c r="O373" s="56">
        <v>40</v>
      </c>
      <c r="P373" s="9">
        <f t="shared" si="26"/>
        <v>30.58</v>
      </c>
      <c r="Q373" s="9">
        <f t="shared" si="27"/>
        <v>67</v>
      </c>
      <c r="R373" s="9">
        <f t="shared" si="28"/>
        <v>67</v>
      </c>
      <c r="S373" s="7" t="s">
        <v>33</v>
      </c>
      <c r="T373" s="7" t="s">
        <v>34</v>
      </c>
      <c r="U373" s="26"/>
      <c r="W373" s="47">
        <f t="shared" si="29"/>
        <v>0</v>
      </c>
    </row>
    <row r="374" spans="2:23" x14ac:dyDescent="0.25">
      <c r="B374" s="39" t="s">
        <v>4251</v>
      </c>
      <c r="C374" s="7" t="s">
        <v>3078</v>
      </c>
      <c r="D374" s="7" t="s">
        <v>3823</v>
      </c>
      <c r="E374" s="7" t="str">
        <f>_xlfn.XLOOKUP(C374,Master!E:E,Master!H:H)</f>
        <v>No</v>
      </c>
      <c r="F374" s="7" t="s">
        <v>154</v>
      </c>
      <c r="G374" s="7" t="s">
        <v>27</v>
      </c>
      <c r="H374" s="7" t="s">
        <v>1208</v>
      </c>
      <c r="I374" s="7" t="s">
        <v>1209</v>
      </c>
      <c r="J374" s="7" t="s">
        <v>3451</v>
      </c>
      <c r="K374" s="7" t="s">
        <v>17</v>
      </c>
      <c r="L374" s="7" t="s">
        <v>18</v>
      </c>
      <c r="M374" s="8">
        <v>22</v>
      </c>
      <c r="N374" s="56">
        <v>40</v>
      </c>
      <c r="O374" s="56">
        <v>40</v>
      </c>
      <c r="P374" s="9">
        <f t="shared" si="26"/>
        <v>30.58</v>
      </c>
      <c r="Q374" s="9">
        <f t="shared" si="27"/>
        <v>67</v>
      </c>
      <c r="R374" s="9">
        <f t="shared" si="28"/>
        <v>67</v>
      </c>
      <c r="S374" s="7" t="s">
        <v>33</v>
      </c>
      <c r="T374" s="7" t="s">
        <v>34</v>
      </c>
      <c r="U374" s="26"/>
      <c r="W374" s="47">
        <f t="shared" si="29"/>
        <v>0</v>
      </c>
    </row>
    <row r="375" spans="2:23" x14ac:dyDescent="0.25">
      <c r="B375" s="39" t="s">
        <v>4252</v>
      </c>
      <c r="C375" s="7" t="s">
        <v>3079</v>
      </c>
      <c r="D375" s="7" t="s">
        <v>3824</v>
      </c>
      <c r="E375" s="7" t="str">
        <f>_xlfn.XLOOKUP(C375,Master!E:E,Master!H:H)</f>
        <v>No</v>
      </c>
      <c r="F375" s="7" t="s">
        <v>154</v>
      </c>
      <c r="G375" s="7" t="s">
        <v>30</v>
      </c>
      <c r="H375" s="7" t="s">
        <v>1208</v>
      </c>
      <c r="I375" s="7" t="s">
        <v>1209</v>
      </c>
      <c r="J375" s="7" t="s">
        <v>3451</v>
      </c>
      <c r="K375" s="7" t="s">
        <v>17</v>
      </c>
      <c r="L375" s="7" t="s">
        <v>18</v>
      </c>
      <c r="M375" s="8">
        <v>22</v>
      </c>
      <c r="N375" s="56">
        <v>40</v>
      </c>
      <c r="O375" s="56">
        <v>40</v>
      </c>
      <c r="P375" s="9">
        <f t="shared" si="26"/>
        <v>30.58</v>
      </c>
      <c r="Q375" s="9">
        <f t="shared" si="27"/>
        <v>67</v>
      </c>
      <c r="R375" s="9">
        <f t="shared" si="28"/>
        <v>67</v>
      </c>
      <c r="S375" s="7" t="s">
        <v>33</v>
      </c>
      <c r="T375" s="7" t="s">
        <v>34</v>
      </c>
      <c r="U375" s="26"/>
      <c r="W375" s="47">
        <f t="shared" si="29"/>
        <v>0</v>
      </c>
    </row>
    <row r="376" spans="2:23" x14ac:dyDescent="0.25">
      <c r="B376" s="39" t="s">
        <v>4253</v>
      </c>
      <c r="C376" s="7" t="s">
        <v>3080</v>
      </c>
      <c r="D376" s="7" t="s">
        <v>3825</v>
      </c>
      <c r="E376" s="7" t="str">
        <f>_xlfn.XLOOKUP(C376,Master!E:E,Master!H:H)</f>
        <v>Yes</v>
      </c>
      <c r="F376" s="7" t="s">
        <v>91</v>
      </c>
      <c r="G376" s="7" t="s">
        <v>21</v>
      </c>
      <c r="H376" s="7" t="s">
        <v>1208</v>
      </c>
      <c r="I376" s="7" t="s">
        <v>1209</v>
      </c>
      <c r="J376" s="7" t="s">
        <v>3451</v>
      </c>
      <c r="K376" s="7" t="s">
        <v>17</v>
      </c>
      <c r="L376" s="7" t="s">
        <v>18</v>
      </c>
      <c r="M376" s="8">
        <v>22</v>
      </c>
      <c r="N376" s="56">
        <v>40</v>
      </c>
      <c r="O376" s="56">
        <v>40</v>
      </c>
      <c r="P376" s="9">
        <f t="shared" si="26"/>
        <v>30.58</v>
      </c>
      <c r="Q376" s="9">
        <f t="shared" si="27"/>
        <v>67</v>
      </c>
      <c r="R376" s="9">
        <f t="shared" si="28"/>
        <v>67</v>
      </c>
      <c r="S376" s="7" t="s">
        <v>33</v>
      </c>
      <c r="T376" s="7" t="s">
        <v>34</v>
      </c>
      <c r="U376" s="26"/>
      <c r="W376" s="47">
        <f t="shared" si="29"/>
        <v>0</v>
      </c>
    </row>
    <row r="377" spans="2:23" x14ac:dyDescent="0.25">
      <c r="B377" s="39" t="s">
        <v>4254</v>
      </c>
      <c r="C377" s="7" t="s">
        <v>3081</v>
      </c>
      <c r="D377" s="7" t="s">
        <v>3826</v>
      </c>
      <c r="E377" s="7" t="str">
        <f>_xlfn.XLOOKUP(C377,Master!E:E,Master!H:H)</f>
        <v>Yes</v>
      </c>
      <c r="F377" s="7" t="s">
        <v>91</v>
      </c>
      <c r="G377" s="7" t="s">
        <v>24</v>
      </c>
      <c r="H377" s="7" t="s">
        <v>1208</v>
      </c>
      <c r="I377" s="7" t="s">
        <v>1209</v>
      </c>
      <c r="J377" s="7" t="s">
        <v>3451</v>
      </c>
      <c r="K377" s="7" t="s">
        <v>17</v>
      </c>
      <c r="L377" s="7" t="s">
        <v>18</v>
      </c>
      <c r="M377" s="8">
        <v>22</v>
      </c>
      <c r="N377" s="56">
        <v>40</v>
      </c>
      <c r="O377" s="56">
        <v>40</v>
      </c>
      <c r="P377" s="9">
        <f t="shared" si="26"/>
        <v>30.58</v>
      </c>
      <c r="Q377" s="9">
        <f t="shared" si="27"/>
        <v>67</v>
      </c>
      <c r="R377" s="9">
        <f t="shared" si="28"/>
        <v>67</v>
      </c>
      <c r="S377" s="7" t="s">
        <v>33</v>
      </c>
      <c r="T377" s="7" t="s">
        <v>34</v>
      </c>
      <c r="U377" s="26"/>
      <c r="W377" s="47">
        <f t="shared" si="29"/>
        <v>0</v>
      </c>
    </row>
    <row r="378" spans="2:23" x14ac:dyDescent="0.25">
      <c r="B378" s="39" t="s">
        <v>4255</v>
      </c>
      <c r="C378" s="7" t="s">
        <v>3082</v>
      </c>
      <c r="D378" s="7" t="s">
        <v>3827</v>
      </c>
      <c r="E378" s="7" t="str">
        <f>_xlfn.XLOOKUP(C378,Master!E:E,Master!H:H)</f>
        <v>Yes</v>
      </c>
      <c r="F378" s="7" t="s">
        <v>91</v>
      </c>
      <c r="G378" s="7" t="s">
        <v>27</v>
      </c>
      <c r="H378" s="7" t="s">
        <v>1208</v>
      </c>
      <c r="I378" s="7" t="s">
        <v>1209</v>
      </c>
      <c r="J378" s="7" t="s">
        <v>3451</v>
      </c>
      <c r="K378" s="7" t="s">
        <v>17</v>
      </c>
      <c r="L378" s="7" t="s">
        <v>18</v>
      </c>
      <c r="M378" s="8">
        <v>22</v>
      </c>
      <c r="N378" s="56">
        <v>40</v>
      </c>
      <c r="O378" s="56">
        <v>40</v>
      </c>
      <c r="P378" s="9">
        <f t="shared" si="26"/>
        <v>30.58</v>
      </c>
      <c r="Q378" s="9">
        <f t="shared" si="27"/>
        <v>67</v>
      </c>
      <c r="R378" s="9">
        <f t="shared" si="28"/>
        <v>67</v>
      </c>
      <c r="S378" s="7" t="s">
        <v>33</v>
      </c>
      <c r="T378" s="7" t="s">
        <v>34</v>
      </c>
      <c r="U378" s="26"/>
      <c r="W378" s="47">
        <f t="shared" si="29"/>
        <v>0</v>
      </c>
    </row>
    <row r="379" spans="2:23" x14ac:dyDescent="0.25">
      <c r="B379" s="39" t="s">
        <v>4256</v>
      </c>
      <c r="C379" s="7" t="s">
        <v>3083</v>
      </c>
      <c r="D379" s="7" t="s">
        <v>3828</v>
      </c>
      <c r="E379" s="7" t="str">
        <f>_xlfn.XLOOKUP(C379,Master!E:E,Master!H:H)</f>
        <v>Yes</v>
      </c>
      <c r="F379" s="7" t="s">
        <v>91</v>
      </c>
      <c r="G379" s="7" t="s">
        <v>30</v>
      </c>
      <c r="H379" s="7" t="s">
        <v>1208</v>
      </c>
      <c r="I379" s="7" t="s">
        <v>1209</v>
      </c>
      <c r="J379" s="7" t="s">
        <v>3451</v>
      </c>
      <c r="K379" s="7" t="s">
        <v>17</v>
      </c>
      <c r="L379" s="7" t="s">
        <v>18</v>
      </c>
      <c r="M379" s="8">
        <v>22</v>
      </c>
      <c r="N379" s="56">
        <v>40</v>
      </c>
      <c r="O379" s="56">
        <v>40</v>
      </c>
      <c r="P379" s="9">
        <f t="shared" si="26"/>
        <v>30.58</v>
      </c>
      <c r="Q379" s="9">
        <f t="shared" si="27"/>
        <v>67</v>
      </c>
      <c r="R379" s="9">
        <f t="shared" si="28"/>
        <v>67</v>
      </c>
      <c r="S379" s="7" t="s">
        <v>33</v>
      </c>
      <c r="T379" s="7" t="s">
        <v>34</v>
      </c>
      <c r="U379" s="26"/>
      <c r="W379" s="47">
        <f t="shared" si="29"/>
        <v>0</v>
      </c>
    </row>
    <row r="380" spans="2:23" x14ac:dyDescent="0.25">
      <c r="B380" s="39" t="s">
        <v>4257</v>
      </c>
      <c r="C380" s="7" t="s">
        <v>3084</v>
      </c>
      <c r="D380" s="7" t="s">
        <v>3829</v>
      </c>
      <c r="E380" s="7" t="str">
        <f>_xlfn.XLOOKUP(C380,Master!E:E,Master!H:H)</f>
        <v>Yes</v>
      </c>
      <c r="F380" s="7" t="s">
        <v>80</v>
      </c>
      <c r="G380" s="7" t="s">
        <v>21</v>
      </c>
      <c r="H380" s="7" t="s">
        <v>1208</v>
      </c>
      <c r="I380" s="7" t="s">
        <v>3830</v>
      </c>
      <c r="J380" s="7" t="s">
        <v>3451</v>
      </c>
      <c r="K380" s="7" t="s">
        <v>17</v>
      </c>
      <c r="L380" s="7" t="s">
        <v>18</v>
      </c>
      <c r="M380" s="8">
        <v>14.399999999999999</v>
      </c>
      <c r="N380" s="56">
        <f t="shared" si="25"/>
        <v>24</v>
      </c>
      <c r="O380" s="8">
        <v>24</v>
      </c>
      <c r="P380" s="9">
        <f t="shared" si="26"/>
        <v>20.015999999999998</v>
      </c>
      <c r="Q380" s="9">
        <f t="shared" si="27"/>
        <v>40</v>
      </c>
      <c r="R380" s="9">
        <f t="shared" si="28"/>
        <v>40</v>
      </c>
      <c r="S380" s="7" t="s">
        <v>33</v>
      </c>
      <c r="T380" s="7" t="s">
        <v>34</v>
      </c>
      <c r="U380" s="26"/>
      <c r="W380" s="47">
        <f t="shared" si="29"/>
        <v>0</v>
      </c>
    </row>
    <row r="381" spans="2:23" x14ac:dyDescent="0.25">
      <c r="B381" s="39" t="s">
        <v>4258</v>
      </c>
      <c r="C381" s="7" t="s">
        <v>3085</v>
      </c>
      <c r="D381" s="7" t="s">
        <v>3831</v>
      </c>
      <c r="E381" s="7" t="str">
        <f>_xlfn.XLOOKUP(C381,Master!E:E,Master!H:H)</f>
        <v>Yes</v>
      </c>
      <c r="F381" s="7" t="s">
        <v>80</v>
      </c>
      <c r="G381" s="7" t="s">
        <v>24</v>
      </c>
      <c r="H381" s="7" t="s">
        <v>1208</v>
      </c>
      <c r="I381" s="7" t="s">
        <v>3830</v>
      </c>
      <c r="J381" s="7" t="s">
        <v>3451</v>
      </c>
      <c r="K381" s="7" t="s">
        <v>17</v>
      </c>
      <c r="L381" s="7" t="s">
        <v>18</v>
      </c>
      <c r="M381" s="8">
        <v>14.399999999999999</v>
      </c>
      <c r="N381" s="56">
        <f t="shared" si="25"/>
        <v>24</v>
      </c>
      <c r="O381" s="8">
        <v>24</v>
      </c>
      <c r="P381" s="9">
        <f t="shared" si="26"/>
        <v>20.015999999999998</v>
      </c>
      <c r="Q381" s="9">
        <f t="shared" si="27"/>
        <v>40</v>
      </c>
      <c r="R381" s="9">
        <f t="shared" si="28"/>
        <v>40</v>
      </c>
      <c r="S381" s="7" t="s">
        <v>33</v>
      </c>
      <c r="T381" s="7" t="s">
        <v>34</v>
      </c>
      <c r="U381" s="26"/>
      <c r="W381" s="47">
        <f t="shared" si="29"/>
        <v>0</v>
      </c>
    </row>
    <row r="382" spans="2:23" x14ac:dyDescent="0.25">
      <c r="B382" s="39" t="s">
        <v>4259</v>
      </c>
      <c r="C382" s="7" t="s">
        <v>3086</v>
      </c>
      <c r="D382" s="7" t="s">
        <v>3832</v>
      </c>
      <c r="E382" s="7" t="str">
        <f>_xlfn.XLOOKUP(C382,Master!E:E,Master!H:H)</f>
        <v>Yes</v>
      </c>
      <c r="F382" s="7" t="s">
        <v>80</v>
      </c>
      <c r="G382" s="7" t="s">
        <v>27</v>
      </c>
      <c r="H382" s="7" t="s">
        <v>1208</v>
      </c>
      <c r="I382" s="7" t="s">
        <v>3830</v>
      </c>
      <c r="J382" s="7" t="s">
        <v>3451</v>
      </c>
      <c r="K382" s="7" t="s">
        <v>17</v>
      </c>
      <c r="L382" s="7" t="s">
        <v>18</v>
      </c>
      <c r="M382" s="8">
        <v>14.399999999999999</v>
      </c>
      <c r="N382" s="56">
        <f t="shared" si="25"/>
        <v>24</v>
      </c>
      <c r="O382" s="8">
        <v>24</v>
      </c>
      <c r="P382" s="9">
        <f t="shared" si="26"/>
        <v>20.015999999999998</v>
      </c>
      <c r="Q382" s="9">
        <f t="shared" si="27"/>
        <v>40</v>
      </c>
      <c r="R382" s="9">
        <f t="shared" si="28"/>
        <v>40</v>
      </c>
      <c r="S382" s="7" t="s">
        <v>33</v>
      </c>
      <c r="T382" s="7" t="s">
        <v>34</v>
      </c>
      <c r="U382" s="26"/>
      <c r="W382" s="47">
        <f t="shared" si="29"/>
        <v>0</v>
      </c>
    </row>
    <row r="383" spans="2:23" x14ac:dyDescent="0.25">
      <c r="B383" s="39" t="s">
        <v>4260</v>
      </c>
      <c r="C383" s="7" t="s">
        <v>3087</v>
      </c>
      <c r="D383" s="7" t="s">
        <v>3833</v>
      </c>
      <c r="E383" s="7" t="str">
        <f>_xlfn.XLOOKUP(C383,Master!E:E,Master!H:H)</f>
        <v>Yes</v>
      </c>
      <c r="F383" s="7" t="s">
        <v>80</v>
      </c>
      <c r="G383" s="7" t="s">
        <v>30</v>
      </c>
      <c r="H383" s="7" t="s">
        <v>1208</v>
      </c>
      <c r="I383" s="7" t="s">
        <v>3830</v>
      </c>
      <c r="J383" s="7" t="s">
        <v>3451</v>
      </c>
      <c r="K383" s="7" t="s">
        <v>17</v>
      </c>
      <c r="L383" s="7" t="s">
        <v>18</v>
      </c>
      <c r="M383" s="8">
        <v>14.399999999999999</v>
      </c>
      <c r="N383" s="56">
        <f t="shared" si="25"/>
        <v>24</v>
      </c>
      <c r="O383" s="8">
        <v>24</v>
      </c>
      <c r="P383" s="9">
        <f t="shared" si="26"/>
        <v>20.015999999999998</v>
      </c>
      <c r="Q383" s="9">
        <f t="shared" si="27"/>
        <v>40</v>
      </c>
      <c r="R383" s="9">
        <f t="shared" si="28"/>
        <v>40</v>
      </c>
      <c r="S383" s="7" t="s">
        <v>33</v>
      </c>
      <c r="T383" s="7" t="s">
        <v>34</v>
      </c>
      <c r="U383" s="26"/>
      <c r="W383" s="47">
        <f t="shared" si="29"/>
        <v>0</v>
      </c>
    </row>
    <row r="384" spans="2:23" x14ac:dyDescent="0.25">
      <c r="B384" s="39" t="s">
        <v>4261</v>
      </c>
      <c r="C384" s="7" t="s">
        <v>3088</v>
      </c>
      <c r="D384" s="7" t="s">
        <v>3834</v>
      </c>
      <c r="E384" s="7" t="str">
        <f>_xlfn.XLOOKUP(C384,Master!E:E,Master!H:H)</f>
        <v>Yes</v>
      </c>
      <c r="F384" s="7" t="s">
        <v>80</v>
      </c>
      <c r="G384" s="7" t="s">
        <v>21</v>
      </c>
      <c r="H384" s="7" t="s">
        <v>1208</v>
      </c>
      <c r="I384" s="7" t="s">
        <v>3830</v>
      </c>
      <c r="J384" s="7" t="s">
        <v>3451</v>
      </c>
      <c r="K384" s="7" t="s">
        <v>17</v>
      </c>
      <c r="L384" s="7" t="s">
        <v>18</v>
      </c>
      <c r="M384" s="8">
        <v>15.6</v>
      </c>
      <c r="N384" s="56">
        <f t="shared" si="25"/>
        <v>26</v>
      </c>
      <c r="O384" s="8">
        <v>26</v>
      </c>
      <c r="P384" s="9">
        <f t="shared" si="26"/>
        <v>21.684000000000001</v>
      </c>
      <c r="Q384" s="9">
        <f t="shared" si="27"/>
        <v>43</v>
      </c>
      <c r="R384" s="9">
        <f t="shared" si="28"/>
        <v>43</v>
      </c>
      <c r="S384" s="7" t="s">
        <v>33</v>
      </c>
      <c r="T384" s="7" t="s">
        <v>34</v>
      </c>
      <c r="U384" s="26"/>
      <c r="W384" s="47">
        <f t="shared" si="29"/>
        <v>0</v>
      </c>
    </row>
    <row r="385" spans="2:23" x14ac:dyDescent="0.25">
      <c r="B385" s="39" t="s">
        <v>4262</v>
      </c>
      <c r="C385" s="7" t="s">
        <v>3089</v>
      </c>
      <c r="D385" s="7" t="s">
        <v>3835</v>
      </c>
      <c r="E385" s="7" t="str">
        <f>_xlfn.XLOOKUP(C385,Master!E:E,Master!H:H)</f>
        <v>Yes</v>
      </c>
      <c r="F385" s="7" t="s">
        <v>80</v>
      </c>
      <c r="G385" s="7" t="s">
        <v>24</v>
      </c>
      <c r="H385" s="7" t="s">
        <v>1208</v>
      </c>
      <c r="I385" s="7" t="s">
        <v>3830</v>
      </c>
      <c r="J385" s="7" t="s">
        <v>3451</v>
      </c>
      <c r="K385" s="7" t="s">
        <v>17</v>
      </c>
      <c r="L385" s="7" t="s">
        <v>18</v>
      </c>
      <c r="M385" s="8">
        <v>15.6</v>
      </c>
      <c r="N385" s="56">
        <f t="shared" si="25"/>
        <v>26</v>
      </c>
      <c r="O385" s="8">
        <v>26</v>
      </c>
      <c r="P385" s="9">
        <f t="shared" si="26"/>
        <v>21.684000000000001</v>
      </c>
      <c r="Q385" s="9">
        <f t="shared" si="27"/>
        <v>43</v>
      </c>
      <c r="R385" s="9">
        <f t="shared" si="28"/>
        <v>43</v>
      </c>
      <c r="S385" s="7" t="s">
        <v>33</v>
      </c>
      <c r="T385" s="7" t="s">
        <v>34</v>
      </c>
      <c r="U385" s="26"/>
      <c r="W385" s="47">
        <f t="shared" si="29"/>
        <v>0</v>
      </c>
    </row>
    <row r="386" spans="2:23" x14ac:dyDescent="0.25">
      <c r="B386" s="39" t="s">
        <v>4263</v>
      </c>
      <c r="C386" s="7" t="s">
        <v>3090</v>
      </c>
      <c r="D386" s="7" t="s">
        <v>3836</v>
      </c>
      <c r="E386" s="7" t="str">
        <f>_xlfn.XLOOKUP(C386,Master!E:E,Master!H:H)</f>
        <v>Yes</v>
      </c>
      <c r="F386" s="7" t="s">
        <v>80</v>
      </c>
      <c r="G386" s="7" t="s">
        <v>27</v>
      </c>
      <c r="H386" s="7" t="s">
        <v>1208</v>
      </c>
      <c r="I386" s="7" t="s">
        <v>3830</v>
      </c>
      <c r="J386" s="7" t="s">
        <v>3451</v>
      </c>
      <c r="K386" s="7" t="s">
        <v>17</v>
      </c>
      <c r="L386" s="7" t="s">
        <v>18</v>
      </c>
      <c r="M386" s="8">
        <v>15.6</v>
      </c>
      <c r="N386" s="56">
        <f t="shared" si="25"/>
        <v>26</v>
      </c>
      <c r="O386" s="8">
        <v>26</v>
      </c>
      <c r="P386" s="9">
        <f t="shared" si="26"/>
        <v>21.684000000000001</v>
      </c>
      <c r="Q386" s="9">
        <f t="shared" si="27"/>
        <v>43</v>
      </c>
      <c r="R386" s="9">
        <f t="shared" si="28"/>
        <v>43</v>
      </c>
      <c r="S386" s="7" t="s">
        <v>33</v>
      </c>
      <c r="T386" s="7" t="s">
        <v>34</v>
      </c>
      <c r="U386" s="26"/>
      <c r="W386" s="47">
        <f t="shared" si="29"/>
        <v>0</v>
      </c>
    </row>
    <row r="387" spans="2:23" x14ac:dyDescent="0.25">
      <c r="B387" s="39" t="s">
        <v>4264</v>
      </c>
      <c r="C387" s="7" t="s">
        <v>3091</v>
      </c>
      <c r="D387" s="7" t="s">
        <v>3837</v>
      </c>
      <c r="E387" s="7" t="str">
        <f>_xlfn.XLOOKUP(C387,Master!E:E,Master!H:H)</f>
        <v>Yes</v>
      </c>
      <c r="F387" s="7" t="s">
        <v>80</v>
      </c>
      <c r="G387" s="7" t="s">
        <v>30</v>
      </c>
      <c r="H387" s="7" t="s">
        <v>1208</v>
      </c>
      <c r="I387" s="7" t="s">
        <v>3830</v>
      </c>
      <c r="J387" s="7" t="s">
        <v>3451</v>
      </c>
      <c r="K387" s="7" t="s">
        <v>17</v>
      </c>
      <c r="L387" s="7" t="s">
        <v>18</v>
      </c>
      <c r="M387" s="8">
        <v>15.6</v>
      </c>
      <c r="N387" s="56">
        <f t="shared" si="25"/>
        <v>26</v>
      </c>
      <c r="O387" s="8">
        <v>26</v>
      </c>
      <c r="P387" s="9">
        <f t="shared" si="26"/>
        <v>21.684000000000001</v>
      </c>
      <c r="Q387" s="9">
        <f t="shared" si="27"/>
        <v>43</v>
      </c>
      <c r="R387" s="9">
        <f t="shared" si="28"/>
        <v>43</v>
      </c>
      <c r="S387" s="7" t="s">
        <v>33</v>
      </c>
      <c r="T387" s="7" t="s">
        <v>34</v>
      </c>
      <c r="U387" s="26"/>
      <c r="W387" s="47">
        <f t="shared" si="29"/>
        <v>0</v>
      </c>
    </row>
    <row r="388" spans="2:23" x14ac:dyDescent="0.25">
      <c r="B388" s="39" t="s">
        <v>4265</v>
      </c>
      <c r="C388" s="7" t="s">
        <v>3092</v>
      </c>
      <c r="D388" s="7" t="s">
        <v>3838</v>
      </c>
      <c r="E388" s="7" t="str">
        <f>_xlfn.XLOOKUP(C388,Master!E:E,Master!H:H)</f>
        <v>Yes</v>
      </c>
      <c r="F388" s="7" t="s">
        <v>80</v>
      </c>
      <c r="G388" s="7" t="s">
        <v>21</v>
      </c>
      <c r="H388" s="7" t="s">
        <v>1208</v>
      </c>
      <c r="I388" s="7" t="s">
        <v>3830</v>
      </c>
      <c r="J388" s="7" t="s">
        <v>3451</v>
      </c>
      <c r="K388" s="7" t="s">
        <v>17</v>
      </c>
      <c r="L388" s="7" t="s">
        <v>18</v>
      </c>
      <c r="M388" s="8">
        <v>16.8</v>
      </c>
      <c r="N388" s="56">
        <f t="shared" si="25"/>
        <v>28</v>
      </c>
      <c r="O388" s="8">
        <v>28</v>
      </c>
      <c r="P388" s="9">
        <f t="shared" si="26"/>
        <v>23.351999999999997</v>
      </c>
      <c r="Q388" s="9">
        <f t="shared" si="27"/>
        <v>47</v>
      </c>
      <c r="R388" s="9">
        <f t="shared" si="28"/>
        <v>47</v>
      </c>
      <c r="S388" s="7" t="s">
        <v>33</v>
      </c>
      <c r="T388" s="7" t="s">
        <v>34</v>
      </c>
      <c r="U388" s="26"/>
      <c r="W388" s="47">
        <f t="shared" si="29"/>
        <v>0</v>
      </c>
    </row>
    <row r="389" spans="2:23" x14ac:dyDescent="0.25">
      <c r="B389" s="39" t="s">
        <v>4266</v>
      </c>
      <c r="C389" s="7" t="s">
        <v>3093</v>
      </c>
      <c r="D389" s="7" t="s">
        <v>3839</v>
      </c>
      <c r="E389" s="7" t="str">
        <f>_xlfn.XLOOKUP(C389,Master!E:E,Master!H:H)</f>
        <v>Yes</v>
      </c>
      <c r="F389" s="7" t="s">
        <v>80</v>
      </c>
      <c r="G389" s="7" t="s">
        <v>24</v>
      </c>
      <c r="H389" s="7" t="s">
        <v>1208</v>
      </c>
      <c r="I389" s="7" t="s">
        <v>3830</v>
      </c>
      <c r="J389" s="7" t="s">
        <v>3451</v>
      </c>
      <c r="K389" s="7" t="s">
        <v>17</v>
      </c>
      <c r="L389" s="7" t="s">
        <v>18</v>
      </c>
      <c r="M389" s="8">
        <v>16.8</v>
      </c>
      <c r="N389" s="56">
        <f t="shared" si="25"/>
        <v>28</v>
      </c>
      <c r="O389" s="8">
        <v>28</v>
      </c>
      <c r="P389" s="9">
        <f t="shared" si="26"/>
        <v>23.351999999999997</v>
      </c>
      <c r="Q389" s="9">
        <f t="shared" si="27"/>
        <v>47</v>
      </c>
      <c r="R389" s="9">
        <f t="shared" si="28"/>
        <v>47</v>
      </c>
      <c r="S389" s="7" t="s">
        <v>33</v>
      </c>
      <c r="T389" s="7" t="s">
        <v>34</v>
      </c>
      <c r="U389" s="26"/>
      <c r="W389" s="47">
        <f t="shared" si="29"/>
        <v>0</v>
      </c>
    </row>
    <row r="390" spans="2:23" x14ac:dyDescent="0.25">
      <c r="B390" s="39" t="s">
        <v>4267</v>
      </c>
      <c r="C390" s="7" t="s">
        <v>3094</v>
      </c>
      <c r="D390" s="7" t="s">
        <v>3840</v>
      </c>
      <c r="E390" s="7" t="str">
        <f>_xlfn.XLOOKUP(C390,Master!E:E,Master!H:H)</f>
        <v>Yes</v>
      </c>
      <c r="F390" s="7" t="s">
        <v>80</v>
      </c>
      <c r="G390" s="7" t="s">
        <v>27</v>
      </c>
      <c r="H390" s="7" t="s">
        <v>1208</v>
      </c>
      <c r="I390" s="7" t="s">
        <v>3830</v>
      </c>
      <c r="J390" s="7" t="s">
        <v>3451</v>
      </c>
      <c r="K390" s="7" t="s">
        <v>17</v>
      </c>
      <c r="L390" s="7" t="s">
        <v>18</v>
      </c>
      <c r="M390" s="8">
        <v>16.8</v>
      </c>
      <c r="N390" s="56">
        <f t="shared" si="25"/>
        <v>28</v>
      </c>
      <c r="O390" s="8">
        <v>28</v>
      </c>
      <c r="P390" s="9">
        <f t="shared" si="26"/>
        <v>23.351999999999997</v>
      </c>
      <c r="Q390" s="9">
        <f t="shared" si="27"/>
        <v>47</v>
      </c>
      <c r="R390" s="9">
        <f t="shared" si="28"/>
        <v>47</v>
      </c>
      <c r="S390" s="7" t="s">
        <v>33</v>
      </c>
      <c r="T390" s="7" t="s">
        <v>34</v>
      </c>
      <c r="U390" s="26"/>
      <c r="W390" s="47">
        <f t="shared" si="29"/>
        <v>0</v>
      </c>
    </row>
    <row r="391" spans="2:23" x14ac:dyDescent="0.25">
      <c r="B391" s="39" t="s">
        <v>4268</v>
      </c>
      <c r="C391" s="7" t="s">
        <v>3095</v>
      </c>
      <c r="D391" s="7" t="s">
        <v>3841</v>
      </c>
      <c r="E391" s="7" t="str">
        <f>_xlfn.XLOOKUP(C391,Master!E:E,Master!H:H)</f>
        <v>Yes</v>
      </c>
      <c r="F391" s="7" t="s">
        <v>80</v>
      </c>
      <c r="G391" s="7" t="s">
        <v>30</v>
      </c>
      <c r="H391" s="7" t="s">
        <v>1208</v>
      </c>
      <c r="I391" s="7" t="s">
        <v>3830</v>
      </c>
      <c r="J391" s="7" t="s">
        <v>3451</v>
      </c>
      <c r="K391" s="7" t="s">
        <v>17</v>
      </c>
      <c r="L391" s="7" t="s">
        <v>18</v>
      </c>
      <c r="M391" s="8">
        <v>16.8</v>
      </c>
      <c r="N391" s="56">
        <f t="shared" ref="N391:N454" si="30">O391</f>
        <v>28</v>
      </c>
      <c r="O391" s="8">
        <v>28</v>
      </c>
      <c r="P391" s="9">
        <f t="shared" ref="P391:P454" si="31">(O391*$P$3)*(M391/O391)</f>
        <v>23.351999999999997</v>
      </c>
      <c r="Q391" s="9">
        <f t="shared" ref="Q391:Q454" si="32">R391</f>
        <v>47</v>
      </c>
      <c r="R391" s="9">
        <f t="shared" ref="R391:R454" si="33">ROUND(O391*$P$3*(1+$Q$3),0)</f>
        <v>47</v>
      </c>
      <c r="S391" s="7" t="s">
        <v>33</v>
      </c>
      <c r="T391" s="7" t="s">
        <v>34</v>
      </c>
      <c r="U391" s="26"/>
      <c r="W391" s="47">
        <f t="shared" ref="W391:W454" si="34">M391*V391</f>
        <v>0</v>
      </c>
    </row>
    <row r="392" spans="2:23" x14ac:dyDescent="0.25">
      <c r="B392" s="39" t="s">
        <v>4269</v>
      </c>
      <c r="C392" s="7" t="s">
        <v>3096</v>
      </c>
      <c r="D392" s="7" t="s">
        <v>3842</v>
      </c>
      <c r="E392" s="7" t="str">
        <f>_xlfn.XLOOKUP(C392,Master!E:E,Master!H:H)</f>
        <v>Yes</v>
      </c>
      <c r="F392" s="7" t="s">
        <v>154</v>
      </c>
      <c r="G392" s="7" t="s">
        <v>21</v>
      </c>
      <c r="H392" s="7" t="s">
        <v>1208</v>
      </c>
      <c r="I392" s="7" t="s">
        <v>3830</v>
      </c>
      <c r="J392" s="7" t="s">
        <v>3451</v>
      </c>
      <c r="K392" s="7" t="s">
        <v>17</v>
      </c>
      <c r="L392" s="7" t="s">
        <v>18</v>
      </c>
      <c r="M392" s="8">
        <v>18</v>
      </c>
      <c r="N392" s="56">
        <f t="shared" si="30"/>
        <v>30</v>
      </c>
      <c r="O392" s="8">
        <v>30</v>
      </c>
      <c r="P392" s="9">
        <f t="shared" si="31"/>
        <v>25.019999999999996</v>
      </c>
      <c r="Q392" s="9">
        <f t="shared" si="32"/>
        <v>50</v>
      </c>
      <c r="R392" s="9">
        <f t="shared" si="33"/>
        <v>50</v>
      </c>
      <c r="S392" s="7" t="s">
        <v>33</v>
      </c>
      <c r="T392" s="7" t="s">
        <v>34</v>
      </c>
      <c r="U392" s="26"/>
      <c r="W392" s="47">
        <f t="shared" si="34"/>
        <v>0</v>
      </c>
    </row>
    <row r="393" spans="2:23" x14ac:dyDescent="0.25">
      <c r="B393" s="39" t="s">
        <v>4270</v>
      </c>
      <c r="C393" s="7" t="s">
        <v>3097</v>
      </c>
      <c r="D393" s="7" t="s">
        <v>3843</v>
      </c>
      <c r="E393" s="7" t="str">
        <f>_xlfn.XLOOKUP(C393,Master!E:E,Master!H:H)</f>
        <v>Yes</v>
      </c>
      <c r="F393" s="7" t="s">
        <v>154</v>
      </c>
      <c r="G393" s="7" t="s">
        <v>24</v>
      </c>
      <c r="H393" s="7" t="s">
        <v>1208</v>
      </c>
      <c r="I393" s="7" t="s">
        <v>3830</v>
      </c>
      <c r="J393" s="7" t="s">
        <v>3451</v>
      </c>
      <c r="K393" s="7" t="s">
        <v>17</v>
      </c>
      <c r="L393" s="7" t="s">
        <v>18</v>
      </c>
      <c r="M393" s="8">
        <v>18</v>
      </c>
      <c r="N393" s="56">
        <f t="shared" si="30"/>
        <v>30</v>
      </c>
      <c r="O393" s="8">
        <v>30</v>
      </c>
      <c r="P393" s="9">
        <f t="shared" si="31"/>
        <v>25.019999999999996</v>
      </c>
      <c r="Q393" s="9">
        <f t="shared" si="32"/>
        <v>50</v>
      </c>
      <c r="R393" s="9">
        <f t="shared" si="33"/>
        <v>50</v>
      </c>
      <c r="S393" s="7" t="s">
        <v>33</v>
      </c>
      <c r="T393" s="7" t="s">
        <v>34</v>
      </c>
      <c r="U393" s="26"/>
      <c r="W393" s="47">
        <f t="shared" si="34"/>
        <v>0</v>
      </c>
    </row>
    <row r="394" spans="2:23" x14ac:dyDescent="0.25">
      <c r="B394" s="39" t="s">
        <v>4271</v>
      </c>
      <c r="C394" s="7" t="s">
        <v>3098</v>
      </c>
      <c r="D394" s="7" t="s">
        <v>3844</v>
      </c>
      <c r="E394" s="7" t="str">
        <f>_xlfn.XLOOKUP(C394,Master!E:E,Master!H:H)</f>
        <v>Yes</v>
      </c>
      <c r="F394" s="7" t="s">
        <v>154</v>
      </c>
      <c r="G394" s="7" t="s">
        <v>27</v>
      </c>
      <c r="H394" s="7" t="s">
        <v>1208</v>
      </c>
      <c r="I394" s="7" t="s">
        <v>3830</v>
      </c>
      <c r="J394" s="7" t="s">
        <v>3451</v>
      </c>
      <c r="K394" s="7" t="s">
        <v>17</v>
      </c>
      <c r="L394" s="7" t="s">
        <v>18</v>
      </c>
      <c r="M394" s="8">
        <v>18</v>
      </c>
      <c r="N394" s="56">
        <f t="shared" si="30"/>
        <v>30</v>
      </c>
      <c r="O394" s="8">
        <v>30</v>
      </c>
      <c r="P394" s="9">
        <f t="shared" si="31"/>
        <v>25.019999999999996</v>
      </c>
      <c r="Q394" s="9">
        <f t="shared" si="32"/>
        <v>50</v>
      </c>
      <c r="R394" s="9">
        <f t="shared" si="33"/>
        <v>50</v>
      </c>
      <c r="S394" s="7" t="s">
        <v>33</v>
      </c>
      <c r="T394" s="7" t="s">
        <v>34</v>
      </c>
      <c r="U394" s="26"/>
      <c r="W394" s="47">
        <f t="shared" si="34"/>
        <v>0</v>
      </c>
    </row>
    <row r="395" spans="2:23" x14ac:dyDescent="0.25">
      <c r="B395" s="39" t="s">
        <v>4272</v>
      </c>
      <c r="C395" s="7" t="s">
        <v>3099</v>
      </c>
      <c r="D395" s="7" t="s">
        <v>3845</v>
      </c>
      <c r="E395" s="7" t="str">
        <f>_xlfn.XLOOKUP(C395,Master!E:E,Master!H:H)</f>
        <v>Yes</v>
      </c>
      <c r="F395" s="7" t="s">
        <v>154</v>
      </c>
      <c r="G395" s="7" t="s">
        <v>30</v>
      </c>
      <c r="H395" s="7" t="s">
        <v>1208</v>
      </c>
      <c r="I395" s="7" t="s">
        <v>3830</v>
      </c>
      <c r="J395" s="7" t="s">
        <v>3451</v>
      </c>
      <c r="K395" s="7" t="s">
        <v>17</v>
      </c>
      <c r="L395" s="7" t="s">
        <v>18</v>
      </c>
      <c r="M395" s="8">
        <v>18</v>
      </c>
      <c r="N395" s="56">
        <f t="shared" si="30"/>
        <v>30</v>
      </c>
      <c r="O395" s="8">
        <v>30</v>
      </c>
      <c r="P395" s="9">
        <f t="shared" si="31"/>
        <v>25.019999999999996</v>
      </c>
      <c r="Q395" s="9">
        <f t="shared" si="32"/>
        <v>50</v>
      </c>
      <c r="R395" s="9">
        <f t="shared" si="33"/>
        <v>50</v>
      </c>
      <c r="S395" s="7" t="s">
        <v>33</v>
      </c>
      <c r="T395" s="7" t="s">
        <v>34</v>
      </c>
      <c r="U395" s="26"/>
      <c r="W395" s="47">
        <f t="shared" si="34"/>
        <v>0</v>
      </c>
    </row>
    <row r="396" spans="2:23" x14ac:dyDescent="0.25">
      <c r="B396" s="39" t="s">
        <v>4273</v>
      </c>
      <c r="C396" s="7" t="s">
        <v>3100</v>
      </c>
      <c r="D396" s="7" t="s">
        <v>3846</v>
      </c>
      <c r="E396" s="7" t="str">
        <f>_xlfn.XLOOKUP(C396,Master!E:E,Master!H:H)</f>
        <v>Yes</v>
      </c>
      <c r="F396" s="7" t="s">
        <v>91</v>
      </c>
      <c r="G396" s="7" t="s">
        <v>21</v>
      </c>
      <c r="H396" s="7" t="s">
        <v>1208</v>
      </c>
      <c r="I396" s="7" t="s">
        <v>3830</v>
      </c>
      <c r="J396" s="7" t="s">
        <v>3451</v>
      </c>
      <c r="K396" s="7" t="s">
        <v>17</v>
      </c>
      <c r="L396" s="7" t="s">
        <v>18</v>
      </c>
      <c r="M396" s="8">
        <v>19.2</v>
      </c>
      <c r="N396" s="56">
        <f t="shared" si="30"/>
        <v>32</v>
      </c>
      <c r="O396" s="8">
        <v>32</v>
      </c>
      <c r="P396" s="9">
        <f t="shared" si="31"/>
        <v>26.687999999999999</v>
      </c>
      <c r="Q396" s="9">
        <f t="shared" si="32"/>
        <v>53</v>
      </c>
      <c r="R396" s="9">
        <f t="shared" si="33"/>
        <v>53</v>
      </c>
      <c r="S396" s="7" t="s">
        <v>33</v>
      </c>
      <c r="T396" s="7" t="s">
        <v>34</v>
      </c>
      <c r="U396" s="26"/>
      <c r="W396" s="47">
        <f t="shared" si="34"/>
        <v>0</v>
      </c>
    </row>
    <row r="397" spans="2:23" x14ac:dyDescent="0.25">
      <c r="B397" s="39" t="s">
        <v>4274</v>
      </c>
      <c r="C397" s="7" t="s">
        <v>3101</v>
      </c>
      <c r="D397" s="7" t="s">
        <v>3847</v>
      </c>
      <c r="E397" s="7" t="str">
        <f>_xlfn.XLOOKUP(C397,Master!E:E,Master!H:H)</f>
        <v>Yes</v>
      </c>
      <c r="F397" s="7" t="s">
        <v>91</v>
      </c>
      <c r="G397" s="7" t="s">
        <v>24</v>
      </c>
      <c r="H397" s="7" t="s">
        <v>1208</v>
      </c>
      <c r="I397" s="7" t="s">
        <v>3830</v>
      </c>
      <c r="J397" s="7" t="s">
        <v>3451</v>
      </c>
      <c r="K397" s="7" t="s">
        <v>17</v>
      </c>
      <c r="L397" s="7" t="s">
        <v>18</v>
      </c>
      <c r="M397" s="8">
        <v>19.2</v>
      </c>
      <c r="N397" s="56">
        <f t="shared" si="30"/>
        <v>32</v>
      </c>
      <c r="O397" s="8">
        <v>32</v>
      </c>
      <c r="P397" s="9">
        <f t="shared" si="31"/>
        <v>26.687999999999999</v>
      </c>
      <c r="Q397" s="9">
        <f t="shared" si="32"/>
        <v>53</v>
      </c>
      <c r="R397" s="9">
        <f t="shared" si="33"/>
        <v>53</v>
      </c>
      <c r="S397" s="7" t="s">
        <v>33</v>
      </c>
      <c r="T397" s="7" t="s">
        <v>34</v>
      </c>
      <c r="U397" s="26"/>
      <c r="W397" s="47">
        <f t="shared" si="34"/>
        <v>0</v>
      </c>
    </row>
    <row r="398" spans="2:23" x14ac:dyDescent="0.25">
      <c r="B398" s="39" t="s">
        <v>4275</v>
      </c>
      <c r="C398" s="7" t="s">
        <v>3102</v>
      </c>
      <c r="D398" s="7" t="s">
        <v>3848</v>
      </c>
      <c r="E398" s="7" t="str">
        <f>_xlfn.XLOOKUP(C398,Master!E:E,Master!H:H)</f>
        <v>Yes</v>
      </c>
      <c r="F398" s="7" t="s">
        <v>91</v>
      </c>
      <c r="G398" s="7" t="s">
        <v>27</v>
      </c>
      <c r="H398" s="7" t="s">
        <v>1208</v>
      </c>
      <c r="I398" s="7" t="s">
        <v>3830</v>
      </c>
      <c r="J398" s="7" t="s">
        <v>3451</v>
      </c>
      <c r="K398" s="7" t="s">
        <v>17</v>
      </c>
      <c r="L398" s="7" t="s">
        <v>18</v>
      </c>
      <c r="M398" s="8">
        <v>19.2</v>
      </c>
      <c r="N398" s="56">
        <f t="shared" si="30"/>
        <v>32</v>
      </c>
      <c r="O398" s="8">
        <v>32</v>
      </c>
      <c r="P398" s="9">
        <f t="shared" si="31"/>
        <v>26.687999999999999</v>
      </c>
      <c r="Q398" s="9">
        <f t="shared" si="32"/>
        <v>53</v>
      </c>
      <c r="R398" s="9">
        <f t="shared" si="33"/>
        <v>53</v>
      </c>
      <c r="S398" s="7" t="s">
        <v>33</v>
      </c>
      <c r="T398" s="7" t="s">
        <v>34</v>
      </c>
      <c r="U398" s="26"/>
      <c r="W398" s="47">
        <f t="shared" si="34"/>
        <v>0</v>
      </c>
    </row>
    <row r="399" spans="2:23" x14ac:dyDescent="0.25">
      <c r="B399" s="39" t="s">
        <v>4276</v>
      </c>
      <c r="C399" s="7" t="s">
        <v>3103</v>
      </c>
      <c r="D399" s="7" t="s">
        <v>3849</v>
      </c>
      <c r="E399" s="7" t="str">
        <f>_xlfn.XLOOKUP(C399,Master!E:E,Master!H:H)</f>
        <v>Yes</v>
      </c>
      <c r="F399" s="7" t="s">
        <v>91</v>
      </c>
      <c r="G399" s="7" t="s">
        <v>30</v>
      </c>
      <c r="H399" s="7" t="s">
        <v>1208</v>
      </c>
      <c r="I399" s="7" t="s">
        <v>3830</v>
      </c>
      <c r="J399" s="7" t="s">
        <v>3451</v>
      </c>
      <c r="K399" s="7" t="s">
        <v>17</v>
      </c>
      <c r="L399" s="7" t="s">
        <v>18</v>
      </c>
      <c r="M399" s="8">
        <v>19.2</v>
      </c>
      <c r="N399" s="56">
        <f t="shared" si="30"/>
        <v>32</v>
      </c>
      <c r="O399" s="8">
        <v>32</v>
      </c>
      <c r="P399" s="9">
        <f t="shared" si="31"/>
        <v>26.687999999999999</v>
      </c>
      <c r="Q399" s="9">
        <f t="shared" si="32"/>
        <v>53</v>
      </c>
      <c r="R399" s="9">
        <f t="shared" si="33"/>
        <v>53</v>
      </c>
      <c r="S399" s="7" t="s">
        <v>33</v>
      </c>
      <c r="T399" s="7" t="s">
        <v>34</v>
      </c>
      <c r="U399" s="26"/>
      <c r="W399" s="47">
        <f t="shared" si="34"/>
        <v>0</v>
      </c>
    </row>
    <row r="400" spans="2:23" x14ac:dyDescent="0.25">
      <c r="B400" s="39" t="s">
        <v>4277</v>
      </c>
      <c r="C400" s="7" t="s">
        <v>3104</v>
      </c>
      <c r="D400" s="7" t="s">
        <v>3850</v>
      </c>
      <c r="E400" s="7" t="str">
        <f>_xlfn.XLOOKUP(C400,Master!E:E,Master!H:H)</f>
        <v>No</v>
      </c>
      <c r="F400" s="7" t="s">
        <v>154</v>
      </c>
      <c r="G400" s="7" t="s">
        <v>13</v>
      </c>
      <c r="H400" s="7" t="s">
        <v>14</v>
      </c>
      <c r="I400" s="7" t="s">
        <v>48</v>
      </c>
      <c r="J400" s="7" t="s">
        <v>3451</v>
      </c>
      <c r="K400" s="7" t="s">
        <v>17</v>
      </c>
      <c r="L400" s="7" t="s">
        <v>18</v>
      </c>
      <c r="M400" s="8">
        <v>110.00000000000001</v>
      </c>
      <c r="N400" s="56">
        <f t="shared" si="30"/>
        <v>200</v>
      </c>
      <c r="O400" s="8">
        <v>200</v>
      </c>
      <c r="P400" s="9">
        <f t="shared" si="31"/>
        <v>152.9</v>
      </c>
      <c r="Q400" s="9">
        <f t="shared" si="32"/>
        <v>334</v>
      </c>
      <c r="R400" s="9">
        <f t="shared" si="33"/>
        <v>334</v>
      </c>
      <c r="S400" s="7" t="s">
        <v>33</v>
      </c>
      <c r="T400" s="7" t="s">
        <v>34</v>
      </c>
      <c r="U400" s="26"/>
      <c r="W400" s="47">
        <f t="shared" si="34"/>
        <v>0</v>
      </c>
    </row>
    <row r="401" spans="2:23" x14ac:dyDescent="0.25">
      <c r="B401" s="39" t="s">
        <v>4278</v>
      </c>
      <c r="C401" s="7" t="s">
        <v>3105</v>
      </c>
      <c r="D401" s="7" t="s">
        <v>3851</v>
      </c>
      <c r="E401" s="7" t="str">
        <f>_xlfn.XLOOKUP(C401,Master!E:E,Master!H:H)</f>
        <v>No</v>
      </c>
      <c r="F401" s="7" t="s">
        <v>154</v>
      </c>
      <c r="G401" s="7" t="s">
        <v>21</v>
      </c>
      <c r="H401" s="7" t="s">
        <v>14</v>
      </c>
      <c r="I401" s="7" t="s">
        <v>48</v>
      </c>
      <c r="J401" s="7" t="s">
        <v>3451</v>
      </c>
      <c r="K401" s="7" t="s">
        <v>17</v>
      </c>
      <c r="L401" s="7" t="s">
        <v>18</v>
      </c>
      <c r="M401" s="8">
        <v>110.00000000000001</v>
      </c>
      <c r="N401" s="56">
        <f t="shared" si="30"/>
        <v>200</v>
      </c>
      <c r="O401" s="8">
        <v>200</v>
      </c>
      <c r="P401" s="9">
        <f t="shared" si="31"/>
        <v>152.9</v>
      </c>
      <c r="Q401" s="9">
        <f t="shared" si="32"/>
        <v>334</v>
      </c>
      <c r="R401" s="9">
        <f t="shared" si="33"/>
        <v>334</v>
      </c>
      <c r="S401" s="7" t="s">
        <v>33</v>
      </c>
      <c r="T401" s="7" t="s">
        <v>34</v>
      </c>
      <c r="U401" s="26"/>
      <c r="W401" s="47">
        <f t="shared" si="34"/>
        <v>0</v>
      </c>
    </row>
    <row r="402" spans="2:23" x14ac:dyDescent="0.25">
      <c r="B402" s="39" t="s">
        <v>4279</v>
      </c>
      <c r="C402" s="7" t="s">
        <v>3106</v>
      </c>
      <c r="D402" s="7" t="s">
        <v>3852</v>
      </c>
      <c r="E402" s="7" t="str">
        <f>_xlfn.XLOOKUP(C402,Master!E:E,Master!H:H)</f>
        <v>No</v>
      </c>
      <c r="F402" s="7" t="s">
        <v>154</v>
      </c>
      <c r="G402" s="7" t="s">
        <v>24</v>
      </c>
      <c r="H402" s="7" t="s">
        <v>14</v>
      </c>
      <c r="I402" s="7" t="s">
        <v>48</v>
      </c>
      <c r="J402" s="7" t="s">
        <v>3451</v>
      </c>
      <c r="K402" s="7" t="s">
        <v>17</v>
      </c>
      <c r="L402" s="7" t="s">
        <v>18</v>
      </c>
      <c r="M402" s="8">
        <v>110.00000000000001</v>
      </c>
      <c r="N402" s="56">
        <f t="shared" si="30"/>
        <v>200</v>
      </c>
      <c r="O402" s="8">
        <v>200</v>
      </c>
      <c r="P402" s="9">
        <f t="shared" si="31"/>
        <v>152.9</v>
      </c>
      <c r="Q402" s="9">
        <f t="shared" si="32"/>
        <v>334</v>
      </c>
      <c r="R402" s="9">
        <f t="shared" si="33"/>
        <v>334</v>
      </c>
      <c r="S402" s="7" t="s">
        <v>33</v>
      </c>
      <c r="T402" s="7" t="s">
        <v>34</v>
      </c>
      <c r="U402" s="26"/>
      <c r="W402" s="47">
        <f t="shared" si="34"/>
        <v>0</v>
      </c>
    </row>
    <row r="403" spans="2:23" x14ac:dyDescent="0.25">
      <c r="B403" s="39" t="s">
        <v>4280</v>
      </c>
      <c r="C403" s="7" t="s">
        <v>3107</v>
      </c>
      <c r="D403" s="7" t="s">
        <v>3853</v>
      </c>
      <c r="E403" s="7" t="str">
        <f>_xlfn.XLOOKUP(C403,Master!E:E,Master!H:H)</f>
        <v>No</v>
      </c>
      <c r="F403" s="7" t="s">
        <v>154</v>
      </c>
      <c r="G403" s="7" t="s">
        <v>27</v>
      </c>
      <c r="H403" s="7" t="s">
        <v>14</v>
      </c>
      <c r="I403" s="7" t="s">
        <v>48</v>
      </c>
      <c r="J403" s="7" t="s">
        <v>3451</v>
      </c>
      <c r="K403" s="7" t="s">
        <v>17</v>
      </c>
      <c r="L403" s="7" t="s">
        <v>18</v>
      </c>
      <c r="M403" s="8">
        <v>110.00000000000001</v>
      </c>
      <c r="N403" s="56">
        <f t="shared" si="30"/>
        <v>200</v>
      </c>
      <c r="O403" s="8">
        <v>200</v>
      </c>
      <c r="P403" s="9">
        <f t="shared" si="31"/>
        <v>152.9</v>
      </c>
      <c r="Q403" s="9">
        <f t="shared" si="32"/>
        <v>334</v>
      </c>
      <c r="R403" s="9">
        <f t="shared" si="33"/>
        <v>334</v>
      </c>
      <c r="S403" s="7" t="s">
        <v>33</v>
      </c>
      <c r="T403" s="7" t="s">
        <v>34</v>
      </c>
      <c r="U403" s="26"/>
      <c r="W403" s="47">
        <f t="shared" si="34"/>
        <v>0</v>
      </c>
    </row>
    <row r="404" spans="2:23" x14ac:dyDescent="0.25">
      <c r="B404" s="39" t="s">
        <v>4281</v>
      </c>
      <c r="C404" s="7" t="s">
        <v>3108</v>
      </c>
      <c r="D404" s="7" t="s">
        <v>3854</v>
      </c>
      <c r="E404" s="7" t="str">
        <f>_xlfn.XLOOKUP(C404,Master!E:E,Master!H:H)</f>
        <v>No</v>
      </c>
      <c r="F404" s="7" t="s">
        <v>154</v>
      </c>
      <c r="G404" s="7" t="s">
        <v>30</v>
      </c>
      <c r="H404" s="7" t="s">
        <v>14</v>
      </c>
      <c r="I404" s="7" t="s">
        <v>48</v>
      </c>
      <c r="J404" s="7" t="s">
        <v>3451</v>
      </c>
      <c r="K404" s="7" t="s">
        <v>17</v>
      </c>
      <c r="L404" s="7" t="s">
        <v>18</v>
      </c>
      <c r="M404" s="8">
        <v>110.00000000000001</v>
      </c>
      <c r="N404" s="56">
        <f t="shared" si="30"/>
        <v>200</v>
      </c>
      <c r="O404" s="8">
        <v>200</v>
      </c>
      <c r="P404" s="9">
        <f t="shared" si="31"/>
        <v>152.9</v>
      </c>
      <c r="Q404" s="9">
        <f t="shared" si="32"/>
        <v>334</v>
      </c>
      <c r="R404" s="9">
        <f t="shared" si="33"/>
        <v>334</v>
      </c>
      <c r="S404" s="7" t="s">
        <v>33</v>
      </c>
      <c r="T404" s="7" t="s">
        <v>34</v>
      </c>
      <c r="U404" s="26"/>
      <c r="W404" s="47">
        <f t="shared" si="34"/>
        <v>0</v>
      </c>
    </row>
    <row r="405" spans="2:23" x14ac:dyDescent="0.25">
      <c r="B405" s="39" t="s">
        <v>4282</v>
      </c>
      <c r="C405" s="7" t="s">
        <v>3109</v>
      </c>
      <c r="D405" s="7" t="s">
        <v>3855</v>
      </c>
      <c r="E405" s="7" t="str">
        <f>_xlfn.XLOOKUP(C405,Master!E:E,Master!H:H)</f>
        <v>Yes</v>
      </c>
      <c r="F405" s="7" t="s">
        <v>80</v>
      </c>
      <c r="G405" s="7" t="s">
        <v>13</v>
      </c>
      <c r="H405" s="7" t="s">
        <v>14</v>
      </c>
      <c r="I405" s="7" t="s">
        <v>48</v>
      </c>
      <c r="J405" s="7" t="s">
        <v>3451</v>
      </c>
      <c r="K405" s="7" t="s">
        <v>17</v>
      </c>
      <c r="L405" s="7" t="s">
        <v>18</v>
      </c>
      <c r="M405" s="8">
        <v>110.00000000000001</v>
      </c>
      <c r="N405" s="56">
        <f t="shared" si="30"/>
        <v>200</v>
      </c>
      <c r="O405" s="8">
        <v>200</v>
      </c>
      <c r="P405" s="9">
        <f t="shared" si="31"/>
        <v>152.9</v>
      </c>
      <c r="Q405" s="9">
        <f t="shared" si="32"/>
        <v>334</v>
      </c>
      <c r="R405" s="9">
        <f t="shared" si="33"/>
        <v>334</v>
      </c>
      <c r="S405" s="7" t="s">
        <v>33</v>
      </c>
      <c r="T405" s="7" t="s">
        <v>34</v>
      </c>
      <c r="U405" s="26"/>
      <c r="W405" s="47">
        <f t="shared" si="34"/>
        <v>0</v>
      </c>
    </row>
    <row r="406" spans="2:23" x14ac:dyDescent="0.25">
      <c r="B406" s="39" t="s">
        <v>4283</v>
      </c>
      <c r="C406" s="7" t="s">
        <v>3110</v>
      </c>
      <c r="D406" s="7" t="s">
        <v>3856</v>
      </c>
      <c r="E406" s="7" t="str">
        <f>_xlfn.XLOOKUP(C406,Master!E:E,Master!H:H)</f>
        <v>Yes</v>
      </c>
      <c r="F406" s="7" t="s">
        <v>80</v>
      </c>
      <c r="G406" s="7" t="s">
        <v>21</v>
      </c>
      <c r="H406" s="7" t="s">
        <v>14</v>
      </c>
      <c r="I406" s="7" t="s">
        <v>48</v>
      </c>
      <c r="J406" s="7" t="s">
        <v>3451</v>
      </c>
      <c r="K406" s="7" t="s">
        <v>17</v>
      </c>
      <c r="L406" s="7" t="s">
        <v>18</v>
      </c>
      <c r="M406" s="8">
        <v>110.00000000000001</v>
      </c>
      <c r="N406" s="56">
        <f t="shared" si="30"/>
        <v>200</v>
      </c>
      <c r="O406" s="8">
        <v>200</v>
      </c>
      <c r="P406" s="9">
        <f t="shared" si="31"/>
        <v>152.9</v>
      </c>
      <c r="Q406" s="9">
        <f t="shared" si="32"/>
        <v>334</v>
      </c>
      <c r="R406" s="9">
        <f t="shared" si="33"/>
        <v>334</v>
      </c>
      <c r="S406" s="7" t="s">
        <v>33</v>
      </c>
      <c r="T406" s="7" t="s">
        <v>34</v>
      </c>
      <c r="U406" s="26"/>
      <c r="W406" s="47">
        <f t="shared" si="34"/>
        <v>0</v>
      </c>
    </row>
    <row r="407" spans="2:23" x14ac:dyDescent="0.25">
      <c r="B407" s="39" t="s">
        <v>4284</v>
      </c>
      <c r="C407" s="7" t="s">
        <v>3111</v>
      </c>
      <c r="D407" s="7" t="s">
        <v>3857</v>
      </c>
      <c r="E407" s="7" t="str">
        <f>_xlfn.XLOOKUP(C407,Master!E:E,Master!H:H)</f>
        <v>Yes</v>
      </c>
      <c r="F407" s="7" t="s">
        <v>80</v>
      </c>
      <c r="G407" s="7" t="s">
        <v>24</v>
      </c>
      <c r="H407" s="7" t="s">
        <v>14</v>
      </c>
      <c r="I407" s="7" t="s">
        <v>48</v>
      </c>
      <c r="J407" s="7" t="s">
        <v>3451</v>
      </c>
      <c r="K407" s="7" t="s">
        <v>17</v>
      </c>
      <c r="L407" s="7" t="s">
        <v>18</v>
      </c>
      <c r="M407" s="8">
        <v>110.00000000000001</v>
      </c>
      <c r="N407" s="56">
        <f t="shared" si="30"/>
        <v>200</v>
      </c>
      <c r="O407" s="8">
        <v>200</v>
      </c>
      <c r="P407" s="9">
        <f t="shared" si="31"/>
        <v>152.9</v>
      </c>
      <c r="Q407" s="9">
        <f t="shared" si="32"/>
        <v>334</v>
      </c>
      <c r="R407" s="9">
        <f t="shared" si="33"/>
        <v>334</v>
      </c>
      <c r="S407" s="7" t="s">
        <v>33</v>
      </c>
      <c r="T407" s="7" t="s">
        <v>34</v>
      </c>
      <c r="U407" s="26"/>
      <c r="W407" s="47">
        <f t="shared" si="34"/>
        <v>0</v>
      </c>
    </row>
    <row r="408" spans="2:23" x14ac:dyDescent="0.25">
      <c r="B408" s="39" t="s">
        <v>4285</v>
      </c>
      <c r="C408" s="7" t="s">
        <v>3112</v>
      </c>
      <c r="D408" s="7" t="s">
        <v>3858</v>
      </c>
      <c r="E408" s="7" t="str">
        <f>_xlfn.XLOOKUP(C408,Master!E:E,Master!H:H)</f>
        <v>Yes</v>
      </c>
      <c r="F408" s="7" t="s">
        <v>80</v>
      </c>
      <c r="G408" s="7" t="s">
        <v>27</v>
      </c>
      <c r="H408" s="7" t="s">
        <v>14</v>
      </c>
      <c r="I408" s="7" t="s">
        <v>48</v>
      </c>
      <c r="J408" s="7" t="s">
        <v>3451</v>
      </c>
      <c r="K408" s="7" t="s">
        <v>17</v>
      </c>
      <c r="L408" s="7" t="s">
        <v>18</v>
      </c>
      <c r="M408" s="8">
        <v>110.00000000000001</v>
      </c>
      <c r="N408" s="56">
        <f t="shared" si="30"/>
        <v>200</v>
      </c>
      <c r="O408" s="8">
        <v>200</v>
      </c>
      <c r="P408" s="9">
        <f t="shared" si="31"/>
        <v>152.9</v>
      </c>
      <c r="Q408" s="9">
        <f t="shared" si="32"/>
        <v>334</v>
      </c>
      <c r="R408" s="9">
        <f t="shared" si="33"/>
        <v>334</v>
      </c>
      <c r="S408" s="7" t="s">
        <v>33</v>
      </c>
      <c r="T408" s="7" t="s">
        <v>34</v>
      </c>
      <c r="U408" s="26"/>
      <c r="W408" s="47">
        <f t="shared" si="34"/>
        <v>0</v>
      </c>
    </row>
    <row r="409" spans="2:23" x14ac:dyDescent="0.25">
      <c r="B409" s="39" t="s">
        <v>4286</v>
      </c>
      <c r="C409" s="7" t="s">
        <v>3113</v>
      </c>
      <c r="D409" s="7" t="s">
        <v>3859</v>
      </c>
      <c r="E409" s="7" t="str">
        <f>_xlfn.XLOOKUP(C409,Master!E:E,Master!H:H)</f>
        <v>Yes</v>
      </c>
      <c r="F409" s="7" t="s">
        <v>80</v>
      </c>
      <c r="G409" s="7" t="s">
        <v>30</v>
      </c>
      <c r="H409" s="7" t="s">
        <v>14</v>
      </c>
      <c r="I409" s="7" t="s">
        <v>48</v>
      </c>
      <c r="J409" s="7" t="s">
        <v>3451</v>
      </c>
      <c r="K409" s="7" t="s">
        <v>17</v>
      </c>
      <c r="L409" s="7" t="s">
        <v>18</v>
      </c>
      <c r="M409" s="8">
        <v>110.00000000000001</v>
      </c>
      <c r="N409" s="56">
        <f t="shared" si="30"/>
        <v>200</v>
      </c>
      <c r="O409" s="8">
        <v>200</v>
      </c>
      <c r="P409" s="9">
        <f t="shared" si="31"/>
        <v>152.9</v>
      </c>
      <c r="Q409" s="9">
        <f t="shared" si="32"/>
        <v>334</v>
      </c>
      <c r="R409" s="9">
        <f t="shared" si="33"/>
        <v>334</v>
      </c>
      <c r="S409" s="7" t="s">
        <v>33</v>
      </c>
      <c r="T409" s="7" t="s">
        <v>34</v>
      </c>
      <c r="U409" s="26"/>
      <c r="W409" s="47">
        <f t="shared" si="34"/>
        <v>0</v>
      </c>
    </row>
    <row r="410" spans="2:23" x14ac:dyDescent="0.25">
      <c r="B410" s="39">
        <v>843380191537</v>
      </c>
      <c r="C410" s="7" t="s">
        <v>3114</v>
      </c>
      <c r="D410" s="7" t="s">
        <v>3860</v>
      </c>
      <c r="E410" s="7" t="str">
        <f>_xlfn.XLOOKUP(C410,Master!E:E,Master!H:H)</f>
        <v>Yes</v>
      </c>
      <c r="F410" s="7" t="s">
        <v>80</v>
      </c>
      <c r="G410" s="7" t="s">
        <v>3861</v>
      </c>
      <c r="H410" s="7" t="s">
        <v>2599</v>
      </c>
      <c r="I410" s="7" t="s">
        <v>2600</v>
      </c>
      <c r="J410" s="7" t="s">
        <v>3451</v>
      </c>
      <c r="K410" s="7" t="s">
        <v>17</v>
      </c>
      <c r="L410" s="7" t="s">
        <v>18</v>
      </c>
      <c r="M410" s="8">
        <v>60.500000000000007</v>
      </c>
      <c r="N410" s="56">
        <f t="shared" si="30"/>
        <v>110</v>
      </c>
      <c r="O410" s="8">
        <v>110</v>
      </c>
      <c r="P410" s="9">
        <f t="shared" si="31"/>
        <v>84.094999999999999</v>
      </c>
      <c r="Q410" s="9">
        <f t="shared" si="32"/>
        <v>183</v>
      </c>
      <c r="R410" s="9">
        <f t="shared" si="33"/>
        <v>183</v>
      </c>
      <c r="S410" s="7" t="s">
        <v>33</v>
      </c>
      <c r="T410" s="7" t="s">
        <v>34</v>
      </c>
      <c r="U410" s="26"/>
      <c r="W410" s="47">
        <f t="shared" si="34"/>
        <v>0</v>
      </c>
    </row>
    <row r="411" spans="2:23" x14ac:dyDescent="0.25">
      <c r="B411" s="39">
        <v>843380191544</v>
      </c>
      <c r="C411" s="7" t="s">
        <v>3115</v>
      </c>
      <c r="D411" s="7" t="s">
        <v>3862</v>
      </c>
      <c r="E411" s="7" t="str">
        <f>_xlfn.XLOOKUP(C411,Master!E:E,Master!H:H)</f>
        <v>Yes</v>
      </c>
      <c r="F411" s="7" t="s">
        <v>80</v>
      </c>
      <c r="G411" s="7" t="s">
        <v>1177</v>
      </c>
      <c r="H411" s="7" t="s">
        <v>2599</v>
      </c>
      <c r="I411" s="7" t="s">
        <v>2600</v>
      </c>
      <c r="J411" s="7" t="s">
        <v>3451</v>
      </c>
      <c r="K411" s="7" t="s">
        <v>17</v>
      </c>
      <c r="L411" s="7" t="s">
        <v>18</v>
      </c>
      <c r="M411" s="8">
        <v>60.500000000000007</v>
      </c>
      <c r="N411" s="56">
        <f t="shared" si="30"/>
        <v>110</v>
      </c>
      <c r="O411" s="8">
        <v>110</v>
      </c>
      <c r="P411" s="9">
        <f t="shared" si="31"/>
        <v>84.094999999999999</v>
      </c>
      <c r="Q411" s="9">
        <f t="shared" si="32"/>
        <v>183</v>
      </c>
      <c r="R411" s="9">
        <f t="shared" si="33"/>
        <v>183</v>
      </c>
      <c r="S411" s="7" t="s">
        <v>33</v>
      </c>
      <c r="T411" s="7" t="s">
        <v>34</v>
      </c>
      <c r="U411" s="26"/>
      <c r="W411" s="47">
        <f t="shared" si="34"/>
        <v>0</v>
      </c>
    </row>
    <row r="412" spans="2:23" x14ac:dyDescent="0.25">
      <c r="B412" s="39">
        <v>843380191551</v>
      </c>
      <c r="C412" s="7" t="s">
        <v>3116</v>
      </c>
      <c r="D412" s="7" t="s">
        <v>3863</v>
      </c>
      <c r="E412" s="7" t="str">
        <f>_xlfn.XLOOKUP(C412,Master!E:E,Master!H:H)</f>
        <v>Yes</v>
      </c>
      <c r="F412" s="7" t="s">
        <v>80</v>
      </c>
      <c r="G412" s="7" t="s">
        <v>1182</v>
      </c>
      <c r="H412" s="7" t="s">
        <v>2599</v>
      </c>
      <c r="I412" s="7" t="s">
        <v>2600</v>
      </c>
      <c r="J412" s="7" t="s">
        <v>3451</v>
      </c>
      <c r="K412" s="7" t="s">
        <v>17</v>
      </c>
      <c r="L412" s="7" t="s">
        <v>18</v>
      </c>
      <c r="M412" s="8">
        <v>60.500000000000007</v>
      </c>
      <c r="N412" s="56">
        <f t="shared" si="30"/>
        <v>110</v>
      </c>
      <c r="O412" s="8">
        <v>110</v>
      </c>
      <c r="P412" s="9">
        <f t="shared" si="31"/>
        <v>84.094999999999999</v>
      </c>
      <c r="Q412" s="9">
        <f t="shared" si="32"/>
        <v>183</v>
      </c>
      <c r="R412" s="9">
        <f t="shared" si="33"/>
        <v>183</v>
      </c>
      <c r="S412" s="7" t="s">
        <v>33</v>
      </c>
      <c r="T412" s="7" t="s">
        <v>34</v>
      </c>
      <c r="U412" s="26"/>
      <c r="W412" s="47">
        <f t="shared" si="34"/>
        <v>0</v>
      </c>
    </row>
    <row r="413" spans="2:23" x14ac:dyDescent="0.25">
      <c r="B413" s="39">
        <v>843380191568</v>
      </c>
      <c r="C413" s="7" t="s">
        <v>3117</v>
      </c>
      <c r="D413" s="7" t="s">
        <v>3864</v>
      </c>
      <c r="E413" s="7" t="str">
        <f>_xlfn.XLOOKUP(C413,Master!E:E,Master!H:H)</f>
        <v>Yes</v>
      </c>
      <c r="F413" s="7" t="s">
        <v>80</v>
      </c>
      <c r="G413" s="7" t="s">
        <v>1187</v>
      </c>
      <c r="H413" s="7" t="s">
        <v>2599</v>
      </c>
      <c r="I413" s="7" t="s">
        <v>2600</v>
      </c>
      <c r="J413" s="7" t="s">
        <v>3451</v>
      </c>
      <c r="K413" s="7" t="s">
        <v>17</v>
      </c>
      <c r="L413" s="7" t="s">
        <v>18</v>
      </c>
      <c r="M413" s="8">
        <v>60.500000000000007</v>
      </c>
      <c r="N413" s="56">
        <f t="shared" si="30"/>
        <v>110</v>
      </c>
      <c r="O413" s="8">
        <v>110</v>
      </c>
      <c r="P413" s="9">
        <f t="shared" si="31"/>
        <v>84.094999999999999</v>
      </c>
      <c r="Q413" s="9">
        <f t="shared" si="32"/>
        <v>183</v>
      </c>
      <c r="R413" s="9">
        <f t="shared" si="33"/>
        <v>183</v>
      </c>
      <c r="S413" s="7" t="s">
        <v>33</v>
      </c>
      <c r="T413" s="7" t="s">
        <v>34</v>
      </c>
      <c r="U413" s="26"/>
      <c r="W413" s="47">
        <f t="shared" si="34"/>
        <v>0</v>
      </c>
    </row>
    <row r="414" spans="2:23" x14ac:dyDescent="0.25">
      <c r="B414" s="39">
        <v>843380191575</v>
      </c>
      <c r="C414" s="7" t="s">
        <v>3118</v>
      </c>
      <c r="D414" s="7" t="s">
        <v>3865</v>
      </c>
      <c r="E414" s="7" t="str">
        <f>_xlfn.XLOOKUP(C414,Master!E:E,Master!H:H)</f>
        <v>No</v>
      </c>
      <c r="F414" s="7" t="s">
        <v>91</v>
      </c>
      <c r="G414" s="7" t="s">
        <v>3861</v>
      </c>
      <c r="H414" s="7" t="s">
        <v>2599</v>
      </c>
      <c r="I414" s="7" t="s">
        <v>2600</v>
      </c>
      <c r="J414" s="7" t="s">
        <v>3451</v>
      </c>
      <c r="K414" s="7" t="s">
        <v>17</v>
      </c>
      <c r="L414" s="7" t="s">
        <v>18</v>
      </c>
      <c r="M414" s="8">
        <v>60.500000000000007</v>
      </c>
      <c r="N414" s="56">
        <f t="shared" si="30"/>
        <v>110</v>
      </c>
      <c r="O414" s="8">
        <v>110</v>
      </c>
      <c r="P414" s="9">
        <f t="shared" si="31"/>
        <v>84.094999999999999</v>
      </c>
      <c r="Q414" s="9">
        <f t="shared" si="32"/>
        <v>183</v>
      </c>
      <c r="R414" s="9">
        <f t="shared" si="33"/>
        <v>183</v>
      </c>
      <c r="S414" s="7" t="s">
        <v>33</v>
      </c>
      <c r="T414" s="7" t="s">
        <v>34</v>
      </c>
      <c r="U414" s="26"/>
      <c r="W414" s="47">
        <f t="shared" si="34"/>
        <v>0</v>
      </c>
    </row>
    <row r="415" spans="2:23" x14ac:dyDescent="0.25">
      <c r="B415" s="39">
        <v>843380191582</v>
      </c>
      <c r="C415" s="7" t="s">
        <v>3119</v>
      </c>
      <c r="D415" s="7" t="s">
        <v>3866</v>
      </c>
      <c r="E415" s="7" t="str">
        <f>_xlfn.XLOOKUP(C415,Master!E:E,Master!H:H)</f>
        <v>No</v>
      </c>
      <c r="F415" s="7" t="s">
        <v>91</v>
      </c>
      <c r="G415" s="7" t="s">
        <v>1177</v>
      </c>
      <c r="H415" s="7" t="s">
        <v>2599</v>
      </c>
      <c r="I415" s="7" t="s">
        <v>2600</v>
      </c>
      <c r="J415" s="7" t="s">
        <v>3451</v>
      </c>
      <c r="K415" s="7" t="s">
        <v>17</v>
      </c>
      <c r="L415" s="7" t="s">
        <v>18</v>
      </c>
      <c r="M415" s="8">
        <v>60.500000000000007</v>
      </c>
      <c r="N415" s="56">
        <f t="shared" si="30"/>
        <v>110</v>
      </c>
      <c r="O415" s="8">
        <v>110</v>
      </c>
      <c r="P415" s="9">
        <f t="shared" si="31"/>
        <v>84.094999999999999</v>
      </c>
      <c r="Q415" s="9">
        <f t="shared" si="32"/>
        <v>183</v>
      </c>
      <c r="R415" s="9">
        <f t="shared" si="33"/>
        <v>183</v>
      </c>
      <c r="S415" s="7" t="s">
        <v>33</v>
      </c>
      <c r="T415" s="7" t="s">
        <v>34</v>
      </c>
      <c r="U415" s="26"/>
      <c r="W415" s="47">
        <f t="shared" si="34"/>
        <v>0</v>
      </c>
    </row>
    <row r="416" spans="2:23" x14ac:dyDescent="0.25">
      <c r="B416" s="39">
        <v>843380191599</v>
      </c>
      <c r="C416" s="7" t="s">
        <v>3120</v>
      </c>
      <c r="D416" s="7" t="s">
        <v>3867</v>
      </c>
      <c r="E416" s="7" t="str">
        <f>_xlfn.XLOOKUP(C416,Master!E:E,Master!H:H)</f>
        <v>No</v>
      </c>
      <c r="F416" s="7" t="s">
        <v>91</v>
      </c>
      <c r="G416" s="7" t="s">
        <v>1182</v>
      </c>
      <c r="H416" s="7" t="s">
        <v>2599</v>
      </c>
      <c r="I416" s="7" t="s">
        <v>2600</v>
      </c>
      <c r="J416" s="7" t="s">
        <v>3451</v>
      </c>
      <c r="K416" s="7" t="s">
        <v>17</v>
      </c>
      <c r="L416" s="7" t="s">
        <v>18</v>
      </c>
      <c r="M416" s="8">
        <v>60.500000000000007</v>
      </c>
      <c r="N416" s="56">
        <f t="shared" si="30"/>
        <v>110</v>
      </c>
      <c r="O416" s="8">
        <v>110</v>
      </c>
      <c r="P416" s="9">
        <f t="shared" si="31"/>
        <v>84.094999999999999</v>
      </c>
      <c r="Q416" s="9">
        <f t="shared" si="32"/>
        <v>183</v>
      </c>
      <c r="R416" s="9">
        <f t="shared" si="33"/>
        <v>183</v>
      </c>
      <c r="S416" s="7" t="s">
        <v>33</v>
      </c>
      <c r="T416" s="7" t="s">
        <v>34</v>
      </c>
      <c r="U416" s="26"/>
      <c r="W416" s="47">
        <f t="shared" si="34"/>
        <v>0</v>
      </c>
    </row>
    <row r="417" spans="2:23" x14ac:dyDescent="0.25">
      <c r="B417" s="39">
        <v>843380191605</v>
      </c>
      <c r="C417" s="7" t="s">
        <v>3121</v>
      </c>
      <c r="D417" s="7" t="s">
        <v>3868</v>
      </c>
      <c r="E417" s="7" t="str">
        <f>_xlfn.XLOOKUP(C417,Master!E:E,Master!H:H)</f>
        <v>No</v>
      </c>
      <c r="F417" s="7" t="s">
        <v>91</v>
      </c>
      <c r="G417" s="7" t="s">
        <v>1187</v>
      </c>
      <c r="H417" s="7" t="s">
        <v>2599</v>
      </c>
      <c r="I417" s="7" t="s">
        <v>2600</v>
      </c>
      <c r="J417" s="7" t="s">
        <v>3451</v>
      </c>
      <c r="K417" s="7" t="s">
        <v>17</v>
      </c>
      <c r="L417" s="7" t="s">
        <v>18</v>
      </c>
      <c r="M417" s="8">
        <v>60.500000000000007</v>
      </c>
      <c r="N417" s="56">
        <f t="shared" si="30"/>
        <v>110</v>
      </c>
      <c r="O417" s="8">
        <v>110</v>
      </c>
      <c r="P417" s="9">
        <f t="shared" si="31"/>
        <v>84.094999999999999</v>
      </c>
      <c r="Q417" s="9">
        <f t="shared" si="32"/>
        <v>183</v>
      </c>
      <c r="R417" s="9">
        <f t="shared" si="33"/>
        <v>183</v>
      </c>
      <c r="S417" s="7" t="s">
        <v>33</v>
      </c>
      <c r="T417" s="7" t="s">
        <v>34</v>
      </c>
      <c r="U417" s="26"/>
      <c r="W417" s="47">
        <f t="shared" si="34"/>
        <v>0</v>
      </c>
    </row>
    <row r="418" spans="2:23" x14ac:dyDescent="0.25">
      <c r="B418" s="39">
        <v>843380194071</v>
      </c>
      <c r="C418" s="7" t="s">
        <v>3122</v>
      </c>
      <c r="D418" s="7" t="s">
        <v>3869</v>
      </c>
      <c r="E418" s="7" t="str">
        <f>_xlfn.XLOOKUP(C418,Master!E:E,Master!H:H)</f>
        <v>No</v>
      </c>
      <c r="F418" s="7" t="s">
        <v>3870</v>
      </c>
      <c r="G418" s="7" t="s">
        <v>21</v>
      </c>
      <c r="H418" s="7" t="s">
        <v>14</v>
      </c>
      <c r="I418" s="7" t="s">
        <v>237</v>
      </c>
      <c r="J418" s="7" t="s">
        <v>3451</v>
      </c>
      <c r="K418" s="7" t="s">
        <v>17</v>
      </c>
      <c r="L418" s="7" t="s">
        <v>18</v>
      </c>
      <c r="M418" s="8">
        <v>72</v>
      </c>
      <c r="N418" s="56">
        <f t="shared" si="30"/>
        <v>120</v>
      </c>
      <c r="O418" s="8">
        <v>120</v>
      </c>
      <c r="P418" s="9">
        <f t="shared" si="31"/>
        <v>100.07999999999998</v>
      </c>
      <c r="Q418" s="9">
        <f t="shared" si="32"/>
        <v>200</v>
      </c>
      <c r="R418" s="9">
        <f t="shared" si="33"/>
        <v>200</v>
      </c>
      <c r="S418" s="7" t="s">
        <v>33</v>
      </c>
      <c r="T418" s="7" t="s">
        <v>34</v>
      </c>
      <c r="U418" s="26"/>
      <c r="W418" s="47">
        <f t="shared" si="34"/>
        <v>0</v>
      </c>
    </row>
    <row r="419" spans="2:23" x14ac:dyDescent="0.25">
      <c r="B419" s="39">
        <v>843380194088</v>
      </c>
      <c r="C419" s="7" t="s">
        <v>3123</v>
      </c>
      <c r="D419" s="7" t="s">
        <v>3871</v>
      </c>
      <c r="E419" s="7" t="str">
        <f>_xlfn.XLOOKUP(C419,Master!E:E,Master!H:H)</f>
        <v>No</v>
      </c>
      <c r="F419" s="7" t="s">
        <v>3870</v>
      </c>
      <c r="G419" s="7" t="s">
        <v>24</v>
      </c>
      <c r="H419" s="7" t="s">
        <v>14</v>
      </c>
      <c r="I419" s="7" t="s">
        <v>237</v>
      </c>
      <c r="J419" s="7" t="s">
        <v>3451</v>
      </c>
      <c r="K419" s="7" t="s">
        <v>17</v>
      </c>
      <c r="L419" s="7" t="s">
        <v>18</v>
      </c>
      <c r="M419" s="8">
        <v>72</v>
      </c>
      <c r="N419" s="56">
        <f t="shared" si="30"/>
        <v>120</v>
      </c>
      <c r="O419" s="8">
        <v>120</v>
      </c>
      <c r="P419" s="9">
        <f t="shared" si="31"/>
        <v>100.07999999999998</v>
      </c>
      <c r="Q419" s="9">
        <f t="shared" si="32"/>
        <v>200</v>
      </c>
      <c r="R419" s="9">
        <f t="shared" si="33"/>
        <v>200</v>
      </c>
      <c r="S419" s="7" t="s">
        <v>33</v>
      </c>
      <c r="T419" s="7" t="s">
        <v>34</v>
      </c>
      <c r="U419" s="26"/>
      <c r="W419" s="47">
        <f t="shared" si="34"/>
        <v>0</v>
      </c>
    </row>
    <row r="420" spans="2:23" x14ac:dyDescent="0.25">
      <c r="B420" s="39">
        <v>843380194095</v>
      </c>
      <c r="C420" s="7" t="s">
        <v>3124</v>
      </c>
      <c r="D420" s="7" t="s">
        <v>3872</v>
      </c>
      <c r="E420" s="7" t="str">
        <f>_xlfn.XLOOKUP(C420,Master!E:E,Master!H:H)</f>
        <v>No</v>
      </c>
      <c r="F420" s="7" t="s">
        <v>3870</v>
      </c>
      <c r="G420" s="7" t="s">
        <v>27</v>
      </c>
      <c r="H420" s="7" t="s">
        <v>14</v>
      </c>
      <c r="I420" s="7" t="s">
        <v>237</v>
      </c>
      <c r="J420" s="7" t="s">
        <v>3451</v>
      </c>
      <c r="K420" s="7" t="s">
        <v>17</v>
      </c>
      <c r="L420" s="7" t="s">
        <v>18</v>
      </c>
      <c r="M420" s="8">
        <v>72</v>
      </c>
      <c r="N420" s="56">
        <f t="shared" si="30"/>
        <v>120</v>
      </c>
      <c r="O420" s="8">
        <v>120</v>
      </c>
      <c r="P420" s="9">
        <f t="shared" si="31"/>
        <v>100.07999999999998</v>
      </c>
      <c r="Q420" s="9">
        <f t="shared" si="32"/>
        <v>200</v>
      </c>
      <c r="R420" s="9">
        <f t="shared" si="33"/>
        <v>200</v>
      </c>
      <c r="S420" s="7" t="s">
        <v>33</v>
      </c>
      <c r="T420" s="7" t="s">
        <v>34</v>
      </c>
      <c r="U420" s="26"/>
      <c r="W420" s="47">
        <f t="shared" si="34"/>
        <v>0</v>
      </c>
    </row>
    <row r="421" spans="2:23" x14ac:dyDescent="0.25">
      <c r="B421" s="39">
        <v>843380194101</v>
      </c>
      <c r="C421" s="7" t="s">
        <v>3125</v>
      </c>
      <c r="D421" s="7" t="s">
        <v>3873</v>
      </c>
      <c r="E421" s="7" t="str">
        <f>_xlfn.XLOOKUP(C421,Master!E:E,Master!H:H)</f>
        <v>No</v>
      </c>
      <c r="F421" s="7" t="s">
        <v>3870</v>
      </c>
      <c r="G421" s="7" t="s">
        <v>30</v>
      </c>
      <c r="H421" s="7" t="s">
        <v>14</v>
      </c>
      <c r="I421" s="7" t="s">
        <v>237</v>
      </c>
      <c r="J421" s="7" t="s">
        <v>3451</v>
      </c>
      <c r="K421" s="7" t="s">
        <v>17</v>
      </c>
      <c r="L421" s="7" t="s">
        <v>18</v>
      </c>
      <c r="M421" s="8">
        <v>72</v>
      </c>
      <c r="N421" s="56">
        <f t="shared" si="30"/>
        <v>120</v>
      </c>
      <c r="O421" s="8">
        <v>120</v>
      </c>
      <c r="P421" s="9">
        <f t="shared" si="31"/>
        <v>100.07999999999998</v>
      </c>
      <c r="Q421" s="9">
        <f t="shared" si="32"/>
        <v>200</v>
      </c>
      <c r="R421" s="9">
        <f t="shared" si="33"/>
        <v>200</v>
      </c>
      <c r="S421" s="7" t="s">
        <v>33</v>
      </c>
      <c r="T421" s="7" t="s">
        <v>34</v>
      </c>
      <c r="U421" s="26"/>
      <c r="W421" s="47">
        <f t="shared" si="34"/>
        <v>0</v>
      </c>
    </row>
    <row r="422" spans="2:23" x14ac:dyDescent="0.25">
      <c r="B422" s="39">
        <v>843380194118</v>
      </c>
      <c r="C422" s="7" t="s">
        <v>3126</v>
      </c>
      <c r="D422" s="7" t="s">
        <v>3874</v>
      </c>
      <c r="E422" s="7" t="str">
        <f>_xlfn.XLOOKUP(C422,Master!E:E,Master!H:H)</f>
        <v>No</v>
      </c>
      <c r="F422" s="7" t="s">
        <v>3870</v>
      </c>
      <c r="G422" s="7" t="s">
        <v>246</v>
      </c>
      <c r="H422" s="7" t="s">
        <v>14</v>
      </c>
      <c r="I422" s="7" t="s">
        <v>237</v>
      </c>
      <c r="J422" s="7" t="s">
        <v>3451</v>
      </c>
      <c r="K422" s="7" t="s">
        <v>17</v>
      </c>
      <c r="L422" s="7" t="s">
        <v>18</v>
      </c>
      <c r="M422" s="8">
        <v>72</v>
      </c>
      <c r="N422" s="56">
        <f t="shared" si="30"/>
        <v>120</v>
      </c>
      <c r="O422" s="8">
        <v>120</v>
      </c>
      <c r="P422" s="9">
        <f t="shared" si="31"/>
        <v>100.07999999999998</v>
      </c>
      <c r="Q422" s="9">
        <f t="shared" si="32"/>
        <v>200</v>
      </c>
      <c r="R422" s="9">
        <f t="shared" si="33"/>
        <v>200</v>
      </c>
      <c r="S422" s="7" t="s">
        <v>33</v>
      </c>
      <c r="T422" s="7" t="s">
        <v>34</v>
      </c>
      <c r="U422" s="26"/>
      <c r="W422" s="47">
        <f t="shared" si="34"/>
        <v>0</v>
      </c>
    </row>
    <row r="423" spans="2:23" x14ac:dyDescent="0.25">
      <c r="B423" s="39">
        <v>843380194125</v>
      </c>
      <c r="C423" s="7" t="s">
        <v>3127</v>
      </c>
      <c r="D423" s="7" t="s">
        <v>3875</v>
      </c>
      <c r="E423" s="7" t="str">
        <f>_xlfn.XLOOKUP(C423,Master!E:E,Master!H:H)</f>
        <v>No</v>
      </c>
      <c r="F423" s="7" t="s">
        <v>3870</v>
      </c>
      <c r="G423" s="7" t="s">
        <v>21</v>
      </c>
      <c r="H423" s="7" t="s">
        <v>14</v>
      </c>
      <c r="I423" s="7" t="s">
        <v>237</v>
      </c>
      <c r="J423" s="7" t="s">
        <v>3451</v>
      </c>
      <c r="K423" s="7" t="s">
        <v>17</v>
      </c>
      <c r="L423" s="7" t="s">
        <v>18</v>
      </c>
      <c r="M423" s="8">
        <v>55.000000000000007</v>
      </c>
      <c r="N423" s="56">
        <f t="shared" si="30"/>
        <v>100</v>
      </c>
      <c r="O423" s="8">
        <v>100</v>
      </c>
      <c r="P423" s="9">
        <f t="shared" si="31"/>
        <v>76.45</v>
      </c>
      <c r="Q423" s="9">
        <f t="shared" si="32"/>
        <v>167</v>
      </c>
      <c r="R423" s="9">
        <f t="shared" si="33"/>
        <v>167</v>
      </c>
      <c r="S423" s="7" t="s">
        <v>33</v>
      </c>
      <c r="T423" s="7" t="s">
        <v>34</v>
      </c>
      <c r="U423" s="26"/>
      <c r="W423" s="47">
        <f t="shared" si="34"/>
        <v>0</v>
      </c>
    </row>
    <row r="424" spans="2:23" x14ac:dyDescent="0.25">
      <c r="B424" s="39">
        <v>843380194132</v>
      </c>
      <c r="C424" s="7" t="s">
        <v>3128</v>
      </c>
      <c r="D424" s="7" t="s">
        <v>3876</v>
      </c>
      <c r="E424" s="7" t="str">
        <f>_xlfn.XLOOKUP(C424,Master!E:E,Master!H:H)</f>
        <v>No</v>
      </c>
      <c r="F424" s="7" t="s">
        <v>3870</v>
      </c>
      <c r="G424" s="7" t="s">
        <v>24</v>
      </c>
      <c r="H424" s="7" t="s">
        <v>14</v>
      </c>
      <c r="I424" s="7" t="s">
        <v>237</v>
      </c>
      <c r="J424" s="7" t="s">
        <v>3451</v>
      </c>
      <c r="K424" s="7" t="s">
        <v>17</v>
      </c>
      <c r="L424" s="7" t="s">
        <v>18</v>
      </c>
      <c r="M424" s="8">
        <v>55.000000000000007</v>
      </c>
      <c r="N424" s="56">
        <f t="shared" si="30"/>
        <v>100</v>
      </c>
      <c r="O424" s="8">
        <v>100</v>
      </c>
      <c r="P424" s="9">
        <f t="shared" si="31"/>
        <v>76.45</v>
      </c>
      <c r="Q424" s="9">
        <f t="shared" si="32"/>
        <v>167</v>
      </c>
      <c r="R424" s="9">
        <f t="shared" si="33"/>
        <v>167</v>
      </c>
      <c r="S424" s="7" t="s">
        <v>33</v>
      </c>
      <c r="T424" s="7" t="s">
        <v>34</v>
      </c>
      <c r="U424" s="26"/>
      <c r="W424" s="47">
        <f t="shared" si="34"/>
        <v>0</v>
      </c>
    </row>
    <row r="425" spans="2:23" x14ac:dyDescent="0.25">
      <c r="B425" s="39">
        <v>843380194149</v>
      </c>
      <c r="C425" s="7" t="s">
        <v>3129</v>
      </c>
      <c r="D425" s="7" t="s">
        <v>3877</v>
      </c>
      <c r="E425" s="7" t="str">
        <f>_xlfn.XLOOKUP(C425,Master!E:E,Master!H:H)</f>
        <v>No</v>
      </c>
      <c r="F425" s="7" t="s">
        <v>3870</v>
      </c>
      <c r="G425" s="7" t="s">
        <v>27</v>
      </c>
      <c r="H425" s="7" t="s">
        <v>14</v>
      </c>
      <c r="I425" s="7" t="s">
        <v>237</v>
      </c>
      <c r="J425" s="7" t="s">
        <v>3451</v>
      </c>
      <c r="K425" s="7" t="s">
        <v>17</v>
      </c>
      <c r="L425" s="7" t="s">
        <v>18</v>
      </c>
      <c r="M425" s="8">
        <v>55.000000000000007</v>
      </c>
      <c r="N425" s="56">
        <f t="shared" si="30"/>
        <v>100</v>
      </c>
      <c r="O425" s="8">
        <v>100</v>
      </c>
      <c r="P425" s="9">
        <f t="shared" si="31"/>
        <v>76.45</v>
      </c>
      <c r="Q425" s="9">
        <f t="shared" si="32"/>
        <v>167</v>
      </c>
      <c r="R425" s="9">
        <f t="shared" si="33"/>
        <v>167</v>
      </c>
      <c r="S425" s="7" t="s">
        <v>33</v>
      </c>
      <c r="T425" s="7" t="s">
        <v>34</v>
      </c>
      <c r="U425" s="26"/>
      <c r="W425" s="47">
        <f t="shared" si="34"/>
        <v>0</v>
      </c>
    </row>
    <row r="426" spans="2:23" x14ac:dyDescent="0.25">
      <c r="B426" s="39">
        <v>843380194156</v>
      </c>
      <c r="C426" s="7" t="s">
        <v>3130</v>
      </c>
      <c r="D426" s="7" t="s">
        <v>3878</v>
      </c>
      <c r="E426" s="7" t="str">
        <f>_xlfn.XLOOKUP(C426,Master!E:E,Master!H:H)</f>
        <v>No</v>
      </c>
      <c r="F426" s="7" t="s">
        <v>3870</v>
      </c>
      <c r="G426" s="7" t="s">
        <v>30</v>
      </c>
      <c r="H426" s="7" t="s">
        <v>14</v>
      </c>
      <c r="I426" s="7" t="s">
        <v>237</v>
      </c>
      <c r="J426" s="7" t="s">
        <v>3451</v>
      </c>
      <c r="K426" s="7" t="s">
        <v>17</v>
      </c>
      <c r="L426" s="7" t="s">
        <v>18</v>
      </c>
      <c r="M426" s="8">
        <v>55.000000000000007</v>
      </c>
      <c r="N426" s="56">
        <f t="shared" si="30"/>
        <v>100</v>
      </c>
      <c r="O426" s="8">
        <v>100</v>
      </c>
      <c r="P426" s="9">
        <f t="shared" si="31"/>
        <v>76.45</v>
      </c>
      <c r="Q426" s="9">
        <f t="shared" si="32"/>
        <v>167</v>
      </c>
      <c r="R426" s="9">
        <f t="shared" si="33"/>
        <v>167</v>
      </c>
      <c r="S426" s="7" t="s">
        <v>33</v>
      </c>
      <c r="T426" s="7" t="s">
        <v>34</v>
      </c>
      <c r="U426" s="26"/>
      <c r="W426" s="47">
        <f t="shared" si="34"/>
        <v>0</v>
      </c>
    </row>
    <row r="427" spans="2:23" x14ac:dyDescent="0.25">
      <c r="B427" s="39">
        <v>843380194163</v>
      </c>
      <c r="C427" s="7" t="s">
        <v>3131</v>
      </c>
      <c r="D427" s="7" t="s">
        <v>3879</v>
      </c>
      <c r="E427" s="7" t="str">
        <f>_xlfn.XLOOKUP(C427,Master!E:E,Master!H:H)</f>
        <v>No</v>
      </c>
      <c r="F427" s="7" t="s">
        <v>3870</v>
      </c>
      <c r="G427" s="7" t="s">
        <v>246</v>
      </c>
      <c r="H427" s="7" t="s">
        <v>14</v>
      </c>
      <c r="I427" s="7" t="s">
        <v>237</v>
      </c>
      <c r="J427" s="7" t="s">
        <v>3451</v>
      </c>
      <c r="K427" s="7" t="s">
        <v>17</v>
      </c>
      <c r="L427" s="7" t="s">
        <v>18</v>
      </c>
      <c r="M427" s="8">
        <v>55.000000000000007</v>
      </c>
      <c r="N427" s="56">
        <f t="shared" si="30"/>
        <v>100</v>
      </c>
      <c r="O427" s="8">
        <v>100</v>
      </c>
      <c r="P427" s="9">
        <f t="shared" si="31"/>
        <v>76.45</v>
      </c>
      <c r="Q427" s="9">
        <f t="shared" si="32"/>
        <v>167</v>
      </c>
      <c r="R427" s="9">
        <f t="shared" si="33"/>
        <v>167</v>
      </c>
      <c r="S427" s="7" t="s">
        <v>33</v>
      </c>
      <c r="T427" s="7" t="s">
        <v>34</v>
      </c>
      <c r="U427" s="26"/>
      <c r="W427" s="47">
        <f t="shared" si="34"/>
        <v>0</v>
      </c>
    </row>
    <row r="428" spans="2:23" x14ac:dyDescent="0.25">
      <c r="B428" s="39">
        <v>843380194354</v>
      </c>
      <c r="C428" s="7" t="s">
        <v>3132</v>
      </c>
      <c r="D428" s="7" t="s">
        <v>3880</v>
      </c>
      <c r="E428" s="7" t="str">
        <f>_xlfn.XLOOKUP(C428,Master!E:E,Master!H:H)</f>
        <v>No</v>
      </c>
      <c r="F428" s="7" t="s">
        <v>3870</v>
      </c>
      <c r="G428" s="7" t="s">
        <v>1251</v>
      </c>
      <c r="H428" s="7" t="s">
        <v>1252</v>
      </c>
      <c r="I428" s="7" t="s">
        <v>1256</v>
      </c>
      <c r="J428" s="7" t="s">
        <v>3451</v>
      </c>
      <c r="K428" s="7" t="s">
        <v>17</v>
      </c>
      <c r="L428" s="7" t="s">
        <v>18</v>
      </c>
      <c r="M428" s="8">
        <v>24.5</v>
      </c>
      <c r="N428" s="56">
        <f t="shared" si="30"/>
        <v>35</v>
      </c>
      <c r="O428" s="8">
        <v>35</v>
      </c>
      <c r="P428" s="9">
        <f t="shared" si="31"/>
        <v>34.055</v>
      </c>
      <c r="Q428" s="9">
        <f t="shared" si="32"/>
        <v>58</v>
      </c>
      <c r="R428" s="9">
        <f t="shared" si="33"/>
        <v>58</v>
      </c>
      <c r="S428" s="7" t="s">
        <v>33</v>
      </c>
      <c r="T428" s="7" t="s">
        <v>34</v>
      </c>
      <c r="U428" s="26"/>
      <c r="W428" s="47">
        <f t="shared" si="34"/>
        <v>0</v>
      </c>
    </row>
    <row r="429" spans="2:23" x14ac:dyDescent="0.25">
      <c r="B429" s="39">
        <v>843380194361</v>
      </c>
      <c r="C429" s="7" t="s">
        <v>3133</v>
      </c>
      <c r="D429" s="7" t="s">
        <v>3881</v>
      </c>
      <c r="E429" s="7" t="str">
        <f>_xlfn.XLOOKUP(C429,Master!E:E,Master!H:H)</f>
        <v>No</v>
      </c>
      <c r="F429" s="7" t="s">
        <v>3870</v>
      </c>
      <c r="G429" s="7" t="s">
        <v>21</v>
      </c>
      <c r="H429" s="7" t="s">
        <v>14</v>
      </c>
      <c r="I429" s="7" t="s">
        <v>48</v>
      </c>
      <c r="J429" s="7" t="s">
        <v>3451</v>
      </c>
      <c r="K429" s="7" t="s">
        <v>18</v>
      </c>
      <c r="L429" s="7" t="s">
        <v>18</v>
      </c>
      <c r="M429" s="8">
        <v>126</v>
      </c>
      <c r="N429" s="56">
        <f t="shared" si="30"/>
        <v>210</v>
      </c>
      <c r="O429" s="8">
        <v>210</v>
      </c>
      <c r="P429" s="9">
        <f t="shared" si="31"/>
        <v>175.14</v>
      </c>
      <c r="Q429" s="9">
        <f t="shared" si="32"/>
        <v>350</v>
      </c>
      <c r="R429" s="9">
        <f t="shared" si="33"/>
        <v>350</v>
      </c>
      <c r="S429" s="7" t="s">
        <v>33</v>
      </c>
      <c r="T429" s="7" t="s">
        <v>34</v>
      </c>
      <c r="U429" s="26"/>
      <c r="W429" s="47">
        <f t="shared" si="34"/>
        <v>0</v>
      </c>
    </row>
    <row r="430" spans="2:23" x14ac:dyDescent="0.25">
      <c r="B430" s="39">
        <v>843380194378</v>
      </c>
      <c r="C430" s="7" t="s">
        <v>3134</v>
      </c>
      <c r="D430" s="7" t="s">
        <v>3882</v>
      </c>
      <c r="E430" s="7" t="str">
        <f>_xlfn.XLOOKUP(C430,Master!E:E,Master!H:H)</f>
        <v>No</v>
      </c>
      <c r="F430" s="7" t="s">
        <v>3870</v>
      </c>
      <c r="G430" s="7" t="s">
        <v>24</v>
      </c>
      <c r="H430" s="7" t="s">
        <v>14</v>
      </c>
      <c r="I430" s="7" t="s">
        <v>48</v>
      </c>
      <c r="J430" s="7" t="s">
        <v>3451</v>
      </c>
      <c r="K430" s="7" t="s">
        <v>18</v>
      </c>
      <c r="L430" s="7" t="s">
        <v>18</v>
      </c>
      <c r="M430" s="8">
        <v>126</v>
      </c>
      <c r="N430" s="56">
        <f t="shared" si="30"/>
        <v>210</v>
      </c>
      <c r="O430" s="8">
        <v>210</v>
      </c>
      <c r="P430" s="9">
        <f t="shared" si="31"/>
        <v>175.14</v>
      </c>
      <c r="Q430" s="9">
        <f t="shared" si="32"/>
        <v>350</v>
      </c>
      <c r="R430" s="9">
        <f t="shared" si="33"/>
        <v>350</v>
      </c>
      <c r="S430" s="7" t="s">
        <v>33</v>
      </c>
      <c r="T430" s="7" t="s">
        <v>34</v>
      </c>
      <c r="U430" s="26"/>
      <c r="W430" s="47">
        <f t="shared" si="34"/>
        <v>0</v>
      </c>
    </row>
    <row r="431" spans="2:23" x14ac:dyDescent="0.25">
      <c r="B431" s="39">
        <v>843380194385</v>
      </c>
      <c r="C431" s="7" t="s">
        <v>3135</v>
      </c>
      <c r="D431" s="7" t="s">
        <v>3883</v>
      </c>
      <c r="E431" s="7" t="str">
        <f>_xlfn.XLOOKUP(C431,Master!E:E,Master!H:H)</f>
        <v>No</v>
      </c>
      <c r="F431" s="7" t="s">
        <v>3870</v>
      </c>
      <c r="G431" s="7" t="s">
        <v>27</v>
      </c>
      <c r="H431" s="7" t="s">
        <v>14</v>
      </c>
      <c r="I431" s="7" t="s">
        <v>48</v>
      </c>
      <c r="J431" s="7" t="s">
        <v>3451</v>
      </c>
      <c r="K431" s="7" t="s">
        <v>18</v>
      </c>
      <c r="L431" s="7" t="s">
        <v>18</v>
      </c>
      <c r="M431" s="8">
        <v>126</v>
      </c>
      <c r="N431" s="56">
        <f t="shared" si="30"/>
        <v>210</v>
      </c>
      <c r="O431" s="8">
        <v>210</v>
      </c>
      <c r="P431" s="9">
        <f t="shared" si="31"/>
        <v>175.14</v>
      </c>
      <c r="Q431" s="9">
        <f t="shared" si="32"/>
        <v>350</v>
      </c>
      <c r="R431" s="9">
        <f t="shared" si="33"/>
        <v>350</v>
      </c>
      <c r="S431" s="7" t="s">
        <v>33</v>
      </c>
      <c r="T431" s="7" t="s">
        <v>34</v>
      </c>
      <c r="U431" s="26"/>
      <c r="W431" s="47">
        <f t="shared" si="34"/>
        <v>0</v>
      </c>
    </row>
    <row r="432" spans="2:23" x14ac:dyDescent="0.25">
      <c r="B432" s="39">
        <v>843380194392</v>
      </c>
      <c r="C432" s="7" t="s">
        <v>3136</v>
      </c>
      <c r="D432" s="7" t="s">
        <v>3884</v>
      </c>
      <c r="E432" s="7" t="str">
        <f>_xlfn.XLOOKUP(C432,Master!E:E,Master!H:H)</f>
        <v>No</v>
      </c>
      <c r="F432" s="7" t="s">
        <v>3870</v>
      </c>
      <c r="G432" s="7" t="s">
        <v>30</v>
      </c>
      <c r="H432" s="7" t="s">
        <v>14</v>
      </c>
      <c r="I432" s="7" t="s">
        <v>48</v>
      </c>
      <c r="J432" s="7" t="s">
        <v>3451</v>
      </c>
      <c r="K432" s="7" t="s">
        <v>18</v>
      </c>
      <c r="L432" s="7" t="s">
        <v>18</v>
      </c>
      <c r="M432" s="8">
        <v>126</v>
      </c>
      <c r="N432" s="56">
        <f t="shared" si="30"/>
        <v>210</v>
      </c>
      <c r="O432" s="8">
        <v>210</v>
      </c>
      <c r="P432" s="9">
        <f t="shared" si="31"/>
        <v>175.14</v>
      </c>
      <c r="Q432" s="9">
        <f t="shared" si="32"/>
        <v>350</v>
      </c>
      <c r="R432" s="9">
        <f t="shared" si="33"/>
        <v>350</v>
      </c>
      <c r="S432" s="7" t="s">
        <v>33</v>
      </c>
      <c r="T432" s="7" t="s">
        <v>34</v>
      </c>
      <c r="U432" s="26"/>
      <c r="W432" s="47">
        <f t="shared" si="34"/>
        <v>0</v>
      </c>
    </row>
    <row r="433" spans="2:23" x14ac:dyDescent="0.25">
      <c r="B433" s="39">
        <v>843380194408</v>
      </c>
      <c r="C433" s="7" t="s">
        <v>3137</v>
      </c>
      <c r="D433" s="7" t="s">
        <v>3885</v>
      </c>
      <c r="E433" s="7" t="str">
        <f>_xlfn.XLOOKUP(C433,Master!E:E,Master!H:H)</f>
        <v>No</v>
      </c>
      <c r="F433" s="7" t="s">
        <v>3870</v>
      </c>
      <c r="G433" s="7" t="s">
        <v>246</v>
      </c>
      <c r="H433" s="7" t="s">
        <v>14</v>
      </c>
      <c r="I433" s="7" t="s">
        <v>48</v>
      </c>
      <c r="J433" s="7" t="s">
        <v>3451</v>
      </c>
      <c r="K433" s="7" t="s">
        <v>18</v>
      </c>
      <c r="L433" s="7" t="s">
        <v>18</v>
      </c>
      <c r="M433" s="8">
        <v>126</v>
      </c>
      <c r="N433" s="56">
        <f t="shared" si="30"/>
        <v>210</v>
      </c>
      <c r="O433" s="8">
        <v>210</v>
      </c>
      <c r="P433" s="9">
        <f t="shared" si="31"/>
        <v>175.14</v>
      </c>
      <c r="Q433" s="9">
        <f t="shared" si="32"/>
        <v>350</v>
      </c>
      <c r="R433" s="9">
        <f t="shared" si="33"/>
        <v>350</v>
      </c>
      <c r="S433" s="7" t="s">
        <v>33</v>
      </c>
      <c r="T433" s="7" t="s">
        <v>34</v>
      </c>
      <c r="U433" s="26"/>
      <c r="W433" s="47">
        <f t="shared" si="34"/>
        <v>0</v>
      </c>
    </row>
    <row r="434" spans="2:23" x14ac:dyDescent="0.25">
      <c r="B434" s="39">
        <v>843380194415</v>
      </c>
      <c r="C434" s="7" t="s">
        <v>3138</v>
      </c>
      <c r="D434" s="7" t="s">
        <v>3886</v>
      </c>
      <c r="E434" s="7" t="str">
        <f>_xlfn.XLOOKUP(C434,Master!E:E,Master!H:H)</f>
        <v>No</v>
      </c>
      <c r="F434" s="7" t="s">
        <v>3870</v>
      </c>
      <c r="G434" s="7" t="s">
        <v>13</v>
      </c>
      <c r="H434" s="7" t="s">
        <v>14</v>
      </c>
      <c r="I434" s="7" t="s">
        <v>48</v>
      </c>
      <c r="J434" s="7" t="s">
        <v>3451</v>
      </c>
      <c r="K434" s="7" t="s">
        <v>18</v>
      </c>
      <c r="L434" s="7" t="s">
        <v>18</v>
      </c>
      <c r="M434" s="8">
        <v>110.00000000000001</v>
      </c>
      <c r="N434" s="56">
        <f t="shared" si="30"/>
        <v>200</v>
      </c>
      <c r="O434" s="8">
        <v>200</v>
      </c>
      <c r="P434" s="9">
        <f t="shared" si="31"/>
        <v>152.9</v>
      </c>
      <c r="Q434" s="9">
        <f t="shared" si="32"/>
        <v>334</v>
      </c>
      <c r="R434" s="9">
        <f t="shared" si="33"/>
        <v>334</v>
      </c>
      <c r="S434" s="7" t="s">
        <v>33</v>
      </c>
      <c r="T434" s="7" t="s">
        <v>34</v>
      </c>
      <c r="U434" s="26"/>
      <c r="W434" s="47">
        <f t="shared" si="34"/>
        <v>0</v>
      </c>
    </row>
    <row r="435" spans="2:23" x14ac:dyDescent="0.25">
      <c r="B435" s="39">
        <v>843380194422</v>
      </c>
      <c r="C435" s="7" t="s">
        <v>3139</v>
      </c>
      <c r="D435" s="7" t="s">
        <v>3887</v>
      </c>
      <c r="E435" s="7" t="str">
        <f>_xlfn.XLOOKUP(C435,Master!E:E,Master!H:H)</f>
        <v>No</v>
      </c>
      <c r="F435" s="7" t="s">
        <v>3870</v>
      </c>
      <c r="G435" s="7" t="s">
        <v>21</v>
      </c>
      <c r="H435" s="7" t="s">
        <v>14</v>
      </c>
      <c r="I435" s="7" t="s">
        <v>48</v>
      </c>
      <c r="J435" s="7" t="s">
        <v>3451</v>
      </c>
      <c r="K435" s="7" t="s">
        <v>18</v>
      </c>
      <c r="L435" s="7" t="s">
        <v>18</v>
      </c>
      <c r="M435" s="8">
        <v>110.00000000000001</v>
      </c>
      <c r="N435" s="56">
        <f t="shared" si="30"/>
        <v>200</v>
      </c>
      <c r="O435" s="8">
        <v>200</v>
      </c>
      <c r="P435" s="9">
        <f t="shared" si="31"/>
        <v>152.9</v>
      </c>
      <c r="Q435" s="9">
        <f t="shared" si="32"/>
        <v>334</v>
      </c>
      <c r="R435" s="9">
        <f t="shared" si="33"/>
        <v>334</v>
      </c>
      <c r="S435" s="7" t="s">
        <v>33</v>
      </c>
      <c r="T435" s="7" t="s">
        <v>34</v>
      </c>
      <c r="U435" s="26"/>
      <c r="W435" s="47">
        <f t="shared" si="34"/>
        <v>0</v>
      </c>
    </row>
    <row r="436" spans="2:23" x14ac:dyDescent="0.25">
      <c r="B436" s="39">
        <v>843380194439</v>
      </c>
      <c r="C436" s="7" t="s">
        <v>3140</v>
      </c>
      <c r="D436" s="7" t="s">
        <v>3888</v>
      </c>
      <c r="E436" s="7" t="str">
        <f>_xlfn.XLOOKUP(C436,Master!E:E,Master!H:H)</f>
        <v>No</v>
      </c>
      <c r="F436" s="7" t="s">
        <v>3870</v>
      </c>
      <c r="G436" s="7" t="s">
        <v>24</v>
      </c>
      <c r="H436" s="7" t="s">
        <v>14</v>
      </c>
      <c r="I436" s="7" t="s">
        <v>48</v>
      </c>
      <c r="J436" s="7" t="s">
        <v>3451</v>
      </c>
      <c r="K436" s="7" t="s">
        <v>18</v>
      </c>
      <c r="L436" s="7" t="s">
        <v>18</v>
      </c>
      <c r="M436" s="8">
        <v>110.00000000000001</v>
      </c>
      <c r="N436" s="56">
        <f t="shared" si="30"/>
        <v>200</v>
      </c>
      <c r="O436" s="8">
        <v>200</v>
      </c>
      <c r="P436" s="9">
        <f t="shared" si="31"/>
        <v>152.9</v>
      </c>
      <c r="Q436" s="9">
        <f t="shared" si="32"/>
        <v>334</v>
      </c>
      <c r="R436" s="9">
        <f t="shared" si="33"/>
        <v>334</v>
      </c>
      <c r="S436" s="7" t="s">
        <v>33</v>
      </c>
      <c r="T436" s="7" t="s">
        <v>34</v>
      </c>
      <c r="U436" s="26"/>
      <c r="W436" s="47">
        <f t="shared" si="34"/>
        <v>0</v>
      </c>
    </row>
    <row r="437" spans="2:23" x14ac:dyDescent="0.25">
      <c r="B437" s="39">
        <v>843380194446</v>
      </c>
      <c r="C437" s="7" t="s">
        <v>3141</v>
      </c>
      <c r="D437" s="7" t="s">
        <v>3889</v>
      </c>
      <c r="E437" s="7" t="str">
        <f>_xlfn.XLOOKUP(C437,Master!E:E,Master!H:H)</f>
        <v>No</v>
      </c>
      <c r="F437" s="7" t="s">
        <v>3870</v>
      </c>
      <c r="G437" s="7" t="s">
        <v>27</v>
      </c>
      <c r="H437" s="7" t="s">
        <v>14</v>
      </c>
      <c r="I437" s="7" t="s">
        <v>48</v>
      </c>
      <c r="J437" s="7" t="s">
        <v>3451</v>
      </c>
      <c r="K437" s="7" t="s">
        <v>18</v>
      </c>
      <c r="L437" s="7" t="s">
        <v>18</v>
      </c>
      <c r="M437" s="8">
        <v>110.00000000000001</v>
      </c>
      <c r="N437" s="56">
        <f t="shared" si="30"/>
        <v>200</v>
      </c>
      <c r="O437" s="8">
        <v>200</v>
      </c>
      <c r="P437" s="9">
        <f t="shared" si="31"/>
        <v>152.9</v>
      </c>
      <c r="Q437" s="9">
        <f t="shared" si="32"/>
        <v>334</v>
      </c>
      <c r="R437" s="9">
        <f t="shared" si="33"/>
        <v>334</v>
      </c>
      <c r="S437" s="7" t="s">
        <v>33</v>
      </c>
      <c r="T437" s="7" t="s">
        <v>34</v>
      </c>
      <c r="U437" s="26"/>
      <c r="W437" s="47">
        <f t="shared" si="34"/>
        <v>0</v>
      </c>
    </row>
    <row r="438" spans="2:23" x14ac:dyDescent="0.25">
      <c r="B438" s="39">
        <v>843380194453</v>
      </c>
      <c r="C438" s="7" t="s">
        <v>3142</v>
      </c>
      <c r="D438" s="7" t="s">
        <v>3890</v>
      </c>
      <c r="E438" s="7" t="str">
        <f>_xlfn.XLOOKUP(C438,Master!E:E,Master!H:H)</f>
        <v>No</v>
      </c>
      <c r="F438" s="7" t="s">
        <v>3870</v>
      </c>
      <c r="G438" s="7" t="s">
        <v>30</v>
      </c>
      <c r="H438" s="7" t="s">
        <v>14</v>
      </c>
      <c r="I438" s="7" t="s">
        <v>48</v>
      </c>
      <c r="J438" s="7" t="s">
        <v>3451</v>
      </c>
      <c r="K438" s="7" t="s">
        <v>18</v>
      </c>
      <c r="L438" s="7" t="s">
        <v>18</v>
      </c>
      <c r="M438" s="8">
        <v>110.00000000000001</v>
      </c>
      <c r="N438" s="56">
        <f t="shared" si="30"/>
        <v>200</v>
      </c>
      <c r="O438" s="8">
        <v>200</v>
      </c>
      <c r="P438" s="9">
        <f t="shared" si="31"/>
        <v>152.9</v>
      </c>
      <c r="Q438" s="9">
        <f t="shared" si="32"/>
        <v>334</v>
      </c>
      <c r="R438" s="9">
        <f t="shared" si="33"/>
        <v>334</v>
      </c>
      <c r="S438" s="7" t="s">
        <v>33</v>
      </c>
      <c r="T438" s="7" t="s">
        <v>34</v>
      </c>
      <c r="U438" s="26"/>
      <c r="W438" s="47">
        <f t="shared" si="34"/>
        <v>0</v>
      </c>
    </row>
    <row r="439" spans="2:23" x14ac:dyDescent="0.25">
      <c r="B439" s="39">
        <v>813116025566</v>
      </c>
      <c r="C439" s="7" t="s">
        <v>3143</v>
      </c>
      <c r="D439" s="7" t="s">
        <v>3891</v>
      </c>
      <c r="E439" s="7" t="str">
        <f>_xlfn.XLOOKUP(C439,Master!E:E,Master!H:H)</f>
        <v>No</v>
      </c>
      <c r="F439" s="7" t="s">
        <v>59</v>
      </c>
      <c r="G439" s="7" t="s">
        <v>1251</v>
      </c>
      <c r="H439" s="7" t="s">
        <v>1252</v>
      </c>
      <c r="I439" s="7" t="s">
        <v>1272</v>
      </c>
      <c r="J439" s="7" t="s">
        <v>3451</v>
      </c>
      <c r="K439" s="7" t="s">
        <v>17</v>
      </c>
      <c r="L439" s="7" t="s">
        <v>18</v>
      </c>
      <c r="M439" s="8">
        <v>15</v>
      </c>
      <c r="N439" s="56">
        <f t="shared" si="30"/>
        <v>25</v>
      </c>
      <c r="O439" s="8">
        <v>25</v>
      </c>
      <c r="P439" s="9">
        <f t="shared" si="31"/>
        <v>20.849999999999998</v>
      </c>
      <c r="Q439" s="9">
        <f t="shared" si="32"/>
        <v>42</v>
      </c>
      <c r="R439" s="9">
        <f t="shared" si="33"/>
        <v>42</v>
      </c>
      <c r="S439" s="7" t="s">
        <v>33</v>
      </c>
      <c r="T439" s="7" t="s">
        <v>34</v>
      </c>
      <c r="U439" s="26"/>
      <c r="W439" s="47">
        <f t="shared" si="34"/>
        <v>0</v>
      </c>
    </row>
    <row r="440" spans="2:23" x14ac:dyDescent="0.25">
      <c r="B440" s="39">
        <v>813116025528</v>
      </c>
      <c r="C440" s="7" t="s">
        <v>3144</v>
      </c>
      <c r="D440" s="7" t="s">
        <v>3892</v>
      </c>
      <c r="E440" s="7" t="str">
        <f>_xlfn.XLOOKUP(C440,Master!E:E,Master!H:H)</f>
        <v>No</v>
      </c>
      <c r="F440" s="7" t="s">
        <v>59</v>
      </c>
      <c r="G440" s="7" t="s">
        <v>1251</v>
      </c>
      <c r="H440" s="7" t="s">
        <v>1252</v>
      </c>
      <c r="I440" s="7" t="s">
        <v>1272</v>
      </c>
      <c r="J440" s="7" t="s">
        <v>3451</v>
      </c>
      <c r="K440" s="7" t="s">
        <v>17</v>
      </c>
      <c r="L440" s="7" t="s">
        <v>18</v>
      </c>
      <c r="M440" s="8">
        <v>15</v>
      </c>
      <c r="N440" s="56">
        <f t="shared" si="30"/>
        <v>25</v>
      </c>
      <c r="O440" s="8">
        <v>25</v>
      </c>
      <c r="P440" s="9">
        <f t="shared" si="31"/>
        <v>20.849999999999998</v>
      </c>
      <c r="Q440" s="9">
        <f t="shared" si="32"/>
        <v>42</v>
      </c>
      <c r="R440" s="9">
        <f t="shared" si="33"/>
        <v>42</v>
      </c>
      <c r="S440" s="7" t="s">
        <v>33</v>
      </c>
      <c r="T440" s="7" t="s">
        <v>34</v>
      </c>
      <c r="U440" s="26"/>
      <c r="W440" s="47">
        <f t="shared" si="34"/>
        <v>0</v>
      </c>
    </row>
    <row r="441" spans="2:23" x14ac:dyDescent="0.25">
      <c r="B441" s="39">
        <v>817509021524</v>
      </c>
      <c r="C441" s="7" t="s">
        <v>3145</v>
      </c>
      <c r="D441" s="7" t="s">
        <v>3893</v>
      </c>
      <c r="E441" s="7" t="str">
        <f>_xlfn.XLOOKUP(C441,Master!E:E,Master!H:H)</f>
        <v>No</v>
      </c>
      <c r="F441" s="7" t="s">
        <v>80</v>
      </c>
      <c r="G441" s="7" t="s">
        <v>1251</v>
      </c>
      <c r="H441" s="7" t="s">
        <v>1252</v>
      </c>
      <c r="I441" s="7" t="s">
        <v>1272</v>
      </c>
      <c r="J441" s="7" t="s">
        <v>3451</v>
      </c>
      <c r="K441" s="7" t="s">
        <v>17</v>
      </c>
      <c r="L441" s="7" t="s">
        <v>18</v>
      </c>
      <c r="M441" s="8">
        <v>15</v>
      </c>
      <c r="N441" s="56">
        <f t="shared" si="30"/>
        <v>25</v>
      </c>
      <c r="O441" s="8">
        <v>25</v>
      </c>
      <c r="P441" s="9">
        <f t="shared" si="31"/>
        <v>20.849999999999998</v>
      </c>
      <c r="Q441" s="9">
        <f t="shared" si="32"/>
        <v>42</v>
      </c>
      <c r="R441" s="9">
        <f t="shared" si="33"/>
        <v>42</v>
      </c>
      <c r="S441" s="7" t="s">
        <v>33</v>
      </c>
      <c r="T441" s="7" t="s">
        <v>34</v>
      </c>
      <c r="U441" s="26"/>
      <c r="W441" s="47">
        <f t="shared" si="34"/>
        <v>0</v>
      </c>
    </row>
    <row r="442" spans="2:23" x14ac:dyDescent="0.25">
      <c r="B442" s="39">
        <v>817509021296</v>
      </c>
      <c r="C442" s="7" t="s">
        <v>3146</v>
      </c>
      <c r="D442" s="7" t="s">
        <v>3894</v>
      </c>
      <c r="E442" s="7" t="str">
        <f>_xlfn.XLOOKUP(C442,Master!E:E,Master!H:H)</f>
        <v>No</v>
      </c>
      <c r="F442" s="7" t="s">
        <v>80</v>
      </c>
      <c r="G442" s="7" t="s">
        <v>1251</v>
      </c>
      <c r="H442" s="7" t="s">
        <v>1252</v>
      </c>
      <c r="I442" s="7" t="s">
        <v>1272</v>
      </c>
      <c r="J442" s="7" t="s">
        <v>3451</v>
      </c>
      <c r="K442" s="7" t="s">
        <v>17</v>
      </c>
      <c r="L442" s="7" t="s">
        <v>18</v>
      </c>
      <c r="M442" s="8">
        <v>15</v>
      </c>
      <c r="N442" s="56">
        <f t="shared" si="30"/>
        <v>25</v>
      </c>
      <c r="O442" s="8">
        <v>25</v>
      </c>
      <c r="P442" s="9">
        <f t="shared" si="31"/>
        <v>20.849999999999998</v>
      </c>
      <c r="Q442" s="9">
        <f t="shared" si="32"/>
        <v>42</v>
      </c>
      <c r="R442" s="9">
        <f t="shared" si="33"/>
        <v>42</v>
      </c>
      <c r="S442" s="7" t="s">
        <v>33</v>
      </c>
      <c r="T442" s="7" t="s">
        <v>34</v>
      </c>
      <c r="U442" s="26"/>
      <c r="W442" s="47">
        <f t="shared" si="34"/>
        <v>0</v>
      </c>
    </row>
    <row r="443" spans="2:23" x14ac:dyDescent="0.25">
      <c r="B443" s="39">
        <v>843380137788</v>
      </c>
      <c r="C443" s="7" t="s">
        <v>3147</v>
      </c>
      <c r="D443" s="7" t="s">
        <v>3895</v>
      </c>
      <c r="E443" s="7" t="str">
        <f>_xlfn.XLOOKUP(C443,Master!E:E,Master!H:H)</f>
        <v>No</v>
      </c>
      <c r="F443" s="7" t="s">
        <v>3896</v>
      </c>
      <c r="G443" s="7" t="s">
        <v>1251</v>
      </c>
      <c r="H443" s="7" t="s">
        <v>1252</v>
      </c>
      <c r="I443" s="7" t="s">
        <v>1272</v>
      </c>
      <c r="J443" s="7" t="s">
        <v>3451</v>
      </c>
      <c r="K443" s="7" t="s">
        <v>17</v>
      </c>
      <c r="L443" s="7" t="s">
        <v>18</v>
      </c>
      <c r="M443" s="8">
        <v>15</v>
      </c>
      <c r="N443" s="56">
        <f t="shared" si="30"/>
        <v>25</v>
      </c>
      <c r="O443" s="8">
        <v>25</v>
      </c>
      <c r="P443" s="9">
        <f t="shared" si="31"/>
        <v>20.849999999999998</v>
      </c>
      <c r="Q443" s="9">
        <f t="shared" si="32"/>
        <v>42</v>
      </c>
      <c r="R443" s="9">
        <f t="shared" si="33"/>
        <v>42</v>
      </c>
      <c r="S443" s="7" t="s">
        <v>33</v>
      </c>
      <c r="T443" s="7" t="s">
        <v>34</v>
      </c>
      <c r="U443" s="26"/>
      <c r="W443" s="47">
        <f t="shared" si="34"/>
        <v>0</v>
      </c>
    </row>
    <row r="444" spans="2:23" x14ac:dyDescent="0.25">
      <c r="B444" s="39">
        <v>840490701960</v>
      </c>
      <c r="C444" s="7" t="s">
        <v>3148</v>
      </c>
      <c r="D444" s="7" t="s">
        <v>3897</v>
      </c>
      <c r="E444" s="7" t="str">
        <f>_xlfn.XLOOKUP(C444,Master!E:E,Master!H:H)</f>
        <v>Yes</v>
      </c>
      <c r="F444" s="7" t="s">
        <v>80</v>
      </c>
      <c r="G444" s="7" t="s">
        <v>246</v>
      </c>
      <c r="H444" s="7" t="s">
        <v>14</v>
      </c>
      <c r="I444" s="7" t="s">
        <v>37</v>
      </c>
      <c r="J444" s="7" t="s">
        <v>3451</v>
      </c>
      <c r="K444" s="7" t="s">
        <v>17</v>
      </c>
      <c r="L444" s="7" t="s">
        <v>18</v>
      </c>
      <c r="M444" s="8">
        <v>71.5</v>
      </c>
      <c r="N444" s="56">
        <f t="shared" si="30"/>
        <v>120</v>
      </c>
      <c r="O444" s="8">
        <v>120</v>
      </c>
      <c r="P444" s="9">
        <f t="shared" si="31"/>
        <v>99.384999999999991</v>
      </c>
      <c r="Q444" s="9">
        <f t="shared" si="32"/>
        <v>200</v>
      </c>
      <c r="R444" s="9">
        <f t="shared" si="33"/>
        <v>200</v>
      </c>
      <c r="S444" s="7" t="s">
        <v>7977</v>
      </c>
      <c r="T444" s="7" t="s">
        <v>34</v>
      </c>
      <c r="U444" s="26"/>
      <c r="W444" s="47">
        <f t="shared" si="34"/>
        <v>0</v>
      </c>
    </row>
    <row r="445" spans="2:23" x14ac:dyDescent="0.25">
      <c r="B445" s="39">
        <v>840490701977</v>
      </c>
      <c r="C445" s="7" t="s">
        <v>3149</v>
      </c>
      <c r="D445" s="7" t="s">
        <v>3898</v>
      </c>
      <c r="E445" s="7" t="str">
        <f>_xlfn.XLOOKUP(C445,Master!E:E,Master!H:H)</f>
        <v>Yes</v>
      </c>
      <c r="F445" s="7" t="s">
        <v>80</v>
      </c>
      <c r="G445" s="7" t="s">
        <v>27</v>
      </c>
      <c r="H445" s="7" t="s">
        <v>14</v>
      </c>
      <c r="I445" s="7" t="s">
        <v>37</v>
      </c>
      <c r="J445" s="7" t="s">
        <v>3451</v>
      </c>
      <c r="K445" s="7" t="s">
        <v>17</v>
      </c>
      <c r="L445" s="7" t="s">
        <v>18</v>
      </c>
      <c r="M445" s="8">
        <v>71.5</v>
      </c>
      <c r="N445" s="56">
        <f t="shared" si="30"/>
        <v>120</v>
      </c>
      <c r="O445" s="8">
        <v>120</v>
      </c>
      <c r="P445" s="9">
        <f t="shared" si="31"/>
        <v>99.384999999999991</v>
      </c>
      <c r="Q445" s="9">
        <f t="shared" si="32"/>
        <v>200</v>
      </c>
      <c r="R445" s="9">
        <f t="shared" si="33"/>
        <v>200</v>
      </c>
      <c r="S445" s="7" t="s">
        <v>7977</v>
      </c>
      <c r="T445" s="7" t="s">
        <v>34</v>
      </c>
      <c r="U445" s="26"/>
      <c r="W445" s="47">
        <f t="shared" si="34"/>
        <v>0</v>
      </c>
    </row>
    <row r="446" spans="2:23" x14ac:dyDescent="0.25">
      <c r="B446" s="39">
        <v>840490701984</v>
      </c>
      <c r="C446" s="7" t="s">
        <v>3150</v>
      </c>
      <c r="D446" s="7" t="s">
        <v>3899</v>
      </c>
      <c r="E446" s="7" t="str">
        <f>_xlfn.XLOOKUP(C446,Master!E:E,Master!H:H)</f>
        <v>Yes</v>
      </c>
      <c r="F446" s="7" t="s">
        <v>80</v>
      </c>
      <c r="G446" s="7" t="s">
        <v>24</v>
      </c>
      <c r="H446" s="7" t="s">
        <v>14</v>
      </c>
      <c r="I446" s="7" t="s">
        <v>37</v>
      </c>
      <c r="J446" s="7" t="s">
        <v>3451</v>
      </c>
      <c r="K446" s="7" t="s">
        <v>17</v>
      </c>
      <c r="L446" s="7" t="s">
        <v>18</v>
      </c>
      <c r="M446" s="8">
        <v>71.5</v>
      </c>
      <c r="N446" s="56">
        <f t="shared" si="30"/>
        <v>120</v>
      </c>
      <c r="O446" s="8">
        <v>120</v>
      </c>
      <c r="P446" s="9">
        <f t="shared" si="31"/>
        <v>99.384999999999991</v>
      </c>
      <c r="Q446" s="9">
        <f t="shared" si="32"/>
        <v>200</v>
      </c>
      <c r="R446" s="9">
        <f t="shared" si="33"/>
        <v>200</v>
      </c>
      <c r="S446" s="7" t="s">
        <v>7977</v>
      </c>
      <c r="T446" s="7" t="s">
        <v>34</v>
      </c>
      <c r="U446" s="26"/>
      <c r="W446" s="47">
        <f t="shared" si="34"/>
        <v>0</v>
      </c>
    </row>
    <row r="447" spans="2:23" x14ac:dyDescent="0.25">
      <c r="B447" s="39">
        <v>840490701991</v>
      </c>
      <c r="C447" s="7" t="s">
        <v>3151</v>
      </c>
      <c r="D447" s="7" t="s">
        <v>3900</v>
      </c>
      <c r="E447" s="7" t="str">
        <f>_xlfn.XLOOKUP(C447,Master!E:E,Master!H:H)</f>
        <v>Yes</v>
      </c>
      <c r="F447" s="7" t="s">
        <v>80</v>
      </c>
      <c r="G447" s="7" t="s">
        <v>21</v>
      </c>
      <c r="H447" s="7" t="s">
        <v>14</v>
      </c>
      <c r="I447" s="7" t="s">
        <v>37</v>
      </c>
      <c r="J447" s="7" t="s">
        <v>3451</v>
      </c>
      <c r="K447" s="7" t="s">
        <v>17</v>
      </c>
      <c r="L447" s="7" t="s">
        <v>18</v>
      </c>
      <c r="M447" s="8">
        <v>71.5</v>
      </c>
      <c r="N447" s="56">
        <f t="shared" si="30"/>
        <v>120</v>
      </c>
      <c r="O447" s="8">
        <v>120</v>
      </c>
      <c r="P447" s="9">
        <f t="shared" si="31"/>
        <v>99.384999999999991</v>
      </c>
      <c r="Q447" s="9">
        <f t="shared" si="32"/>
        <v>200</v>
      </c>
      <c r="R447" s="9">
        <f t="shared" si="33"/>
        <v>200</v>
      </c>
      <c r="S447" s="7" t="s">
        <v>7977</v>
      </c>
      <c r="T447" s="7" t="s">
        <v>34</v>
      </c>
      <c r="U447" s="26"/>
      <c r="W447" s="47">
        <f t="shared" si="34"/>
        <v>0</v>
      </c>
    </row>
    <row r="448" spans="2:23" x14ac:dyDescent="0.25">
      <c r="B448" s="39">
        <v>840490702004</v>
      </c>
      <c r="C448" s="7" t="s">
        <v>3152</v>
      </c>
      <c r="D448" s="7" t="s">
        <v>3901</v>
      </c>
      <c r="E448" s="7" t="str">
        <f>_xlfn.XLOOKUP(C448,Master!E:E,Master!H:H)</f>
        <v>Yes</v>
      </c>
      <c r="F448" s="7" t="s">
        <v>80</v>
      </c>
      <c r="G448" s="7" t="s">
        <v>30</v>
      </c>
      <c r="H448" s="7" t="s">
        <v>14</v>
      </c>
      <c r="I448" s="7" t="s">
        <v>37</v>
      </c>
      <c r="J448" s="7" t="s">
        <v>3451</v>
      </c>
      <c r="K448" s="7" t="s">
        <v>17</v>
      </c>
      <c r="L448" s="7" t="s">
        <v>18</v>
      </c>
      <c r="M448" s="8">
        <v>71.5</v>
      </c>
      <c r="N448" s="56">
        <f t="shared" si="30"/>
        <v>120</v>
      </c>
      <c r="O448" s="8">
        <v>120</v>
      </c>
      <c r="P448" s="9">
        <f t="shared" si="31"/>
        <v>99.384999999999991</v>
      </c>
      <c r="Q448" s="9">
        <f t="shared" si="32"/>
        <v>200</v>
      </c>
      <c r="R448" s="9">
        <f t="shared" si="33"/>
        <v>200</v>
      </c>
      <c r="S448" s="7" t="s">
        <v>7977</v>
      </c>
      <c r="T448" s="7" t="s">
        <v>34</v>
      </c>
      <c r="U448" s="26"/>
      <c r="W448" s="47">
        <f t="shared" si="34"/>
        <v>0</v>
      </c>
    </row>
    <row r="449" spans="2:23" x14ac:dyDescent="0.25">
      <c r="B449" s="39">
        <v>840490702011</v>
      </c>
      <c r="C449" s="7" t="s">
        <v>3153</v>
      </c>
      <c r="D449" s="7" t="s">
        <v>3902</v>
      </c>
      <c r="E449" s="7" t="str">
        <f>_xlfn.XLOOKUP(C449,Master!E:E,Master!H:H)</f>
        <v>No</v>
      </c>
      <c r="F449" s="7" t="s">
        <v>59</v>
      </c>
      <c r="G449" s="7" t="s">
        <v>246</v>
      </c>
      <c r="H449" s="7" t="s">
        <v>14</v>
      </c>
      <c r="I449" s="7" t="s">
        <v>37</v>
      </c>
      <c r="J449" s="7" t="s">
        <v>3451</v>
      </c>
      <c r="K449" s="7" t="s">
        <v>17</v>
      </c>
      <c r="L449" s="7" t="s">
        <v>18</v>
      </c>
      <c r="M449" s="8">
        <v>71.5</v>
      </c>
      <c r="N449" s="56">
        <f t="shared" si="30"/>
        <v>120</v>
      </c>
      <c r="O449" s="8">
        <v>120</v>
      </c>
      <c r="P449" s="9">
        <f t="shared" si="31"/>
        <v>99.384999999999991</v>
      </c>
      <c r="Q449" s="9">
        <f t="shared" si="32"/>
        <v>200</v>
      </c>
      <c r="R449" s="9">
        <f t="shared" si="33"/>
        <v>200</v>
      </c>
      <c r="S449" s="7" t="s">
        <v>7977</v>
      </c>
      <c r="T449" s="7" t="s">
        <v>34</v>
      </c>
      <c r="U449" s="26"/>
      <c r="W449" s="47">
        <f t="shared" si="34"/>
        <v>0</v>
      </c>
    </row>
    <row r="450" spans="2:23" x14ac:dyDescent="0.25">
      <c r="B450" s="39">
        <v>840490702028</v>
      </c>
      <c r="C450" s="7" t="s">
        <v>3154</v>
      </c>
      <c r="D450" s="7" t="s">
        <v>3903</v>
      </c>
      <c r="E450" s="7" t="str">
        <f>_xlfn.XLOOKUP(C450,Master!E:E,Master!H:H)</f>
        <v>No</v>
      </c>
      <c r="F450" s="7" t="s">
        <v>59</v>
      </c>
      <c r="G450" s="7" t="s">
        <v>27</v>
      </c>
      <c r="H450" s="7" t="s">
        <v>14</v>
      </c>
      <c r="I450" s="7" t="s">
        <v>37</v>
      </c>
      <c r="J450" s="7" t="s">
        <v>3451</v>
      </c>
      <c r="K450" s="7" t="s">
        <v>17</v>
      </c>
      <c r="L450" s="7" t="s">
        <v>18</v>
      </c>
      <c r="M450" s="8">
        <v>71.5</v>
      </c>
      <c r="N450" s="56">
        <f t="shared" si="30"/>
        <v>120</v>
      </c>
      <c r="O450" s="8">
        <v>120</v>
      </c>
      <c r="P450" s="9">
        <f t="shared" si="31"/>
        <v>99.384999999999991</v>
      </c>
      <c r="Q450" s="9">
        <f t="shared" si="32"/>
        <v>200</v>
      </c>
      <c r="R450" s="9">
        <f t="shared" si="33"/>
        <v>200</v>
      </c>
      <c r="S450" s="7" t="s">
        <v>7977</v>
      </c>
      <c r="T450" s="7" t="s">
        <v>34</v>
      </c>
      <c r="U450" s="26"/>
      <c r="W450" s="47">
        <f t="shared" si="34"/>
        <v>0</v>
      </c>
    </row>
    <row r="451" spans="2:23" x14ac:dyDescent="0.25">
      <c r="B451" s="39">
        <v>840490702035</v>
      </c>
      <c r="C451" s="7" t="s">
        <v>3155</v>
      </c>
      <c r="D451" s="7" t="s">
        <v>3904</v>
      </c>
      <c r="E451" s="7" t="str">
        <f>_xlfn.XLOOKUP(C451,Master!E:E,Master!H:H)</f>
        <v>No</v>
      </c>
      <c r="F451" s="7" t="s">
        <v>59</v>
      </c>
      <c r="G451" s="7" t="s">
        <v>24</v>
      </c>
      <c r="H451" s="7" t="s">
        <v>14</v>
      </c>
      <c r="I451" s="7" t="s">
        <v>37</v>
      </c>
      <c r="J451" s="7" t="s">
        <v>3451</v>
      </c>
      <c r="K451" s="7" t="s">
        <v>17</v>
      </c>
      <c r="L451" s="7" t="s">
        <v>18</v>
      </c>
      <c r="M451" s="8">
        <v>71.5</v>
      </c>
      <c r="N451" s="56">
        <f t="shared" si="30"/>
        <v>120</v>
      </c>
      <c r="O451" s="8">
        <v>120</v>
      </c>
      <c r="P451" s="9">
        <f t="shared" si="31"/>
        <v>99.384999999999991</v>
      </c>
      <c r="Q451" s="9">
        <f t="shared" si="32"/>
        <v>200</v>
      </c>
      <c r="R451" s="9">
        <f t="shared" si="33"/>
        <v>200</v>
      </c>
      <c r="S451" s="7" t="s">
        <v>7977</v>
      </c>
      <c r="T451" s="7" t="s">
        <v>34</v>
      </c>
      <c r="U451" s="26"/>
      <c r="W451" s="47">
        <f t="shared" si="34"/>
        <v>0</v>
      </c>
    </row>
    <row r="452" spans="2:23" x14ac:dyDescent="0.25">
      <c r="B452" s="39">
        <v>840490702042</v>
      </c>
      <c r="C452" s="7" t="s">
        <v>3156</v>
      </c>
      <c r="D452" s="7" t="s">
        <v>3905</v>
      </c>
      <c r="E452" s="7" t="str">
        <f>_xlfn.XLOOKUP(C452,Master!E:E,Master!H:H)</f>
        <v>No</v>
      </c>
      <c r="F452" s="7" t="s">
        <v>59</v>
      </c>
      <c r="G452" s="7" t="s">
        <v>21</v>
      </c>
      <c r="H452" s="7" t="s">
        <v>14</v>
      </c>
      <c r="I452" s="7" t="s">
        <v>37</v>
      </c>
      <c r="J452" s="7" t="s">
        <v>3451</v>
      </c>
      <c r="K452" s="7" t="s">
        <v>17</v>
      </c>
      <c r="L452" s="7" t="s">
        <v>18</v>
      </c>
      <c r="M452" s="8">
        <v>71.5</v>
      </c>
      <c r="N452" s="56">
        <f t="shared" si="30"/>
        <v>120</v>
      </c>
      <c r="O452" s="8">
        <v>120</v>
      </c>
      <c r="P452" s="9">
        <f t="shared" si="31"/>
        <v>99.384999999999991</v>
      </c>
      <c r="Q452" s="9">
        <f t="shared" si="32"/>
        <v>200</v>
      </c>
      <c r="R452" s="9">
        <f t="shared" si="33"/>
        <v>200</v>
      </c>
      <c r="S452" s="7" t="s">
        <v>7977</v>
      </c>
      <c r="T452" s="7" t="s">
        <v>34</v>
      </c>
      <c r="U452" s="26"/>
      <c r="W452" s="47">
        <f t="shared" si="34"/>
        <v>0</v>
      </c>
    </row>
    <row r="453" spans="2:23" x14ac:dyDescent="0.25">
      <c r="B453" s="39">
        <v>840490702059</v>
      </c>
      <c r="C453" s="7" t="s">
        <v>3157</v>
      </c>
      <c r="D453" s="7" t="s">
        <v>3906</v>
      </c>
      <c r="E453" s="7" t="str">
        <f>_xlfn.XLOOKUP(C453,Master!E:E,Master!H:H)</f>
        <v>No</v>
      </c>
      <c r="F453" s="7" t="s">
        <v>59</v>
      </c>
      <c r="G453" s="7" t="s">
        <v>30</v>
      </c>
      <c r="H453" s="7" t="s">
        <v>14</v>
      </c>
      <c r="I453" s="7" t="s">
        <v>37</v>
      </c>
      <c r="J453" s="7" t="s">
        <v>3451</v>
      </c>
      <c r="K453" s="7" t="s">
        <v>17</v>
      </c>
      <c r="L453" s="7" t="s">
        <v>18</v>
      </c>
      <c r="M453" s="8">
        <v>71.5</v>
      </c>
      <c r="N453" s="56">
        <f t="shared" si="30"/>
        <v>120</v>
      </c>
      <c r="O453" s="8">
        <v>120</v>
      </c>
      <c r="P453" s="9">
        <f t="shared" si="31"/>
        <v>99.384999999999991</v>
      </c>
      <c r="Q453" s="9">
        <f t="shared" si="32"/>
        <v>200</v>
      </c>
      <c r="R453" s="9">
        <f t="shared" si="33"/>
        <v>200</v>
      </c>
      <c r="S453" s="7" t="s">
        <v>7977</v>
      </c>
      <c r="T453" s="7" t="s">
        <v>34</v>
      </c>
      <c r="U453" s="26"/>
      <c r="W453" s="47">
        <f t="shared" si="34"/>
        <v>0</v>
      </c>
    </row>
    <row r="454" spans="2:23" x14ac:dyDescent="0.25">
      <c r="B454" s="39">
        <v>840490702066</v>
      </c>
      <c r="C454" s="7" t="s">
        <v>3158</v>
      </c>
      <c r="D454" s="7" t="s">
        <v>3907</v>
      </c>
      <c r="E454" s="7" t="str">
        <f>_xlfn.XLOOKUP(C454,Master!E:E,Master!H:H)</f>
        <v>Yes</v>
      </c>
      <c r="F454" s="7" t="s">
        <v>154</v>
      </c>
      <c r="G454" s="7" t="s">
        <v>246</v>
      </c>
      <c r="H454" s="7" t="s">
        <v>14</v>
      </c>
      <c r="I454" s="7" t="s">
        <v>37</v>
      </c>
      <c r="J454" s="7" t="s">
        <v>3451</v>
      </c>
      <c r="K454" s="7" t="s">
        <v>17</v>
      </c>
      <c r="L454" s="7" t="s">
        <v>18</v>
      </c>
      <c r="M454" s="8">
        <v>71.5</v>
      </c>
      <c r="N454" s="56">
        <f t="shared" si="30"/>
        <v>120</v>
      </c>
      <c r="O454" s="8">
        <v>120</v>
      </c>
      <c r="P454" s="9">
        <f t="shared" si="31"/>
        <v>99.384999999999991</v>
      </c>
      <c r="Q454" s="9">
        <f t="shared" si="32"/>
        <v>200</v>
      </c>
      <c r="R454" s="9">
        <f t="shared" si="33"/>
        <v>200</v>
      </c>
      <c r="S454" s="7" t="s">
        <v>7977</v>
      </c>
      <c r="T454" s="7" t="s">
        <v>34</v>
      </c>
      <c r="U454" s="26"/>
      <c r="W454" s="47">
        <f t="shared" si="34"/>
        <v>0</v>
      </c>
    </row>
    <row r="455" spans="2:23" x14ac:dyDescent="0.25">
      <c r="B455" s="39">
        <v>840490702073</v>
      </c>
      <c r="C455" s="7" t="s">
        <v>3159</v>
      </c>
      <c r="D455" s="7" t="s">
        <v>3908</v>
      </c>
      <c r="E455" s="7" t="str">
        <f>_xlfn.XLOOKUP(C455,Master!E:E,Master!H:H)</f>
        <v>Yes</v>
      </c>
      <c r="F455" s="7" t="s">
        <v>154</v>
      </c>
      <c r="G455" s="7" t="s">
        <v>27</v>
      </c>
      <c r="H455" s="7" t="s">
        <v>14</v>
      </c>
      <c r="I455" s="7" t="s">
        <v>37</v>
      </c>
      <c r="J455" s="7" t="s">
        <v>3451</v>
      </c>
      <c r="K455" s="7" t="s">
        <v>17</v>
      </c>
      <c r="L455" s="7" t="s">
        <v>18</v>
      </c>
      <c r="M455" s="8">
        <v>71.5</v>
      </c>
      <c r="N455" s="56">
        <f t="shared" ref="N455:N518" si="35">O455</f>
        <v>120</v>
      </c>
      <c r="O455" s="8">
        <v>120</v>
      </c>
      <c r="P455" s="9">
        <f t="shared" ref="P455:P518" si="36">(O455*$P$3)*(M455/O455)</f>
        <v>99.384999999999991</v>
      </c>
      <c r="Q455" s="9">
        <f t="shared" ref="Q455:Q518" si="37">R455</f>
        <v>200</v>
      </c>
      <c r="R455" s="9">
        <f t="shared" ref="R455:R518" si="38">ROUND(O455*$P$3*(1+$Q$3),0)</f>
        <v>200</v>
      </c>
      <c r="S455" s="7" t="s">
        <v>7977</v>
      </c>
      <c r="T455" s="7" t="s">
        <v>34</v>
      </c>
      <c r="U455" s="26"/>
      <c r="W455" s="47">
        <f t="shared" ref="W455:W518" si="39">M455*V455</f>
        <v>0</v>
      </c>
    </row>
    <row r="456" spans="2:23" x14ac:dyDescent="0.25">
      <c r="B456" s="39">
        <v>840490702080</v>
      </c>
      <c r="C456" s="7" t="s">
        <v>3160</v>
      </c>
      <c r="D456" s="7" t="s">
        <v>3909</v>
      </c>
      <c r="E456" s="7" t="str">
        <f>_xlfn.XLOOKUP(C456,Master!E:E,Master!H:H)</f>
        <v>Yes</v>
      </c>
      <c r="F456" s="7" t="s">
        <v>154</v>
      </c>
      <c r="G456" s="7" t="s">
        <v>24</v>
      </c>
      <c r="H456" s="7" t="s">
        <v>14</v>
      </c>
      <c r="I456" s="7" t="s">
        <v>37</v>
      </c>
      <c r="J456" s="7" t="s">
        <v>3451</v>
      </c>
      <c r="K456" s="7" t="s">
        <v>17</v>
      </c>
      <c r="L456" s="7" t="s">
        <v>18</v>
      </c>
      <c r="M456" s="8">
        <v>71.5</v>
      </c>
      <c r="N456" s="56">
        <f t="shared" si="35"/>
        <v>120</v>
      </c>
      <c r="O456" s="8">
        <v>120</v>
      </c>
      <c r="P456" s="9">
        <f t="shared" si="36"/>
        <v>99.384999999999991</v>
      </c>
      <c r="Q456" s="9">
        <f t="shared" si="37"/>
        <v>200</v>
      </c>
      <c r="R456" s="9">
        <f t="shared" si="38"/>
        <v>200</v>
      </c>
      <c r="S456" s="7" t="s">
        <v>7977</v>
      </c>
      <c r="T456" s="7" t="s">
        <v>34</v>
      </c>
      <c r="U456" s="26"/>
      <c r="W456" s="47">
        <f t="shared" si="39"/>
        <v>0</v>
      </c>
    </row>
    <row r="457" spans="2:23" x14ac:dyDescent="0.25">
      <c r="B457" s="39">
        <v>840490702097</v>
      </c>
      <c r="C457" s="7" t="s">
        <v>3161</v>
      </c>
      <c r="D457" s="7" t="s">
        <v>3910</v>
      </c>
      <c r="E457" s="7" t="str">
        <f>_xlfn.XLOOKUP(C457,Master!E:E,Master!H:H)</f>
        <v>Yes</v>
      </c>
      <c r="F457" s="7" t="s">
        <v>154</v>
      </c>
      <c r="G457" s="7" t="s">
        <v>21</v>
      </c>
      <c r="H457" s="7" t="s">
        <v>14</v>
      </c>
      <c r="I457" s="7" t="s">
        <v>37</v>
      </c>
      <c r="J457" s="7" t="s">
        <v>3451</v>
      </c>
      <c r="K457" s="7" t="s">
        <v>17</v>
      </c>
      <c r="L457" s="7" t="s">
        <v>18</v>
      </c>
      <c r="M457" s="8">
        <v>71.5</v>
      </c>
      <c r="N457" s="56">
        <f t="shared" si="35"/>
        <v>120</v>
      </c>
      <c r="O457" s="8">
        <v>120</v>
      </c>
      <c r="P457" s="9">
        <f t="shared" si="36"/>
        <v>99.384999999999991</v>
      </c>
      <c r="Q457" s="9">
        <f t="shared" si="37"/>
        <v>200</v>
      </c>
      <c r="R457" s="9">
        <f t="shared" si="38"/>
        <v>200</v>
      </c>
      <c r="S457" s="7" t="s">
        <v>7977</v>
      </c>
      <c r="T457" s="7" t="s">
        <v>34</v>
      </c>
      <c r="U457" s="26"/>
      <c r="W457" s="47">
        <f t="shared" si="39"/>
        <v>0</v>
      </c>
    </row>
    <row r="458" spans="2:23" x14ac:dyDescent="0.25">
      <c r="B458" s="39">
        <v>840490702103</v>
      </c>
      <c r="C458" s="7" t="s">
        <v>3162</v>
      </c>
      <c r="D458" s="7" t="s">
        <v>3911</v>
      </c>
      <c r="E458" s="7" t="str">
        <f>_xlfn.XLOOKUP(C458,Master!E:E,Master!H:H)</f>
        <v>Yes</v>
      </c>
      <c r="F458" s="7" t="s">
        <v>154</v>
      </c>
      <c r="G458" s="7" t="s">
        <v>30</v>
      </c>
      <c r="H458" s="7" t="s">
        <v>14</v>
      </c>
      <c r="I458" s="7" t="s">
        <v>37</v>
      </c>
      <c r="J458" s="7" t="s">
        <v>3451</v>
      </c>
      <c r="K458" s="7" t="s">
        <v>17</v>
      </c>
      <c r="L458" s="7" t="s">
        <v>18</v>
      </c>
      <c r="M458" s="8">
        <v>71.5</v>
      </c>
      <c r="N458" s="56">
        <f t="shared" si="35"/>
        <v>120</v>
      </c>
      <c r="O458" s="8">
        <v>120</v>
      </c>
      <c r="P458" s="9">
        <f t="shared" si="36"/>
        <v>99.384999999999991</v>
      </c>
      <c r="Q458" s="9">
        <f t="shared" si="37"/>
        <v>200</v>
      </c>
      <c r="R458" s="9">
        <f t="shared" si="38"/>
        <v>200</v>
      </c>
      <c r="S458" s="7" t="s">
        <v>7977</v>
      </c>
      <c r="T458" s="7" t="s">
        <v>34</v>
      </c>
      <c r="U458" s="26"/>
      <c r="W458" s="47">
        <f t="shared" si="39"/>
        <v>0</v>
      </c>
    </row>
    <row r="459" spans="2:23" x14ac:dyDescent="0.25">
      <c r="B459" s="102">
        <v>840490721487</v>
      </c>
      <c r="C459" s="7" t="s">
        <v>3163</v>
      </c>
      <c r="D459" s="7" t="s">
        <v>3912</v>
      </c>
      <c r="E459" s="7" t="str">
        <f>_xlfn.XLOOKUP(C459,Master!E:E,Master!H:H)</f>
        <v>Yes</v>
      </c>
      <c r="F459" s="7" t="s">
        <v>91</v>
      </c>
      <c r="G459" s="7" t="s">
        <v>27</v>
      </c>
      <c r="H459" s="7" t="s">
        <v>1208</v>
      </c>
      <c r="I459" s="7" t="s">
        <v>1209</v>
      </c>
      <c r="J459" s="7" t="s">
        <v>3451</v>
      </c>
      <c r="K459" s="7" t="s">
        <v>17</v>
      </c>
      <c r="L459" s="7" t="s">
        <v>18</v>
      </c>
      <c r="M459" s="8">
        <v>44</v>
      </c>
      <c r="N459" s="56">
        <f t="shared" si="35"/>
        <v>80</v>
      </c>
      <c r="O459" s="8">
        <v>80</v>
      </c>
      <c r="P459" s="9">
        <f t="shared" si="36"/>
        <v>61.16</v>
      </c>
      <c r="Q459" s="9">
        <f t="shared" si="37"/>
        <v>133</v>
      </c>
      <c r="R459" s="9">
        <f t="shared" si="38"/>
        <v>133</v>
      </c>
      <c r="S459" s="7" t="s">
        <v>7977</v>
      </c>
      <c r="T459" s="7" t="s">
        <v>34</v>
      </c>
      <c r="U459" s="26"/>
      <c r="W459" s="47">
        <f t="shared" si="39"/>
        <v>0</v>
      </c>
    </row>
    <row r="460" spans="2:23" x14ac:dyDescent="0.25">
      <c r="B460" s="102">
        <v>840490721494</v>
      </c>
      <c r="C460" s="7" t="s">
        <v>3164</v>
      </c>
      <c r="D460" s="7" t="s">
        <v>3913</v>
      </c>
      <c r="E460" s="7" t="str">
        <f>_xlfn.XLOOKUP(C460,Master!E:E,Master!H:H)</f>
        <v>Yes</v>
      </c>
      <c r="F460" s="7" t="s">
        <v>91</v>
      </c>
      <c r="G460" s="7" t="s">
        <v>24</v>
      </c>
      <c r="H460" s="7" t="s">
        <v>1208</v>
      </c>
      <c r="I460" s="7" t="s">
        <v>1209</v>
      </c>
      <c r="J460" s="7" t="s">
        <v>3451</v>
      </c>
      <c r="K460" s="7" t="s">
        <v>17</v>
      </c>
      <c r="L460" s="7" t="s">
        <v>18</v>
      </c>
      <c r="M460" s="8">
        <v>44</v>
      </c>
      <c r="N460" s="56">
        <f t="shared" si="35"/>
        <v>80</v>
      </c>
      <c r="O460" s="8">
        <v>80</v>
      </c>
      <c r="P460" s="9">
        <f t="shared" si="36"/>
        <v>61.16</v>
      </c>
      <c r="Q460" s="9">
        <f t="shared" si="37"/>
        <v>133</v>
      </c>
      <c r="R460" s="9">
        <f t="shared" si="38"/>
        <v>133</v>
      </c>
      <c r="S460" s="7" t="s">
        <v>7977</v>
      </c>
      <c r="T460" s="7" t="s">
        <v>34</v>
      </c>
      <c r="U460" s="26"/>
      <c r="W460" s="47">
        <f t="shared" si="39"/>
        <v>0</v>
      </c>
    </row>
    <row r="461" spans="2:23" x14ac:dyDescent="0.25">
      <c r="B461" s="102">
        <v>840490721500</v>
      </c>
      <c r="C461" s="7" t="s">
        <v>3165</v>
      </c>
      <c r="D461" s="7" t="s">
        <v>3914</v>
      </c>
      <c r="E461" s="7" t="str">
        <f>_xlfn.XLOOKUP(C461,Master!E:E,Master!H:H)</f>
        <v>Yes</v>
      </c>
      <c r="F461" s="7" t="s">
        <v>91</v>
      </c>
      <c r="G461" s="7" t="s">
        <v>21</v>
      </c>
      <c r="H461" s="7" t="s">
        <v>1208</v>
      </c>
      <c r="I461" s="7" t="s">
        <v>1209</v>
      </c>
      <c r="J461" s="7" t="s">
        <v>3451</v>
      </c>
      <c r="K461" s="7" t="s">
        <v>17</v>
      </c>
      <c r="L461" s="7" t="s">
        <v>18</v>
      </c>
      <c r="M461" s="8">
        <v>44</v>
      </c>
      <c r="N461" s="56">
        <f t="shared" si="35"/>
        <v>80</v>
      </c>
      <c r="O461" s="8">
        <v>80</v>
      </c>
      <c r="P461" s="9">
        <f t="shared" si="36"/>
        <v>61.16</v>
      </c>
      <c r="Q461" s="9">
        <f t="shared" si="37"/>
        <v>133</v>
      </c>
      <c r="R461" s="9">
        <f t="shared" si="38"/>
        <v>133</v>
      </c>
      <c r="S461" s="7" t="s">
        <v>7977</v>
      </c>
      <c r="T461" s="7" t="s">
        <v>34</v>
      </c>
      <c r="U461" s="26"/>
      <c r="W461" s="47">
        <f t="shared" si="39"/>
        <v>0</v>
      </c>
    </row>
    <row r="462" spans="2:23" x14ac:dyDescent="0.25">
      <c r="B462" s="102">
        <v>840490721517</v>
      </c>
      <c r="C462" s="7" t="s">
        <v>3166</v>
      </c>
      <c r="D462" s="7" t="s">
        <v>3915</v>
      </c>
      <c r="E462" s="7" t="str">
        <f>_xlfn.XLOOKUP(C462,Master!E:E,Master!H:H)</f>
        <v>Yes</v>
      </c>
      <c r="F462" s="7" t="s">
        <v>91</v>
      </c>
      <c r="G462" s="7" t="s">
        <v>30</v>
      </c>
      <c r="H462" s="7" t="s">
        <v>1208</v>
      </c>
      <c r="I462" s="7" t="s">
        <v>1209</v>
      </c>
      <c r="J462" s="7" t="s">
        <v>3451</v>
      </c>
      <c r="K462" s="7" t="s">
        <v>17</v>
      </c>
      <c r="L462" s="7" t="s">
        <v>18</v>
      </c>
      <c r="M462" s="8">
        <v>44</v>
      </c>
      <c r="N462" s="56">
        <f t="shared" si="35"/>
        <v>80</v>
      </c>
      <c r="O462" s="8">
        <v>80</v>
      </c>
      <c r="P462" s="9">
        <f t="shared" si="36"/>
        <v>61.16</v>
      </c>
      <c r="Q462" s="9">
        <f t="shared" si="37"/>
        <v>133</v>
      </c>
      <c r="R462" s="9">
        <f t="shared" si="38"/>
        <v>133</v>
      </c>
      <c r="S462" s="7" t="s">
        <v>7977</v>
      </c>
      <c r="T462" s="7" t="s">
        <v>34</v>
      </c>
      <c r="U462" s="26"/>
      <c r="W462" s="47">
        <f t="shared" si="39"/>
        <v>0</v>
      </c>
    </row>
    <row r="463" spans="2:23" x14ac:dyDescent="0.25">
      <c r="B463" s="102">
        <v>840490721524</v>
      </c>
      <c r="C463" s="7" t="s">
        <v>3167</v>
      </c>
      <c r="D463" s="7" t="s">
        <v>3916</v>
      </c>
      <c r="E463" s="7" t="str">
        <f>_xlfn.XLOOKUP(C463,Master!E:E,Master!H:H)</f>
        <v>No</v>
      </c>
      <c r="F463" s="7" t="s">
        <v>154</v>
      </c>
      <c r="G463" s="7" t="s">
        <v>27</v>
      </c>
      <c r="H463" s="7" t="s">
        <v>1208</v>
      </c>
      <c r="I463" s="7" t="s">
        <v>1209</v>
      </c>
      <c r="J463" s="7" t="s">
        <v>3451</v>
      </c>
      <c r="K463" s="7" t="s">
        <v>17</v>
      </c>
      <c r="L463" s="7" t="s">
        <v>18</v>
      </c>
      <c r="M463" s="8">
        <v>44</v>
      </c>
      <c r="N463" s="56">
        <f t="shared" si="35"/>
        <v>80</v>
      </c>
      <c r="O463" s="8">
        <v>80</v>
      </c>
      <c r="P463" s="9">
        <f t="shared" si="36"/>
        <v>61.16</v>
      </c>
      <c r="Q463" s="9">
        <f t="shared" si="37"/>
        <v>133</v>
      </c>
      <c r="R463" s="9">
        <f t="shared" si="38"/>
        <v>133</v>
      </c>
      <c r="S463" s="7" t="s">
        <v>7977</v>
      </c>
      <c r="T463" s="7" t="s">
        <v>34</v>
      </c>
      <c r="U463" s="26"/>
      <c r="W463" s="47">
        <f t="shared" si="39"/>
        <v>0</v>
      </c>
    </row>
    <row r="464" spans="2:23" x14ac:dyDescent="0.25">
      <c r="B464" s="102">
        <v>840490721531</v>
      </c>
      <c r="C464" s="7" t="s">
        <v>3168</v>
      </c>
      <c r="D464" s="7" t="s">
        <v>3917</v>
      </c>
      <c r="E464" s="7" t="str">
        <f>_xlfn.XLOOKUP(C464,Master!E:E,Master!H:H)</f>
        <v>No</v>
      </c>
      <c r="F464" s="7" t="s">
        <v>154</v>
      </c>
      <c r="G464" s="7" t="s">
        <v>24</v>
      </c>
      <c r="H464" s="7" t="s">
        <v>1208</v>
      </c>
      <c r="I464" s="7" t="s">
        <v>1209</v>
      </c>
      <c r="J464" s="7" t="s">
        <v>3451</v>
      </c>
      <c r="K464" s="7" t="s">
        <v>17</v>
      </c>
      <c r="L464" s="7" t="s">
        <v>18</v>
      </c>
      <c r="M464" s="8">
        <v>44</v>
      </c>
      <c r="N464" s="56">
        <f t="shared" si="35"/>
        <v>80</v>
      </c>
      <c r="O464" s="8">
        <v>80</v>
      </c>
      <c r="P464" s="9">
        <f t="shared" si="36"/>
        <v>61.16</v>
      </c>
      <c r="Q464" s="9">
        <f t="shared" si="37"/>
        <v>133</v>
      </c>
      <c r="R464" s="9">
        <f t="shared" si="38"/>
        <v>133</v>
      </c>
      <c r="S464" s="7" t="s">
        <v>7977</v>
      </c>
      <c r="T464" s="7" t="s">
        <v>34</v>
      </c>
      <c r="U464" s="26"/>
      <c r="W464" s="47">
        <f t="shared" si="39"/>
        <v>0</v>
      </c>
    </row>
    <row r="465" spans="2:23" x14ac:dyDescent="0.25">
      <c r="B465" s="102">
        <v>840490721548</v>
      </c>
      <c r="C465" s="7" t="s">
        <v>3169</v>
      </c>
      <c r="D465" s="7" t="s">
        <v>3918</v>
      </c>
      <c r="E465" s="7" t="str">
        <f>_xlfn.XLOOKUP(C465,Master!E:E,Master!H:H)</f>
        <v>No</v>
      </c>
      <c r="F465" s="7" t="s">
        <v>154</v>
      </c>
      <c r="G465" s="7" t="s">
        <v>21</v>
      </c>
      <c r="H465" s="7" t="s">
        <v>1208</v>
      </c>
      <c r="I465" s="7" t="s">
        <v>1209</v>
      </c>
      <c r="J465" s="7" t="s">
        <v>3451</v>
      </c>
      <c r="K465" s="7" t="s">
        <v>17</v>
      </c>
      <c r="L465" s="7" t="s">
        <v>18</v>
      </c>
      <c r="M465" s="8">
        <v>44</v>
      </c>
      <c r="N465" s="56">
        <f t="shared" si="35"/>
        <v>80</v>
      </c>
      <c r="O465" s="8">
        <v>80</v>
      </c>
      <c r="P465" s="9">
        <f t="shared" si="36"/>
        <v>61.16</v>
      </c>
      <c r="Q465" s="9">
        <f t="shared" si="37"/>
        <v>133</v>
      </c>
      <c r="R465" s="9">
        <f t="shared" si="38"/>
        <v>133</v>
      </c>
      <c r="S465" s="7" t="s">
        <v>7977</v>
      </c>
      <c r="T465" s="7" t="s">
        <v>34</v>
      </c>
      <c r="U465" s="26"/>
      <c r="W465" s="47">
        <f t="shared" si="39"/>
        <v>0</v>
      </c>
    </row>
    <row r="466" spans="2:23" x14ac:dyDescent="0.25">
      <c r="B466" s="102">
        <v>840490721555</v>
      </c>
      <c r="C466" s="7" t="s">
        <v>3170</v>
      </c>
      <c r="D466" s="7" t="s">
        <v>3919</v>
      </c>
      <c r="E466" s="7" t="str">
        <f>_xlfn.XLOOKUP(C466,Master!E:E,Master!H:H)</f>
        <v>No</v>
      </c>
      <c r="F466" s="7" t="s">
        <v>154</v>
      </c>
      <c r="G466" s="7" t="s">
        <v>30</v>
      </c>
      <c r="H466" s="7" t="s">
        <v>1208</v>
      </c>
      <c r="I466" s="7" t="s">
        <v>1209</v>
      </c>
      <c r="J466" s="7" t="s">
        <v>3451</v>
      </c>
      <c r="K466" s="7" t="s">
        <v>17</v>
      </c>
      <c r="L466" s="7" t="s">
        <v>18</v>
      </c>
      <c r="M466" s="8">
        <v>44</v>
      </c>
      <c r="N466" s="56">
        <f t="shared" si="35"/>
        <v>80</v>
      </c>
      <c r="O466" s="8">
        <v>80</v>
      </c>
      <c r="P466" s="9">
        <f t="shared" si="36"/>
        <v>61.16</v>
      </c>
      <c r="Q466" s="9">
        <f t="shared" si="37"/>
        <v>133</v>
      </c>
      <c r="R466" s="9">
        <f t="shared" si="38"/>
        <v>133</v>
      </c>
      <c r="S466" s="7" t="s">
        <v>7977</v>
      </c>
      <c r="T466" s="7" t="s">
        <v>34</v>
      </c>
      <c r="U466" s="26"/>
      <c r="W466" s="47">
        <f t="shared" si="39"/>
        <v>0</v>
      </c>
    </row>
    <row r="467" spans="2:23" x14ac:dyDescent="0.25">
      <c r="B467" s="39">
        <v>840490702479</v>
      </c>
      <c r="C467" s="7" t="s">
        <v>3171</v>
      </c>
      <c r="D467" s="7" t="s">
        <v>3920</v>
      </c>
      <c r="E467" s="7" t="str">
        <f>_xlfn.XLOOKUP(C467,Master!E:E,Master!H:H)</f>
        <v>No</v>
      </c>
      <c r="F467" s="7" t="s">
        <v>80</v>
      </c>
      <c r="G467" s="7" t="s">
        <v>21</v>
      </c>
      <c r="H467" s="7" t="s">
        <v>415</v>
      </c>
      <c r="I467" s="7" t="s">
        <v>175</v>
      </c>
      <c r="J467" s="7" t="s">
        <v>3451</v>
      </c>
      <c r="K467" s="7" t="s">
        <v>17</v>
      </c>
      <c r="L467" s="7" t="s">
        <v>18</v>
      </c>
      <c r="M467" s="8">
        <v>96.25</v>
      </c>
      <c r="N467" s="56">
        <f t="shared" si="35"/>
        <v>175</v>
      </c>
      <c r="O467" s="8">
        <v>175</v>
      </c>
      <c r="P467" s="9">
        <f t="shared" si="36"/>
        <v>133.78749999999999</v>
      </c>
      <c r="Q467" s="9">
        <f t="shared" si="37"/>
        <v>292</v>
      </c>
      <c r="R467" s="9">
        <f t="shared" si="38"/>
        <v>292</v>
      </c>
      <c r="S467" s="7" t="s">
        <v>7977</v>
      </c>
      <c r="T467" s="7" t="s">
        <v>34</v>
      </c>
      <c r="U467" s="26"/>
      <c r="W467" s="47">
        <f t="shared" si="39"/>
        <v>0</v>
      </c>
    </row>
    <row r="468" spans="2:23" x14ac:dyDescent="0.25">
      <c r="B468" s="39">
        <v>840490702462</v>
      </c>
      <c r="C468" s="7" t="s">
        <v>3172</v>
      </c>
      <c r="D468" s="7" t="s">
        <v>3921</v>
      </c>
      <c r="E468" s="7" t="str">
        <f>_xlfn.XLOOKUP(C468,Master!E:E,Master!H:H)</f>
        <v>No</v>
      </c>
      <c r="F468" s="7" t="s">
        <v>80</v>
      </c>
      <c r="G468" s="7" t="s">
        <v>24</v>
      </c>
      <c r="H468" s="7" t="s">
        <v>415</v>
      </c>
      <c r="I468" s="7" t="s">
        <v>175</v>
      </c>
      <c r="J468" s="7" t="s">
        <v>3451</v>
      </c>
      <c r="K468" s="7" t="s">
        <v>17</v>
      </c>
      <c r="L468" s="7" t="s">
        <v>18</v>
      </c>
      <c r="M468" s="8">
        <v>96.25</v>
      </c>
      <c r="N468" s="56">
        <f t="shared" si="35"/>
        <v>175</v>
      </c>
      <c r="O468" s="8">
        <v>175</v>
      </c>
      <c r="P468" s="9">
        <f t="shared" si="36"/>
        <v>133.78749999999999</v>
      </c>
      <c r="Q468" s="9">
        <f t="shared" si="37"/>
        <v>292</v>
      </c>
      <c r="R468" s="9">
        <f t="shared" si="38"/>
        <v>292</v>
      </c>
      <c r="S468" s="7" t="s">
        <v>7977</v>
      </c>
      <c r="T468" s="7" t="s">
        <v>34</v>
      </c>
      <c r="U468" s="26"/>
      <c r="W468" s="47">
        <f t="shared" si="39"/>
        <v>0</v>
      </c>
    </row>
    <row r="469" spans="2:23" x14ac:dyDescent="0.25">
      <c r="B469" s="39">
        <v>840490702455</v>
      </c>
      <c r="C469" s="7" t="s">
        <v>3173</v>
      </c>
      <c r="D469" s="7" t="s">
        <v>3922</v>
      </c>
      <c r="E469" s="7" t="str">
        <f>_xlfn.XLOOKUP(C469,Master!E:E,Master!H:H)</f>
        <v>No</v>
      </c>
      <c r="F469" s="7" t="s">
        <v>80</v>
      </c>
      <c r="G469" s="7" t="s">
        <v>27</v>
      </c>
      <c r="H469" s="7" t="s">
        <v>415</v>
      </c>
      <c r="I469" s="7" t="s">
        <v>175</v>
      </c>
      <c r="J469" s="7" t="s">
        <v>3451</v>
      </c>
      <c r="K469" s="7" t="s">
        <v>17</v>
      </c>
      <c r="L469" s="7" t="s">
        <v>18</v>
      </c>
      <c r="M469" s="8">
        <v>96.25</v>
      </c>
      <c r="N469" s="56">
        <f t="shared" si="35"/>
        <v>175</v>
      </c>
      <c r="O469" s="8">
        <v>175</v>
      </c>
      <c r="P469" s="9">
        <f t="shared" si="36"/>
        <v>133.78749999999999</v>
      </c>
      <c r="Q469" s="9">
        <f t="shared" si="37"/>
        <v>292</v>
      </c>
      <c r="R469" s="9">
        <f t="shared" si="38"/>
        <v>292</v>
      </c>
      <c r="S469" s="7" t="s">
        <v>7977</v>
      </c>
      <c r="T469" s="7" t="s">
        <v>34</v>
      </c>
      <c r="U469" s="26"/>
      <c r="W469" s="47">
        <f t="shared" si="39"/>
        <v>0</v>
      </c>
    </row>
    <row r="470" spans="2:23" x14ac:dyDescent="0.25">
      <c r="B470" s="39">
        <v>840490702486</v>
      </c>
      <c r="C470" s="7" t="s">
        <v>3174</v>
      </c>
      <c r="D470" s="7" t="s">
        <v>3923</v>
      </c>
      <c r="E470" s="7" t="str">
        <f>_xlfn.XLOOKUP(C470,Master!E:E,Master!H:H)</f>
        <v>No</v>
      </c>
      <c r="F470" s="7" t="s">
        <v>80</v>
      </c>
      <c r="G470" s="7" t="s">
        <v>30</v>
      </c>
      <c r="H470" s="7" t="s">
        <v>415</v>
      </c>
      <c r="I470" s="7" t="s">
        <v>175</v>
      </c>
      <c r="J470" s="7" t="s">
        <v>3451</v>
      </c>
      <c r="K470" s="7" t="s">
        <v>17</v>
      </c>
      <c r="L470" s="7" t="s">
        <v>18</v>
      </c>
      <c r="M470" s="8">
        <v>96.25</v>
      </c>
      <c r="N470" s="56">
        <f t="shared" si="35"/>
        <v>175</v>
      </c>
      <c r="O470" s="8">
        <v>175</v>
      </c>
      <c r="P470" s="9">
        <f t="shared" si="36"/>
        <v>133.78749999999999</v>
      </c>
      <c r="Q470" s="9">
        <f t="shared" si="37"/>
        <v>292</v>
      </c>
      <c r="R470" s="9">
        <f t="shared" si="38"/>
        <v>292</v>
      </c>
      <c r="S470" s="7" t="s">
        <v>7977</v>
      </c>
      <c r="T470" s="7" t="s">
        <v>34</v>
      </c>
      <c r="U470" s="26"/>
      <c r="W470" s="47">
        <f t="shared" si="39"/>
        <v>0</v>
      </c>
    </row>
    <row r="471" spans="2:23" x14ac:dyDescent="0.25">
      <c r="B471" s="39">
        <v>840490702431</v>
      </c>
      <c r="C471" s="7" t="s">
        <v>3175</v>
      </c>
      <c r="D471" s="7" t="s">
        <v>3924</v>
      </c>
      <c r="E471" s="7" t="str">
        <f>_xlfn.XLOOKUP(C471,Master!E:E,Master!H:H)</f>
        <v>No</v>
      </c>
      <c r="F471" s="7" t="s">
        <v>80</v>
      </c>
      <c r="G471" s="7" t="s">
        <v>246</v>
      </c>
      <c r="H471" s="7" t="s">
        <v>415</v>
      </c>
      <c r="I471" s="7" t="s">
        <v>175</v>
      </c>
      <c r="J471" s="7" t="s">
        <v>3451</v>
      </c>
      <c r="K471" s="7" t="s">
        <v>17</v>
      </c>
      <c r="L471" s="7" t="s">
        <v>18</v>
      </c>
      <c r="M471" s="8">
        <v>96.25</v>
      </c>
      <c r="N471" s="56">
        <f t="shared" si="35"/>
        <v>175</v>
      </c>
      <c r="O471" s="8">
        <v>175</v>
      </c>
      <c r="P471" s="9">
        <f t="shared" si="36"/>
        <v>133.78749999999999</v>
      </c>
      <c r="Q471" s="9">
        <f t="shared" si="37"/>
        <v>292</v>
      </c>
      <c r="R471" s="9">
        <f t="shared" si="38"/>
        <v>292</v>
      </c>
      <c r="S471" s="7" t="s">
        <v>7977</v>
      </c>
      <c r="T471" s="7" t="s">
        <v>34</v>
      </c>
      <c r="U471" s="26"/>
      <c r="W471" s="47">
        <f t="shared" si="39"/>
        <v>0</v>
      </c>
    </row>
    <row r="472" spans="2:23" x14ac:dyDescent="0.25">
      <c r="B472" s="39">
        <v>840490702448</v>
      </c>
      <c r="C472" s="7" t="s">
        <v>3176</v>
      </c>
      <c r="D472" s="7" t="s">
        <v>3925</v>
      </c>
      <c r="E472" s="7" t="str">
        <f>_xlfn.XLOOKUP(C472,Master!E:E,Master!H:H)</f>
        <v>No</v>
      </c>
      <c r="F472" s="7" t="s">
        <v>80</v>
      </c>
      <c r="G472" s="7" t="s">
        <v>249</v>
      </c>
      <c r="H472" s="7" t="s">
        <v>415</v>
      </c>
      <c r="I472" s="7" t="s">
        <v>175</v>
      </c>
      <c r="J472" s="7" t="s">
        <v>3451</v>
      </c>
      <c r="K472" s="7" t="s">
        <v>17</v>
      </c>
      <c r="L472" s="7" t="s">
        <v>18</v>
      </c>
      <c r="M472" s="8">
        <v>96.25</v>
      </c>
      <c r="N472" s="56">
        <f t="shared" si="35"/>
        <v>175</v>
      </c>
      <c r="O472" s="8">
        <v>175</v>
      </c>
      <c r="P472" s="9">
        <f t="shared" si="36"/>
        <v>133.78749999999999</v>
      </c>
      <c r="Q472" s="9">
        <f t="shared" si="37"/>
        <v>292</v>
      </c>
      <c r="R472" s="9">
        <f t="shared" si="38"/>
        <v>292</v>
      </c>
      <c r="S472" s="7" t="s">
        <v>7977</v>
      </c>
      <c r="T472" s="7" t="s">
        <v>34</v>
      </c>
      <c r="U472" s="26"/>
      <c r="W472" s="47">
        <f t="shared" si="39"/>
        <v>0</v>
      </c>
    </row>
    <row r="473" spans="2:23" x14ac:dyDescent="0.25">
      <c r="B473" s="39">
        <v>840490702417</v>
      </c>
      <c r="C473" s="7" t="s">
        <v>3177</v>
      </c>
      <c r="D473" s="7" t="s">
        <v>3926</v>
      </c>
      <c r="E473" s="7" t="str">
        <f>_xlfn.XLOOKUP(C473,Master!E:E,Master!H:H)</f>
        <v>Yes</v>
      </c>
      <c r="F473" s="7" t="s">
        <v>1864</v>
      </c>
      <c r="G473" s="7" t="s">
        <v>21</v>
      </c>
      <c r="H473" s="7" t="s">
        <v>415</v>
      </c>
      <c r="I473" s="7" t="s">
        <v>175</v>
      </c>
      <c r="J473" s="7" t="s">
        <v>3451</v>
      </c>
      <c r="K473" s="7" t="s">
        <v>17</v>
      </c>
      <c r="L473" s="7" t="s">
        <v>18</v>
      </c>
      <c r="M473" s="8">
        <v>96.25</v>
      </c>
      <c r="N473" s="56">
        <f t="shared" si="35"/>
        <v>175</v>
      </c>
      <c r="O473" s="8">
        <v>175</v>
      </c>
      <c r="P473" s="9">
        <f t="shared" si="36"/>
        <v>133.78749999999999</v>
      </c>
      <c r="Q473" s="9">
        <f t="shared" si="37"/>
        <v>292</v>
      </c>
      <c r="R473" s="9">
        <f t="shared" si="38"/>
        <v>292</v>
      </c>
      <c r="S473" s="7" t="s">
        <v>7977</v>
      </c>
      <c r="T473" s="7" t="s">
        <v>34</v>
      </c>
      <c r="U473" s="26"/>
      <c r="W473" s="47">
        <f t="shared" si="39"/>
        <v>0</v>
      </c>
    </row>
    <row r="474" spans="2:23" x14ac:dyDescent="0.25">
      <c r="B474" s="39">
        <v>840490702400</v>
      </c>
      <c r="C474" s="7" t="s">
        <v>3178</v>
      </c>
      <c r="D474" s="7" t="s">
        <v>3927</v>
      </c>
      <c r="E474" s="7" t="str">
        <f>_xlfn.XLOOKUP(C474,Master!E:E,Master!H:H)</f>
        <v>Yes</v>
      </c>
      <c r="F474" s="7" t="s">
        <v>1864</v>
      </c>
      <c r="G474" s="7" t="s">
        <v>24</v>
      </c>
      <c r="H474" s="7" t="s">
        <v>415</v>
      </c>
      <c r="I474" s="7" t="s">
        <v>175</v>
      </c>
      <c r="J474" s="7" t="s">
        <v>3451</v>
      </c>
      <c r="K474" s="7" t="s">
        <v>17</v>
      </c>
      <c r="L474" s="7" t="s">
        <v>18</v>
      </c>
      <c r="M474" s="8">
        <v>96.25</v>
      </c>
      <c r="N474" s="56">
        <f t="shared" si="35"/>
        <v>175</v>
      </c>
      <c r="O474" s="8">
        <v>175</v>
      </c>
      <c r="P474" s="9">
        <f t="shared" si="36"/>
        <v>133.78749999999999</v>
      </c>
      <c r="Q474" s="9">
        <f t="shared" si="37"/>
        <v>292</v>
      </c>
      <c r="R474" s="9">
        <f t="shared" si="38"/>
        <v>292</v>
      </c>
      <c r="S474" s="7" t="s">
        <v>7977</v>
      </c>
      <c r="T474" s="7" t="s">
        <v>34</v>
      </c>
      <c r="U474" s="26"/>
      <c r="W474" s="47">
        <f t="shared" si="39"/>
        <v>0</v>
      </c>
    </row>
    <row r="475" spans="2:23" x14ac:dyDescent="0.25">
      <c r="B475" s="39">
        <v>840490702394</v>
      </c>
      <c r="C475" s="7" t="s">
        <v>3179</v>
      </c>
      <c r="D475" s="7" t="s">
        <v>3928</v>
      </c>
      <c r="E475" s="7" t="str">
        <f>_xlfn.XLOOKUP(C475,Master!E:E,Master!H:H)</f>
        <v>Yes</v>
      </c>
      <c r="F475" s="7" t="s">
        <v>1864</v>
      </c>
      <c r="G475" s="7" t="s">
        <v>27</v>
      </c>
      <c r="H475" s="7" t="s">
        <v>415</v>
      </c>
      <c r="I475" s="7" t="s">
        <v>175</v>
      </c>
      <c r="J475" s="7" t="s">
        <v>3451</v>
      </c>
      <c r="K475" s="7" t="s">
        <v>17</v>
      </c>
      <c r="L475" s="7" t="s">
        <v>18</v>
      </c>
      <c r="M475" s="8">
        <v>96.25</v>
      </c>
      <c r="N475" s="56">
        <f t="shared" si="35"/>
        <v>175</v>
      </c>
      <c r="O475" s="8">
        <v>175</v>
      </c>
      <c r="P475" s="9">
        <f t="shared" si="36"/>
        <v>133.78749999999999</v>
      </c>
      <c r="Q475" s="9">
        <f t="shared" si="37"/>
        <v>292</v>
      </c>
      <c r="R475" s="9">
        <f t="shared" si="38"/>
        <v>292</v>
      </c>
      <c r="S475" s="7" t="s">
        <v>7977</v>
      </c>
      <c r="T475" s="7" t="s">
        <v>34</v>
      </c>
      <c r="U475" s="26"/>
      <c r="W475" s="47">
        <f t="shared" si="39"/>
        <v>0</v>
      </c>
    </row>
    <row r="476" spans="2:23" x14ac:dyDescent="0.25">
      <c r="B476" s="39">
        <v>840490702424</v>
      </c>
      <c r="C476" s="7" t="s">
        <v>3180</v>
      </c>
      <c r="D476" s="7" t="s">
        <v>3929</v>
      </c>
      <c r="E476" s="7" t="str">
        <f>_xlfn.XLOOKUP(C476,Master!E:E,Master!H:H)</f>
        <v>Yes</v>
      </c>
      <c r="F476" s="7" t="s">
        <v>1864</v>
      </c>
      <c r="G476" s="7" t="s">
        <v>30</v>
      </c>
      <c r="H476" s="7" t="s">
        <v>415</v>
      </c>
      <c r="I476" s="7" t="s">
        <v>175</v>
      </c>
      <c r="J476" s="7" t="s">
        <v>3451</v>
      </c>
      <c r="K476" s="7" t="s">
        <v>17</v>
      </c>
      <c r="L476" s="7" t="s">
        <v>18</v>
      </c>
      <c r="M476" s="8">
        <v>96.25</v>
      </c>
      <c r="N476" s="56">
        <f t="shared" si="35"/>
        <v>175</v>
      </c>
      <c r="O476" s="8">
        <v>175</v>
      </c>
      <c r="P476" s="9">
        <f t="shared" si="36"/>
        <v>133.78749999999999</v>
      </c>
      <c r="Q476" s="9">
        <f t="shared" si="37"/>
        <v>292</v>
      </c>
      <c r="R476" s="9">
        <f t="shared" si="38"/>
        <v>292</v>
      </c>
      <c r="S476" s="7" t="s">
        <v>7977</v>
      </c>
      <c r="T476" s="7" t="s">
        <v>34</v>
      </c>
      <c r="U476" s="26"/>
      <c r="W476" s="47">
        <f t="shared" si="39"/>
        <v>0</v>
      </c>
    </row>
    <row r="477" spans="2:23" x14ac:dyDescent="0.25">
      <c r="B477" s="39">
        <v>840490702370</v>
      </c>
      <c r="C477" s="7" t="s">
        <v>3181</v>
      </c>
      <c r="D477" s="7" t="s">
        <v>3930</v>
      </c>
      <c r="E477" s="7" t="str">
        <f>_xlfn.XLOOKUP(C477,Master!E:E,Master!H:H)</f>
        <v>Yes</v>
      </c>
      <c r="F477" s="7" t="s">
        <v>1864</v>
      </c>
      <c r="G477" s="7" t="s">
        <v>246</v>
      </c>
      <c r="H477" s="7" t="s">
        <v>415</v>
      </c>
      <c r="I477" s="7" t="s">
        <v>175</v>
      </c>
      <c r="J477" s="7" t="s">
        <v>3451</v>
      </c>
      <c r="K477" s="7" t="s">
        <v>17</v>
      </c>
      <c r="L477" s="7" t="s">
        <v>18</v>
      </c>
      <c r="M477" s="8">
        <v>96.25</v>
      </c>
      <c r="N477" s="56">
        <f t="shared" si="35"/>
        <v>175</v>
      </c>
      <c r="O477" s="8">
        <v>175</v>
      </c>
      <c r="P477" s="9">
        <f t="shared" si="36"/>
        <v>133.78749999999999</v>
      </c>
      <c r="Q477" s="9">
        <f t="shared" si="37"/>
        <v>292</v>
      </c>
      <c r="R477" s="9">
        <f t="shared" si="38"/>
        <v>292</v>
      </c>
      <c r="S477" s="7" t="s">
        <v>7977</v>
      </c>
      <c r="T477" s="7" t="s">
        <v>34</v>
      </c>
      <c r="U477" s="26"/>
      <c r="W477" s="47">
        <f t="shared" si="39"/>
        <v>0</v>
      </c>
    </row>
    <row r="478" spans="2:23" x14ac:dyDescent="0.25">
      <c r="B478" s="39">
        <v>840490702387</v>
      </c>
      <c r="C478" s="7" t="s">
        <v>3182</v>
      </c>
      <c r="D478" s="7" t="s">
        <v>3931</v>
      </c>
      <c r="E478" s="7" t="str">
        <f>_xlfn.XLOOKUP(C478,Master!E:E,Master!H:H)</f>
        <v>Yes</v>
      </c>
      <c r="F478" s="7" t="s">
        <v>1864</v>
      </c>
      <c r="G478" s="7" t="s">
        <v>249</v>
      </c>
      <c r="H478" s="7" t="s">
        <v>415</v>
      </c>
      <c r="I478" s="7" t="s">
        <v>175</v>
      </c>
      <c r="J478" s="7" t="s">
        <v>3451</v>
      </c>
      <c r="K478" s="7" t="s">
        <v>17</v>
      </c>
      <c r="L478" s="7" t="s">
        <v>18</v>
      </c>
      <c r="M478" s="8">
        <v>96.25</v>
      </c>
      <c r="N478" s="56">
        <f t="shared" si="35"/>
        <v>175</v>
      </c>
      <c r="O478" s="8">
        <v>175</v>
      </c>
      <c r="P478" s="9">
        <f t="shared" si="36"/>
        <v>133.78749999999999</v>
      </c>
      <c r="Q478" s="9">
        <f t="shared" si="37"/>
        <v>292</v>
      </c>
      <c r="R478" s="9">
        <f t="shared" si="38"/>
        <v>292</v>
      </c>
      <c r="S478" s="7" t="s">
        <v>7977</v>
      </c>
      <c r="T478" s="7" t="s">
        <v>34</v>
      </c>
      <c r="U478" s="26"/>
      <c r="W478" s="47">
        <f t="shared" si="39"/>
        <v>0</v>
      </c>
    </row>
    <row r="479" spans="2:23" x14ac:dyDescent="0.25">
      <c r="B479" s="39">
        <v>840490702530</v>
      </c>
      <c r="C479" s="7" t="s">
        <v>3183</v>
      </c>
      <c r="D479" s="7" t="s">
        <v>3932</v>
      </c>
      <c r="E479" s="7" t="str">
        <f>_xlfn.XLOOKUP(C479,Master!E:E,Master!H:H)</f>
        <v>No</v>
      </c>
      <c r="F479" s="7" t="s">
        <v>3645</v>
      </c>
      <c r="G479" s="7" t="s">
        <v>21</v>
      </c>
      <c r="H479" s="7" t="s">
        <v>415</v>
      </c>
      <c r="I479" s="7" t="s">
        <v>175</v>
      </c>
      <c r="J479" s="7" t="s">
        <v>3451</v>
      </c>
      <c r="K479" s="7" t="s">
        <v>17</v>
      </c>
      <c r="L479" s="7" t="s">
        <v>18</v>
      </c>
      <c r="M479" s="8">
        <v>96.25</v>
      </c>
      <c r="N479" s="56">
        <f t="shared" si="35"/>
        <v>175</v>
      </c>
      <c r="O479" s="8">
        <v>175</v>
      </c>
      <c r="P479" s="9">
        <f t="shared" si="36"/>
        <v>133.78749999999999</v>
      </c>
      <c r="Q479" s="9">
        <f t="shared" si="37"/>
        <v>292</v>
      </c>
      <c r="R479" s="9">
        <f t="shared" si="38"/>
        <v>292</v>
      </c>
      <c r="S479" s="7" t="s">
        <v>7977</v>
      </c>
      <c r="T479" s="7" t="s">
        <v>34</v>
      </c>
      <c r="U479" s="26"/>
      <c r="W479" s="47">
        <f t="shared" si="39"/>
        <v>0</v>
      </c>
    </row>
    <row r="480" spans="2:23" x14ac:dyDescent="0.25">
      <c r="B480" s="39">
        <v>840490702523</v>
      </c>
      <c r="C480" s="7" t="s">
        <v>3184</v>
      </c>
      <c r="D480" s="7" t="s">
        <v>3933</v>
      </c>
      <c r="E480" s="7" t="str">
        <f>_xlfn.XLOOKUP(C480,Master!E:E,Master!H:H)</f>
        <v>No</v>
      </c>
      <c r="F480" s="7" t="s">
        <v>3645</v>
      </c>
      <c r="G480" s="7" t="s">
        <v>24</v>
      </c>
      <c r="H480" s="7" t="s">
        <v>415</v>
      </c>
      <c r="I480" s="7" t="s">
        <v>175</v>
      </c>
      <c r="J480" s="7" t="s">
        <v>3451</v>
      </c>
      <c r="K480" s="7" t="s">
        <v>17</v>
      </c>
      <c r="L480" s="7" t="s">
        <v>18</v>
      </c>
      <c r="M480" s="8">
        <v>96.25</v>
      </c>
      <c r="N480" s="56">
        <f t="shared" si="35"/>
        <v>175</v>
      </c>
      <c r="O480" s="8">
        <v>175</v>
      </c>
      <c r="P480" s="9">
        <f t="shared" si="36"/>
        <v>133.78749999999999</v>
      </c>
      <c r="Q480" s="9">
        <f t="shared" si="37"/>
        <v>292</v>
      </c>
      <c r="R480" s="9">
        <f t="shared" si="38"/>
        <v>292</v>
      </c>
      <c r="S480" s="7" t="s">
        <v>7977</v>
      </c>
      <c r="T480" s="7" t="s">
        <v>34</v>
      </c>
      <c r="U480" s="26"/>
      <c r="W480" s="47">
        <f t="shared" si="39"/>
        <v>0</v>
      </c>
    </row>
    <row r="481" spans="2:23" x14ac:dyDescent="0.25">
      <c r="B481" s="39">
        <v>840490702516</v>
      </c>
      <c r="C481" s="7" t="s">
        <v>3185</v>
      </c>
      <c r="D481" s="7" t="s">
        <v>3934</v>
      </c>
      <c r="E481" s="7" t="str">
        <f>_xlfn.XLOOKUP(C481,Master!E:E,Master!H:H)</f>
        <v>No</v>
      </c>
      <c r="F481" s="7" t="s">
        <v>3645</v>
      </c>
      <c r="G481" s="7" t="s">
        <v>27</v>
      </c>
      <c r="H481" s="7" t="s">
        <v>415</v>
      </c>
      <c r="I481" s="7" t="s">
        <v>175</v>
      </c>
      <c r="J481" s="7" t="s">
        <v>3451</v>
      </c>
      <c r="K481" s="7" t="s">
        <v>17</v>
      </c>
      <c r="L481" s="7" t="s">
        <v>18</v>
      </c>
      <c r="M481" s="8">
        <v>96.25</v>
      </c>
      <c r="N481" s="56">
        <f t="shared" si="35"/>
        <v>175</v>
      </c>
      <c r="O481" s="8">
        <v>175</v>
      </c>
      <c r="P481" s="9">
        <f t="shared" si="36"/>
        <v>133.78749999999999</v>
      </c>
      <c r="Q481" s="9">
        <f t="shared" si="37"/>
        <v>292</v>
      </c>
      <c r="R481" s="9">
        <f t="shared" si="38"/>
        <v>292</v>
      </c>
      <c r="S481" s="7" t="s">
        <v>7977</v>
      </c>
      <c r="T481" s="7" t="s">
        <v>34</v>
      </c>
      <c r="U481" s="26"/>
      <c r="W481" s="47">
        <f t="shared" si="39"/>
        <v>0</v>
      </c>
    </row>
    <row r="482" spans="2:23" x14ac:dyDescent="0.25">
      <c r="B482" s="39">
        <v>840490702547</v>
      </c>
      <c r="C482" s="7" t="s">
        <v>3186</v>
      </c>
      <c r="D482" s="7" t="s">
        <v>3935</v>
      </c>
      <c r="E482" s="7" t="str">
        <f>_xlfn.XLOOKUP(C482,Master!E:E,Master!H:H)</f>
        <v>No</v>
      </c>
      <c r="F482" s="7" t="s">
        <v>3645</v>
      </c>
      <c r="G482" s="7" t="s">
        <v>30</v>
      </c>
      <c r="H482" s="7" t="s">
        <v>415</v>
      </c>
      <c r="I482" s="7" t="s">
        <v>175</v>
      </c>
      <c r="J482" s="7" t="s">
        <v>3451</v>
      </c>
      <c r="K482" s="7" t="s">
        <v>17</v>
      </c>
      <c r="L482" s="7" t="s">
        <v>18</v>
      </c>
      <c r="M482" s="8">
        <v>96.25</v>
      </c>
      <c r="N482" s="56">
        <f t="shared" si="35"/>
        <v>175</v>
      </c>
      <c r="O482" s="8">
        <v>175</v>
      </c>
      <c r="P482" s="9">
        <f t="shared" si="36"/>
        <v>133.78749999999999</v>
      </c>
      <c r="Q482" s="9">
        <f t="shared" si="37"/>
        <v>292</v>
      </c>
      <c r="R482" s="9">
        <f t="shared" si="38"/>
        <v>292</v>
      </c>
      <c r="S482" s="7" t="s">
        <v>7977</v>
      </c>
      <c r="T482" s="7" t="s">
        <v>34</v>
      </c>
      <c r="U482" s="26"/>
      <c r="W482" s="47">
        <f t="shared" si="39"/>
        <v>0</v>
      </c>
    </row>
    <row r="483" spans="2:23" x14ac:dyDescent="0.25">
      <c r="B483" s="39">
        <v>840490702493</v>
      </c>
      <c r="C483" s="7" t="s">
        <v>3187</v>
      </c>
      <c r="D483" s="7" t="s">
        <v>3936</v>
      </c>
      <c r="E483" s="7" t="str">
        <f>_xlfn.XLOOKUP(C483,Master!E:E,Master!H:H)</f>
        <v>No</v>
      </c>
      <c r="F483" s="7" t="s">
        <v>3645</v>
      </c>
      <c r="G483" s="7" t="s">
        <v>246</v>
      </c>
      <c r="H483" s="7" t="s">
        <v>415</v>
      </c>
      <c r="I483" s="7" t="s">
        <v>175</v>
      </c>
      <c r="J483" s="7" t="s">
        <v>3451</v>
      </c>
      <c r="K483" s="7" t="s">
        <v>17</v>
      </c>
      <c r="L483" s="7" t="s">
        <v>18</v>
      </c>
      <c r="M483" s="8">
        <v>96.25</v>
      </c>
      <c r="N483" s="56">
        <f t="shared" si="35"/>
        <v>175</v>
      </c>
      <c r="O483" s="8">
        <v>175</v>
      </c>
      <c r="P483" s="9">
        <f t="shared" si="36"/>
        <v>133.78749999999999</v>
      </c>
      <c r="Q483" s="9">
        <f t="shared" si="37"/>
        <v>292</v>
      </c>
      <c r="R483" s="9">
        <f t="shared" si="38"/>
        <v>292</v>
      </c>
      <c r="S483" s="7" t="s">
        <v>7977</v>
      </c>
      <c r="T483" s="7" t="s">
        <v>34</v>
      </c>
      <c r="U483" s="26"/>
      <c r="W483" s="47">
        <f t="shared" si="39"/>
        <v>0</v>
      </c>
    </row>
    <row r="484" spans="2:23" x14ac:dyDescent="0.25">
      <c r="B484" s="39">
        <v>840490702509</v>
      </c>
      <c r="C484" s="7" t="s">
        <v>3188</v>
      </c>
      <c r="D484" s="7" t="s">
        <v>3937</v>
      </c>
      <c r="E484" s="7" t="str">
        <f>_xlfn.XLOOKUP(C484,Master!E:E,Master!H:H)</f>
        <v>No</v>
      </c>
      <c r="F484" s="7" t="s">
        <v>3645</v>
      </c>
      <c r="G484" s="7" t="s">
        <v>249</v>
      </c>
      <c r="H484" s="7" t="s">
        <v>415</v>
      </c>
      <c r="I484" s="7" t="s">
        <v>175</v>
      </c>
      <c r="J484" s="7" t="s">
        <v>3451</v>
      </c>
      <c r="K484" s="7" t="s">
        <v>17</v>
      </c>
      <c r="L484" s="7" t="s">
        <v>18</v>
      </c>
      <c r="M484" s="8">
        <v>96.25</v>
      </c>
      <c r="N484" s="56">
        <f t="shared" si="35"/>
        <v>175</v>
      </c>
      <c r="O484" s="8">
        <v>175</v>
      </c>
      <c r="P484" s="9">
        <f t="shared" si="36"/>
        <v>133.78749999999999</v>
      </c>
      <c r="Q484" s="9">
        <f t="shared" si="37"/>
        <v>292</v>
      </c>
      <c r="R484" s="9">
        <f t="shared" si="38"/>
        <v>292</v>
      </c>
      <c r="S484" s="7" t="s">
        <v>7977</v>
      </c>
      <c r="T484" s="7" t="s">
        <v>34</v>
      </c>
      <c r="U484" s="26"/>
      <c r="W484" s="47">
        <f t="shared" si="39"/>
        <v>0</v>
      </c>
    </row>
    <row r="485" spans="2:23" x14ac:dyDescent="0.25">
      <c r="B485" s="39">
        <v>840490702653</v>
      </c>
      <c r="C485" s="7" t="s">
        <v>3189</v>
      </c>
      <c r="D485" s="7" t="s">
        <v>3938</v>
      </c>
      <c r="E485" s="7" t="str">
        <f>_xlfn.XLOOKUP(C485,Master!E:E,Master!H:H)</f>
        <v>Yes</v>
      </c>
      <c r="F485" s="7" t="s">
        <v>3939</v>
      </c>
      <c r="G485" s="7" t="s">
        <v>21</v>
      </c>
      <c r="H485" s="7" t="s">
        <v>415</v>
      </c>
      <c r="I485" s="7" t="s">
        <v>437</v>
      </c>
      <c r="J485" s="7" t="s">
        <v>3451</v>
      </c>
      <c r="K485" s="7" t="s">
        <v>17</v>
      </c>
      <c r="L485" s="7" t="s">
        <v>18</v>
      </c>
      <c r="M485" s="8">
        <v>132</v>
      </c>
      <c r="N485" s="56">
        <f t="shared" si="35"/>
        <v>240</v>
      </c>
      <c r="O485" s="8">
        <v>240</v>
      </c>
      <c r="P485" s="9">
        <f t="shared" si="36"/>
        <v>183.48</v>
      </c>
      <c r="Q485" s="9">
        <f t="shared" si="37"/>
        <v>400</v>
      </c>
      <c r="R485" s="9">
        <f t="shared" si="38"/>
        <v>400</v>
      </c>
      <c r="S485" s="7" t="s">
        <v>7978</v>
      </c>
      <c r="T485" s="7" t="s">
        <v>34</v>
      </c>
      <c r="U485" s="26"/>
      <c r="W485" s="47">
        <f t="shared" si="39"/>
        <v>0</v>
      </c>
    </row>
    <row r="486" spans="2:23" x14ac:dyDescent="0.25">
      <c r="B486" s="39">
        <v>840490702646</v>
      </c>
      <c r="C486" s="7" t="s">
        <v>3190</v>
      </c>
      <c r="D486" s="7" t="s">
        <v>3940</v>
      </c>
      <c r="E486" s="7" t="str">
        <f>_xlfn.XLOOKUP(C486,Master!E:E,Master!H:H)</f>
        <v>Yes</v>
      </c>
      <c r="F486" s="7" t="s">
        <v>3939</v>
      </c>
      <c r="G486" s="7" t="s">
        <v>24</v>
      </c>
      <c r="H486" s="7" t="s">
        <v>415</v>
      </c>
      <c r="I486" s="7" t="s">
        <v>437</v>
      </c>
      <c r="J486" s="7" t="s">
        <v>3451</v>
      </c>
      <c r="K486" s="7" t="s">
        <v>17</v>
      </c>
      <c r="L486" s="7" t="s">
        <v>18</v>
      </c>
      <c r="M486" s="8">
        <v>132</v>
      </c>
      <c r="N486" s="56">
        <f t="shared" si="35"/>
        <v>240</v>
      </c>
      <c r="O486" s="8">
        <v>240</v>
      </c>
      <c r="P486" s="9">
        <f t="shared" si="36"/>
        <v>183.48</v>
      </c>
      <c r="Q486" s="9">
        <f t="shared" si="37"/>
        <v>400</v>
      </c>
      <c r="R486" s="9">
        <f t="shared" si="38"/>
        <v>400</v>
      </c>
      <c r="S486" s="7" t="s">
        <v>7978</v>
      </c>
      <c r="T486" s="7" t="s">
        <v>34</v>
      </c>
      <c r="U486" s="26"/>
      <c r="W486" s="47">
        <f t="shared" si="39"/>
        <v>0</v>
      </c>
    </row>
    <row r="487" spans="2:23" x14ac:dyDescent="0.25">
      <c r="B487" s="39">
        <v>840490702639</v>
      </c>
      <c r="C487" s="7" t="s">
        <v>3191</v>
      </c>
      <c r="D487" s="7" t="s">
        <v>3941</v>
      </c>
      <c r="E487" s="7" t="str">
        <f>_xlfn.XLOOKUP(C487,Master!E:E,Master!H:H)</f>
        <v>Yes</v>
      </c>
      <c r="F487" s="7" t="s">
        <v>3939</v>
      </c>
      <c r="G487" s="7" t="s">
        <v>27</v>
      </c>
      <c r="H487" s="7" t="s">
        <v>415</v>
      </c>
      <c r="I487" s="7" t="s">
        <v>437</v>
      </c>
      <c r="J487" s="7" t="s">
        <v>3451</v>
      </c>
      <c r="K487" s="7" t="s">
        <v>17</v>
      </c>
      <c r="L487" s="7" t="s">
        <v>18</v>
      </c>
      <c r="M487" s="8">
        <v>132</v>
      </c>
      <c r="N487" s="56">
        <f t="shared" si="35"/>
        <v>240</v>
      </c>
      <c r="O487" s="8">
        <v>240</v>
      </c>
      <c r="P487" s="9">
        <f t="shared" si="36"/>
        <v>183.48</v>
      </c>
      <c r="Q487" s="9">
        <f t="shared" si="37"/>
        <v>400</v>
      </c>
      <c r="R487" s="9">
        <f t="shared" si="38"/>
        <v>400</v>
      </c>
      <c r="S487" s="7" t="s">
        <v>7978</v>
      </c>
      <c r="T487" s="7" t="s">
        <v>34</v>
      </c>
      <c r="U487" s="26"/>
      <c r="W487" s="47">
        <f t="shared" si="39"/>
        <v>0</v>
      </c>
    </row>
    <row r="488" spans="2:23" x14ac:dyDescent="0.25">
      <c r="B488" s="39">
        <v>840490702660</v>
      </c>
      <c r="C488" s="7" t="s">
        <v>3192</v>
      </c>
      <c r="D488" s="7" t="s">
        <v>3942</v>
      </c>
      <c r="E488" s="7" t="str">
        <f>_xlfn.XLOOKUP(C488,Master!E:E,Master!H:H)</f>
        <v>Yes</v>
      </c>
      <c r="F488" s="7" t="s">
        <v>3939</v>
      </c>
      <c r="G488" s="7" t="s">
        <v>30</v>
      </c>
      <c r="H488" s="7" t="s">
        <v>415</v>
      </c>
      <c r="I488" s="7" t="s">
        <v>437</v>
      </c>
      <c r="J488" s="7" t="s">
        <v>3451</v>
      </c>
      <c r="K488" s="7" t="s">
        <v>17</v>
      </c>
      <c r="L488" s="7" t="s">
        <v>18</v>
      </c>
      <c r="M488" s="8">
        <v>132</v>
      </c>
      <c r="N488" s="56">
        <f t="shared" si="35"/>
        <v>240</v>
      </c>
      <c r="O488" s="8">
        <v>240</v>
      </c>
      <c r="P488" s="9">
        <f t="shared" si="36"/>
        <v>183.48</v>
      </c>
      <c r="Q488" s="9">
        <f t="shared" si="37"/>
        <v>400</v>
      </c>
      <c r="R488" s="9">
        <f t="shared" si="38"/>
        <v>400</v>
      </c>
      <c r="S488" s="7" t="s">
        <v>7978</v>
      </c>
      <c r="T488" s="7" t="s">
        <v>34</v>
      </c>
      <c r="U488" s="26"/>
      <c r="W488" s="47">
        <f t="shared" si="39"/>
        <v>0</v>
      </c>
    </row>
    <row r="489" spans="2:23" x14ac:dyDescent="0.25">
      <c r="B489" s="39">
        <v>840490702615</v>
      </c>
      <c r="C489" s="7" t="s">
        <v>3193</v>
      </c>
      <c r="D489" s="7" t="s">
        <v>3943</v>
      </c>
      <c r="E489" s="7" t="str">
        <f>_xlfn.XLOOKUP(C489,Master!E:E,Master!H:H)</f>
        <v>Yes</v>
      </c>
      <c r="F489" s="7" t="s">
        <v>3939</v>
      </c>
      <c r="G489" s="7" t="s">
        <v>246</v>
      </c>
      <c r="H489" s="7" t="s">
        <v>415</v>
      </c>
      <c r="I489" s="7" t="s">
        <v>437</v>
      </c>
      <c r="J489" s="7" t="s">
        <v>3451</v>
      </c>
      <c r="K489" s="7" t="s">
        <v>17</v>
      </c>
      <c r="L489" s="7" t="s">
        <v>18</v>
      </c>
      <c r="M489" s="8">
        <v>132</v>
      </c>
      <c r="N489" s="56">
        <f t="shared" si="35"/>
        <v>240</v>
      </c>
      <c r="O489" s="8">
        <v>240</v>
      </c>
      <c r="P489" s="9">
        <f t="shared" si="36"/>
        <v>183.48</v>
      </c>
      <c r="Q489" s="9">
        <f t="shared" si="37"/>
        <v>400</v>
      </c>
      <c r="R489" s="9">
        <f t="shared" si="38"/>
        <v>400</v>
      </c>
      <c r="S489" s="7" t="s">
        <v>7978</v>
      </c>
      <c r="T489" s="7" t="s">
        <v>34</v>
      </c>
      <c r="U489" s="26"/>
      <c r="W489" s="47">
        <f t="shared" si="39"/>
        <v>0</v>
      </c>
    </row>
    <row r="490" spans="2:23" x14ac:dyDescent="0.25">
      <c r="B490" s="39">
        <v>840490702622</v>
      </c>
      <c r="C490" s="7" t="s">
        <v>3194</v>
      </c>
      <c r="D490" s="7" t="s">
        <v>3944</v>
      </c>
      <c r="E490" s="7" t="str">
        <f>_xlfn.XLOOKUP(C490,Master!E:E,Master!H:H)</f>
        <v>Yes</v>
      </c>
      <c r="F490" s="7" t="s">
        <v>3939</v>
      </c>
      <c r="G490" s="7" t="s">
        <v>249</v>
      </c>
      <c r="H490" s="7" t="s">
        <v>415</v>
      </c>
      <c r="I490" s="7" t="s">
        <v>437</v>
      </c>
      <c r="J490" s="7" t="s">
        <v>3451</v>
      </c>
      <c r="K490" s="7" t="s">
        <v>17</v>
      </c>
      <c r="L490" s="7" t="s">
        <v>18</v>
      </c>
      <c r="M490" s="8">
        <v>132</v>
      </c>
      <c r="N490" s="56">
        <f t="shared" si="35"/>
        <v>240</v>
      </c>
      <c r="O490" s="8">
        <v>240</v>
      </c>
      <c r="P490" s="9">
        <f t="shared" si="36"/>
        <v>183.48</v>
      </c>
      <c r="Q490" s="9">
        <f t="shared" si="37"/>
        <v>400</v>
      </c>
      <c r="R490" s="9">
        <f t="shared" si="38"/>
        <v>400</v>
      </c>
      <c r="S490" s="7" t="s">
        <v>7978</v>
      </c>
      <c r="T490" s="7" t="s">
        <v>34</v>
      </c>
      <c r="U490" s="26"/>
      <c r="W490" s="47">
        <f t="shared" si="39"/>
        <v>0</v>
      </c>
    </row>
    <row r="491" spans="2:23" x14ac:dyDescent="0.25">
      <c r="B491" s="39">
        <v>840490702592</v>
      </c>
      <c r="C491" s="7" t="s">
        <v>3195</v>
      </c>
      <c r="D491" s="7" t="s">
        <v>3945</v>
      </c>
      <c r="E491" s="7" t="str">
        <f>_xlfn.XLOOKUP(C491,Master!E:E,Master!H:H)</f>
        <v>Yes</v>
      </c>
      <c r="F491" s="7" t="s">
        <v>1864</v>
      </c>
      <c r="G491" s="7" t="s">
        <v>21</v>
      </c>
      <c r="H491" s="7" t="s">
        <v>415</v>
      </c>
      <c r="I491" s="7" t="s">
        <v>437</v>
      </c>
      <c r="J491" s="7" t="s">
        <v>3451</v>
      </c>
      <c r="K491" s="7" t="s">
        <v>17</v>
      </c>
      <c r="L491" s="7" t="s">
        <v>18</v>
      </c>
      <c r="M491" s="8">
        <v>132</v>
      </c>
      <c r="N491" s="56">
        <f t="shared" si="35"/>
        <v>240</v>
      </c>
      <c r="O491" s="8">
        <v>240</v>
      </c>
      <c r="P491" s="9">
        <f t="shared" si="36"/>
        <v>183.48</v>
      </c>
      <c r="Q491" s="9">
        <f t="shared" si="37"/>
        <v>400</v>
      </c>
      <c r="R491" s="9">
        <f t="shared" si="38"/>
        <v>400</v>
      </c>
      <c r="S491" s="7" t="s">
        <v>7978</v>
      </c>
      <c r="T491" s="7" t="s">
        <v>34</v>
      </c>
      <c r="U491" s="26"/>
      <c r="W491" s="47">
        <f t="shared" si="39"/>
        <v>0</v>
      </c>
    </row>
    <row r="492" spans="2:23" x14ac:dyDescent="0.25">
      <c r="B492" s="39">
        <v>840490702585</v>
      </c>
      <c r="C492" s="7" t="s">
        <v>3196</v>
      </c>
      <c r="D492" s="7" t="s">
        <v>3946</v>
      </c>
      <c r="E492" s="7" t="str">
        <f>_xlfn.XLOOKUP(C492,Master!E:E,Master!H:H)</f>
        <v>Yes</v>
      </c>
      <c r="F492" s="7" t="s">
        <v>1864</v>
      </c>
      <c r="G492" s="7" t="s">
        <v>24</v>
      </c>
      <c r="H492" s="7" t="s">
        <v>415</v>
      </c>
      <c r="I492" s="7" t="s">
        <v>437</v>
      </c>
      <c r="J492" s="7" t="s">
        <v>3451</v>
      </c>
      <c r="K492" s="7" t="s">
        <v>17</v>
      </c>
      <c r="L492" s="7" t="s">
        <v>18</v>
      </c>
      <c r="M492" s="8">
        <v>132</v>
      </c>
      <c r="N492" s="56">
        <f t="shared" si="35"/>
        <v>240</v>
      </c>
      <c r="O492" s="8">
        <v>240</v>
      </c>
      <c r="P492" s="9">
        <f t="shared" si="36"/>
        <v>183.48</v>
      </c>
      <c r="Q492" s="9">
        <f t="shared" si="37"/>
        <v>400</v>
      </c>
      <c r="R492" s="9">
        <f t="shared" si="38"/>
        <v>400</v>
      </c>
      <c r="S492" s="7" t="s">
        <v>7978</v>
      </c>
      <c r="T492" s="7" t="s">
        <v>34</v>
      </c>
      <c r="U492" s="26"/>
      <c r="W492" s="47">
        <f t="shared" si="39"/>
        <v>0</v>
      </c>
    </row>
    <row r="493" spans="2:23" x14ac:dyDescent="0.25">
      <c r="B493" s="39">
        <v>840490702578</v>
      </c>
      <c r="C493" s="7" t="s">
        <v>3197</v>
      </c>
      <c r="D493" s="7" t="s">
        <v>3947</v>
      </c>
      <c r="E493" s="7" t="str">
        <f>_xlfn.XLOOKUP(C493,Master!E:E,Master!H:H)</f>
        <v>Yes</v>
      </c>
      <c r="F493" s="7" t="s">
        <v>1864</v>
      </c>
      <c r="G493" s="7" t="s">
        <v>27</v>
      </c>
      <c r="H493" s="7" t="s">
        <v>415</v>
      </c>
      <c r="I493" s="7" t="s">
        <v>437</v>
      </c>
      <c r="J493" s="7" t="s">
        <v>3451</v>
      </c>
      <c r="K493" s="7" t="s">
        <v>17</v>
      </c>
      <c r="L493" s="7" t="s">
        <v>18</v>
      </c>
      <c r="M493" s="8">
        <v>132</v>
      </c>
      <c r="N493" s="56">
        <f t="shared" si="35"/>
        <v>240</v>
      </c>
      <c r="O493" s="8">
        <v>240</v>
      </c>
      <c r="P493" s="9">
        <f t="shared" si="36"/>
        <v>183.48</v>
      </c>
      <c r="Q493" s="9">
        <f t="shared" si="37"/>
        <v>400</v>
      </c>
      <c r="R493" s="9">
        <f t="shared" si="38"/>
        <v>400</v>
      </c>
      <c r="S493" s="7" t="s">
        <v>7978</v>
      </c>
      <c r="T493" s="7" t="s">
        <v>34</v>
      </c>
      <c r="U493" s="26"/>
      <c r="W493" s="47">
        <f t="shared" si="39"/>
        <v>0</v>
      </c>
    </row>
    <row r="494" spans="2:23" x14ac:dyDescent="0.25">
      <c r="B494" s="39">
        <v>840490702608</v>
      </c>
      <c r="C494" s="7" t="s">
        <v>3198</v>
      </c>
      <c r="D494" s="7" t="s">
        <v>3948</v>
      </c>
      <c r="E494" s="7" t="str">
        <f>_xlfn.XLOOKUP(C494,Master!E:E,Master!H:H)</f>
        <v>Yes</v>
      </c>
      <c r="F494" s="7" t="s">
        <v>1864</v>
      </c>
      <c r="G494" s="7" t="s">
        <v>30</v>
      </c>
      <c r="H494" s="7" t="s">
        <v>415</v>
      </c>
      <c r="I494" s="7" t="s">
        <v>437</v>
      </c>
      <c r="J494" s="7" t="s">
        <v>3451</v>
      </c>
      <c r="K494" s="7" t="s">
        <v>17</v>
      </c>
      <c r="L494" s="7" t="s">
        <v>18</v>
      </c>
      <c r="M494" s="8">
        <v>132</v>
      </c>
      <c r="N494" s="56">
        <f t="shared" si="35"/>
        <v>240</v>
      </c>
      <c r="O494" s="8">
        <v>240</v>
      </c>
      <c r="P494" s="9">
        <f t="shared" si="36"/>
        <v>183.48</v>
      </c>
      <c r="Q494" s="9">
        <f t="shared" si="37"/>
        <v>400</v>
      </c>
      <c r="R494" s="9">
        <f t="shared" si="38"/>
        <v>400</v>
      </c>
      <c r="S494" s="7" t="s">
        <v>7978</v>
      </c>
      <c r="T494" s="7" t="s">
        <v>34</v>
      </c>
      <c r="U494" s="26"/>
      <c r="W494" s="47">
        <f t="shared" si="39"/>
        <v>0</v>
      </c>
    </row>
    <row r="495" spans="2:23" x14ac:dyDescent="0.25">
      <c r="B495" s="39">
        <v>840490702554</v>
      </c>
      <c r="C495" s="7" t="s">
        <v>3199</v>
      </c>
      <c r="D495" s="7" t="s">
        <v>3949</v>
      </c>
      <c r="E495" s="7" t="str">
        <f>_xlfn.XLOOKUP(C495,Master!E:E,Master!H:H)</f>
        <v>Yes</v>
      </c>
      <c r="F495" s="7" t="s">
        <v>1864</v>
      </c>
      <c r="G495" s="7" t="s">
        <v>246</v>
      </c>
      <c r="H495" s="7" t="s">
        <v>415</v>
      </c>
      <c r="I495" s="7" t="s">
        <v>437</v>
      </c>
      <c r="J495" s="7" t="s">
        <v>3451</v>
      </c>
      <c r="K495" s="7" t="s">
        <v>17</v>
      </c>
      <c r="L495" s="7" t="s">
        <v>18</v>
      </c>
      <c r="M495" s="8">
        <v>132</v>
      </c>
      <c r="N495" s="56">
        <f t="shared" si="35"/>
        <v>240</v>
      </c>
      <c r="O495" s="8">
        <v>240</v>
      </c>
      <c r="P495" s="9">
        <f t="shared" si="36"/>
        <v>183.48</v>
      </c>
      <c r="Q495" s="9">
        <f t="shared" si="37"/>
        <v>400</v>
      </c>
      <c r="R495" s="9">
        <f t="shared" si="38"/>
        <v>400</v>
      </c>
      <c r="S495" s="7" t="s">
        <v>7978</v>
      </c>
      <c r="T495" s="7" t="s">
        <v>34</v>
      </c>
      <c r="U495" s="26"/>
      <c r="W495" s="47">
        <f t="shared" si="39"/>
        <v>0</v>
      </c>
    </row>
    <row r="496" spans="2:23" x14ac:dyDescent="0.25">
      <c r="B496" s="39">
        <v>840490702561</v>
      </c>
      <c r="C496" s="7" t="s">
        <v>3200</v>
      </c>
      <c r="D496" s="7" t="s">
        <v>3950</v>
      </c>
      <c r="E496" s="7" t="str">
        <f>_xlfn.XLOOKUP(C496,Master!E:E,Master!H:H)</f>
        <v>Yes</v>
      </c>
      <c r="F496" s="7" t="s">
        <v>1864</v>
      </c>
      <c r="G496" s="7" t="s">
        <v>249</v>
      </c>
      <c r="H496" s="7" t="s">
        <v>415</v>
      </c>
      <c r="I496" s="7" t="s">
        <v>437</v>
      </c>
      <c r="J496" s="7" t="s">
        <v>3451</v>
      </c>
      <c r="K496" s="7" t="s">
        <v>17</v>
      </c>
      <c r="L496" s="7" t="s">
        <v>18</v>
      </c>
      <c r="M496" s="8">
        <v>132</v>
      </c>
      <c r="N496" s="56">
        <f t="shared" si="35"/>
        <v>240</v>
      </c>
      <c r="O496" s="8">
        <v>240</v>
      </c>
      <c r="P496" s="9">
        <f t="shared" si="36"/>
        <v>183.48</v>
      </c>
      <c r="Q496" s="9">
        <f t="shared" si="37"/>
        <v>400</v>
      </c>
      <c r="R496" s="9">
        <f t="shared" si="38"/>
        <v>400</v>
      </c>
      <c r="S496" s="7" t="s">
        <v>7978</v>
      </c>
      <c r="T496" s="7" t="s">
        <v>34</v>
      </c>
      <c r="U496" s="26"/>
      <c r="W496" s="47">
        <f t="shared" si="39"/>
        <v>0</v>
      </c>
    </row>
    <row r="497" spans="2:23" x14ac:dyDescent="0.25">
      <c r="B497" s="39">
        <v>840490702714</v>
      </c>
      <c r="C497" s="7" t="s">
        <v>3201</v>
      </c>
      <c r="D497" s="7" t="s">
        <v>3951</v>
      </c>
      <c r="E497" s="7" t="str">
        <f>_xlfn.XLOOKUP(C497,Master!E:E,Master!H:H)</f>
        <v>No</v>
      </c>
      <c r="F497" s="7" t="s">
        <v>3952</v>
      </c>
      <c r="G497" s="7" t="s">
        <v>21</v>
      </c>
      <c r="H497" s="7" t="s">
        <v>415</v>
      </c>
      <c r="I497" s="7" t="s">
        <v>437</v>
      </c>
      <c r="J497" s="7" t="s">
        <v>3451</v>
      </c>
      <c r="K497" s="7" t="s">
        <v>17</v>
      </c>
      <c r="L497" s="7" t="s">
        <v>18</v>
      </c>
      <c r="M497" s="8">
        <v>132</v>
      </c>
      <c r="N497" s="56">
        <f t="shared" si="35"/>
        <v>240</v>
      </c>
      <c r="O497" s="8">
        <v>240</v>
      </c>
      <c r="P497" s="9">
        <f t="shared" si="36"/>
        <v>183.48</v>
      </c>
      <c r="Q497" s="9">
        <f t="shared" si="37"/>
        <v>400</v>
      </c>
      <c r="R497" s="9">
        <f t="shared" si="38"/>
        <v>400</v>
      </c>
      <c r="S497" s="7" t="s">
        <v>7978</v>
      </c>
      <c r="T497" s="7" t="s">
        <v>34</v>
      </c>
      <c r="U497" s="26"/>
      <c r="W497" s="47">
        <f t="shared" si="39"/>
        <v>0</v>
      </c>
    </row>
    <row r="498" spans="2:23" x14ac:dyDescent="0.25">
      <c r="B498" s="39">
        <v>840490702707</v>
      </c>
      <c r="C498" s="7" t="s">
        <v>3202</v>
      </c>
      <c r="D498" s="7" t="s">
        <v>3953</v>
      </c>
      <c r="E498" s="7" t="str">
        <f>_xlfn.XLOOKUP(C498,Master!E:E,Master!H:H)</f>
        <v>No</v>
      </c>
      <c r="F498" s="7" t="s">
        <v>3952</v>
      </c>
      <c r="G498" s="7" t="s">
        <v>24</v>
      </c>
      <c r="H498" s="7" t="s">
        <v>415</v>
      </c>
      <c r="I498" s="7" t="s">
        <v>437</v>
      </c>
      <c r="J498" s="7" t="s">
        <v>3451</v>
      </c>
      <c r="K498" s="7" t="s">
        <v>17</v>
      </c>
      <c r="L498" s="7" t="s">
        <v>18</v>
      </c>
      <c r="M498" s="8">
        <v>132</v>
      </c>
      <c r="N498" s="56">
        <f t="shared" si="35"/>
        <v>240</v>
      </c>
      <c r="O498" s="8">
        <v>240</v>
      </c>
      <c r="P498" s="9">
        <f t="shared" si="36"/>
        <v>183.48</v>
      </c>
      <c r="Q498" s="9">
        <f t="shared" si="37"/>
        <v>400</v>
      </c>
      <c r="R498" s="9">
        <f t="shared" si="38"/>
        <v>400</v>
      </c>
      <c r="S498" s="7" t="s">
        <v>7978</v>
      </c>
      <c r="T498" s="7" t="s">
        <v>34</v>
      </c>
      <c r="U498" s="26"/>
      <c r="W498" s="47">
        <f t="shared" si="39"/>
        <v>0</v>
      </c>
    </row>
    <row r="499" spans="2:23" x14ac:dyDescent="0.25">
      <c r="B499" s="39">
        <v>840490702691</v>
      </c>
      <c r="C499" s="7" t="s">
        <v>3203</v>
      </c>
      <c r="D499" s="7" t="s">
        <v>3954</v>
      </c>
      <c r="E499" s="7" t="str">
        <f>_xlfn.XLOOKUP(C499,Master!E:E,Master!H:H)</f>
        <v>No</v>
      </c>
      <c r="F499" s="7" t="s">
        <v>3952</v>
      </c>
      <c r="G499" s="7" t="s">
        <v>27</v>
      </c>
      <c r="H499" s="7" t="s">
        <v>415</v>
      </c>
      <c r="I499" s="7" t="s">
        <v>437</v>
      </c>
      <c r="J499" s="7" t="s">
        <v>3451</v>
      </c>
      <c r="K499" s="7" t="s">
        <v>17</v>
      </c>
      <c r="L499" s="7" t="s">
        <v>18</v>
      </c>
      <c r="M499" s="8">
        <v>132</v>
      </c>
      <c r="N499" s="56">
        <f t="shared" si="35"/>
        <v>240</v>
      </c>
      <c r="O499" s="8">
        <v>240</v>
      </c>
      <c r="P499" s="9">
        <f t="shared" si="36"/>
        <v>183.48</v>
      </c>
      <c r="Q499" s="9">
        <f t="shared" si="37"/>
        <v>400</v>
      </c>
      <c r="R499" s="9">
        <f t="shared" si="38"/>
        <v>400</v>
      </c>
      <c r="S499" s="7" t="s">
        <v>7978</v>
      </c>
      <c r="T499" s="7" t="s">
        <v>34</v>
      </c>
      <c r="U499" s="26"/>
      <c r="W499" s="47">
        <f t="shared" si="39"/>
        <v>0</v>
      </c>
    </row>
    <row r="500" spans="2:23" x14ac:dyDescent="0.25">
      <c r="B500" s="39">
        <v>840490702721</v>
      </c>
      <c r="C500" s="7" t="s">
        <v>3204</v>
      </c>
      <c r="D500" s="7" t="s">
        <v>3955</v>
      </c>
      <c r="E500" s="7" t="str">
        <f>_xlfn.XLOOKUP(C500,Master!E:E,Master!H:H)</f>
        <v>No</v>
      </c>
      <c r="F500" s="7" t="s">
        <v>3952</v>
      </c>
      <c r="G500" s="7" t="s">
        <v>30</v>
      </c>
      <c r="H500" s="7" t="s">
        <v>415</v>
      </c>
      <c r="I500" s="7" t="s">
        <v>437</v>
      </c>
      <c r="J500" s="7" t="s">
        <v>3451</v>
      </c>
      <c r="K500" s="7" t="s">
        <v>17</v>
      </c>
      <c r="L500" s="7" t="s">
        <v>18</v>
      </c>
      <c r="M500" s="8">
        <v>132</v>
      </c>
      <c r="N500" s="56">
        <f t="shared" si="35"/>
        <v>240</v>
      </c>
      <c r="O500" s="8">
        <v>240</v>
      </c>
      <c r="P500" s="9">
        <f t="shared" si="36"/>
        <v>183.48</v>
      </c>
      <c r="Q500" s="9">
        <f t="shared" si="37"/>
        <v>400</v>
      </c>
      <c r="R500" s="9">
        <f t="shared" si="38"/>
        <v>400</v>
      </c>
      <c r="S500" s="7" t="s">
        <v>7978</v>
      </c>
      <c r="T500" s="7" t="s">
        <v>34</v>
      </c>
      <c r="U500" s="26"/>
      <c r="W500" s="47">
        <f t="shared" si="39"/>
        <v>0</v>
      </c>
    </row>
    <row r="501" spans="2:23" x14ac:dyDescent="0.25">
      <c r="B501" s="39">
        <v>840490702677</v>
      </c>
      <c r="C501" s="7" t="s">
        <v>3205</v>
      </c>
      <c r="D501" s="7" t="s">
        <v>3956</v>
      </c>
      <c r="E501" s="7" t="str">
        <f>_xlfn.XLOOKUP(C501,Master!E:E,Master!H:H)</f>
        <v>No</v>
      </c>
      <c r="F501" s="7" t="s">
        <v>3952</v>
      </c>
      <c r="G501" s="7" t="s">
        <v>246</v>
      </c>
      <c r="H501" s="7" t="s">
        <v>415</v>
      </c>
      <c r="I501" s="7" t="s">
        <v>437</v>
      </c>
      <c r="J501" s="7" t="s">
        <v>3451</v>
      </c>
      <c r="K501" s="7" t="s">
        <v>17</v>
      </c>
      <c r="L501" s="7" t="s">
        <v>18</v>
      </c>
      <c r="M501" s="8">
        <v>132</v>
      </c>
      <c r="N501" s="56">
        <f t="shared" si="35"/>
        <v>240</v>
      </c>
      <c r="O501" s="8">
        <v>240</v>
      </c>
      <c r="P501" s="9">
        <f t="shared" si="36"/>
        <v>183.48</v>
      </c>
      <c r="Q501" s="9">
        <f t="shared" si="37"/>
        <v>400</v>
      </c>
      <c r="R501" s="9">
        <f t="shared" si="38"/>
        <v>400</v>
      </c>
      <c r="S501" s="7" t="s">
        <v>7978</v>
      </c>
      <c r="T501" s="7" t="s">
        <v>34</v>
      </c>
      <c r="U501" s="26"/>
      <c r="W501" s="47">
        <f t="shared" si="39"/>
        <v>0</v>
      </c>
    </row>
    <row r="502" spans="2:23" x14ac:dyDescent="0.25">
      <c r="B502" s="39">
        <v>840490702684</v>
      </c>
      <c r="C502" s="7" t="s">
        <v>3206</v>
      </c>
      <c r="D502" s="7" t="s">
        <v>3957</v>
      </c>
      <c r="E502" s="7" t="str">
        <f>_xlfn.XLOOKUP(C502,Master!E:E,Master!H:H)</f>
        <v>No</v>
      </c>
      <c r="F502" s="7" t="s">
        <v>3952</v>
      </c>
      <c r="G502" s="7" t="s">
        <v>249</v>
      </c>
      <c r="H502" s="7" t="s">
        <v>415</v>
      </c>
      <c r="I502" s="7" t="s">
        <v>437</v>
      </c>
      <c r="J502" s="7" t="s">
        <v>3451</v>
      </c>
      <c r="K502" s="7" t="s">
        <v>17</v>
      </c>
      <c r="L502" s="7" t="s">
        <v>18</v>
      </c>
      <c r="M502" s="8">
        <v>132</v>
      </c>
      <c r="N502" s="56">
        <f t="shared" si="35"/>
        <v>240</v>
      </c>
      <c r="O502" s="8">
        <v>240</v>
      </c>
      <c r="P502" s="9">
        <f t="shared" si="36"/>
        <v>183.48</v>
      </c>
      <c r="Q502" s="9">
        <f t="shared" si="37"/>
        <v>400</v>
      </c>
      <c r="R502" s="9">
        <f t="shared" si="38"/>
        <v>400</v>
      </c>
      <c r="S502" s="7" t="s">
        <v>7978</v>
      </c>
      <c r="T502" s="7" t="s">
        <v>34</v>
      </c>
      <c r="U502" s="26"/>
      <c r="W502" s="47">
        <f t="shared" si="39"/>
        <v>0</v>
      </c>
    </row>
    <row r="503" spans="2:23" x14ac:dyDescent="0.25">
      <c r="B503" s="39">
        <v>840490702776</v>
      </c>
      <c r="C503" s="7" t="s">
        <v>3207</v>
      </c>
      <c r="D503" s="7" t="s">
        <v>3958</v>
      </c>
      <c r="E503" s="7" t="str">
        <f>_xlfn.XLOOKUP(C503,Master!E:E,Master!H:H)</f>
        <v>No</v>
      </c>
      <c r="F503" s="7" t="s">
        <v>3959</v>
      </c>
      <c r="G503" s="7" t="s">
        <v>21</v>
      </c>
      <c r="H503" s="7" t="s">
        <v>415</v>
      </c>
      <c r="I503" s="7" t="s">
        <v>1378</v>
      </c>
      <c r="J503" s="7" t="s">
        <v>3451</v>
      </c>
      <c r="K503" s="7" t="s">
        <v>17</v>
      </c>
      <c r="L503" s="7" t="s">
        <v>18</v>
      </c>
      <c r="M503" s="8">
        <v>96.25</v>
      </c>
      <c r="N503" s="56">
        <f t="shared" si="35"/>
        <v>175</v>
      </c>
      <c r="O503" s="8">
        <v>175</v>
      </c>
      <c r="P503" s="9">
        <f t="shared" si="36"/>
        <v>133.78749999999999</v>
      </c>
      <c r="Q503" s="9">
        <f t="shared" si="37"/>
        <v>292</v>
      </c>
      <c r="R503" s="9">
        <f t="shared" si="38"/>
        <v>292</v>
      </c>
      <c r="S503" s="7" t="s">
        <v>7978</v>
      </c>
      <c r="T503" s="7" t="s">
        <v>34</v>
      </c>
      <c r="U503" s="26"/>
      <c r="W503" s="47">
        <f t="shared" si="39"/>
        <v>0</v>
      </c>
    </row>
    <row r="504" spans="2:23" x14ac:dyDescent="0.25">
      <c r="B504" s="39">
        <v>840490702769</v>
      </c>
      <c r="C504" s="7" t="s">
        <v>3208</v>
      </c>
      <c r="D504" s="7" t="s">
        <v>3960</v>
      </c>
      <c r="E504" s="7" t="str">
        <f>_xlfn.XLOOKUP(C504,Master!E:E,Master!H:H)</f>
        <v>No</v>
      </c>
      <c r="F504" s="7" t="s">
        <v>3959</v>
      </c>
      <c r="G504" s="7" t="s">
        <v>24</v>
      </c>
      <c r="H504" s="7" t="s">
        <v>415</v>
      </c>
      <c r="I504" s="7" t="s">
        <v>1378</v>
      </c>
      <c r="J504" s="7" t="s">
        <v>3451</v>
      </c>
      <c r="K504" s="7" t="s">
        <v>17</v>
      </c>
      <c r="L504" s="7" t="s">
        <v>18</v>
      </c>
      <c r="M504" s="8">
        <v>96.25</v>
      </c>
      <c r="N504" s="56">
        <f t="shared" si="35"/>
        <v>175</v>
      </c>
      <c r="O504" s="8">
        <v>175</v>
      </c>
      <c r="P504" s="9">
        <f t="shared" si="36"/>
        <v>133.78749999999999</v>
      </c>
      <c r="Q504" s="9">
        <f t="shared" si="37"/>
        <v>292</v>
      </c>
      <c r="R504" s="9">
        <f t="shared" si="38"/>
        <v>292</v>
      </c>
      <c r="S504" s="7" t="s">
        <v>7978</v>
      </c>
      <c r="T504" s="7" t="s">
        <v>34</v>
      </c>
      <c r="U504" s="26"/>
      <c r="W504" s="47">
        <f t="shared" si="39"/>
        <v>0</v>
      </c>
    </row>
    <row r="505" spans="2:23" x14ac:dyDescent="0.25">
      <c r="B505" s="39">
        <v>840490702752</v>
      </c>
      <c r="C505" s="7" t="s">
        <v>3209</v>
      </c>
      <c r="D505" s="7" t="s">
        <v>3961</v>
      </c>
      <c r="E505" s="7" t="str">
        <f>_xlfn.XLOOKUP(C505,Master!E:E,Master!H:H)</f>
        <v>No</v>
      </c>
      <c r="F505" s="7" t="s">
        <v>3959</v>
      </c>
      <c r="G505" s="7" t="s">
        <v>27</v>
      </c>
      <c r="H505" s="7" t="s">
        <v>415</v>
      </c>
      <c r="I505" s="7" t="s">
        <v>1378</v>
      </c>
      <c r="J505" s="7" t="s">
        <v>3451</v>
      </c>
      <c r="K505" s="7" t="s">
        <v>17</v>
      </c>
      <c r="L505" s="7" t="s">
        <v>18</v>
      </c>
      <c r="M505" s="8">
        <v>96.25</v>
      </c>
      <c r="N505" s="56">
        <f t="shared" si="35"/>
        <v>175</v>
      </c>
      <c r="O505" s="8">
        <v>175</v>
      </c>
      <c r="P505" s="9">
        <f t="shared" si="36"/>
        <v>133.78749999999999</v>
      </c>
      <c r="Q505" s="9">
        <f t="shared" si="37"/>
        <v>292</v>
      </c>
      <c r="R505" s="9">
        <f t="shared" si="38"/>
        <v>292</v>
      </c>
      <c r="S505" s="7" t="s">
        <v>7978</v>
      </c>
      <c r="T505" s="7" t="s">
        <v>34</v>
      </c>
      <c r="U505" s="26"/>
      <c r="W505" s="47">
        <f t="shared" si="39"/>
        <v>0</v>
      </c>
    </row>
    <row r="506" spans="2:23" x14ac:dyDescent="0.25">
      <c r="B506" s="39">
        <v>840490702783</v>
      </c>
      <c r="C506" s="7" t="s">
        <v>3210</v>
      </c>
      <c r="D506" s="7" t="s">
        <v>3962</v>
      </c>
      <c r="E506" s="7" t="str">
        <f>_xlfn.XLOOKUP(C506,Master!E:E,Master!H:H)</f>
        <v>No</v>
      </c>
      <c r="F506" s="7" t="s">
        <v>3959</v>
      </c>
      <c r="G506" s="7" t="s">
        <v>30</v>
      </c>
      <c r="H506" s="7" t="s">
        <v>415</v>
      </c>
      <c r="I506" s="7" t="s">
        <v>1378</v>
      </c>
      <c r="J506" s="7" t="s">
        <v>3451</v>
      </c>
      <c r="K506" s="7" t="s">
        <v>17</v>
      </c>
      <c r="L506" s="7" t="s">
        <v>18</v>
      </c>
      <c r="M506" s="8">
        <v>96.25</v>
      </c>
      <c r="N506" s="56">
        <f t="shared" si="35"/>
        <v>175</v>
      </c>
      <c r="O506" s="8">
        <v>175</v>
      </c>
      <c r="P506" s="9">
        <f t="shared" si="36"/>
        <v>133.78749999999999</v>
      </c>
      <c r="Q506" s="9">
        <f t="shared" si="37"/>
        <v>292</v>
      </c>
      <c r="R506" s="9">
        <f t="shared" si="38"/>
        <v>292</v>
      </c>
      <c r="S506" s="7" t="s">
        <v>7978</v>
      </c>
      <c r="T506" s="7" t="s">
        <v>34</v>
      </c>
      <c r="U506" s="26"/>
      <c r="W506" s="47">
        <f t="shared" si="39"/>
        <v>0</v>
      </c>
    </row>
    <row r="507" spans="2:23" x14ac:dyDescent="0.25">
      <c r="B507" s="39">
        <v>840490702738</v>
      </c>
      <c r="C507" s="7" t="s">
        <v>3211</v>
      </c>
      <c r="D507" s="7" t="s">
        <v>3963</v>
      </c>
      <c r="E507" s="7" t="str">
        <f>_xlfn.XLOOKUP(C507,Master!E:E,Master!H:H)</f>
        <v>No</v>
      </c>
      <c r="F507" s="7" t="s">
        <v>3959</v>
      </c>
      <c r="G507" s="7" t="s">
        <v>246</v>
      </c>
      <c r="H507" s="7" t="s">
        <v>415</v>
      </c>
      <c r="I507" s="7" t="s">
        <v>1378</v>
      </c>
      <c r="J507" s="7" t="s">
        <v>3451</v>
      </c>
      <c r="K507" s="7" t="s">
        <v>17</v>
      </c>
      <c r="L507" s="7" t="s">
        <v>18</v>
      </c>
      <c r="M507" s="8">
        <v>96.25</v>
      </c>
      <c r="N507" s="56">
        <f t="shared" si="35"/>
        <v>175</v>
      </c>
      <c r="O507" s="8">
        <v>175</v>
      </c>
      <c r="P507" s="9">
        <f t="shared" si="36"/>
        <v>133.78749999999999</v>
      </c>
      <c r="Q507" s="9">
        <f t="shared" si="37"/>
        <v>292</v>
      </c>
      <c r="R507" s="9">
        <f t="shared" si="38"/>
        <v>292</v>
      </c>
      <c r="S507" s="7" t="s">
        <v>7978</v>
      </c>
      <c r="T507" s="7" t="s">
        <v>34</v>
      </c>
      <c r="U507" s="26"/>
      <c r="W507" s="47">
        <f t="shared" si="39"/>
        <v>0</v>
      </c>
    </row>
    <row r="508" spans="2:23" x14ac:dyDescent="0.25">
      <c r="B508" s="39">
        <v>840490702745</v>
      </c>
      <c r="C508" s="7" t="s">
        <v>3212</v>
      </c>
      <c r="D508" s="7" t="s">
        <v>3964</v>
      </c>
      <c r="E508" s="7" t="str">
        <f>_xlfn.XLOOKUP(C508,Master!E:E,Master!H:H)</f>
        <v>No</v>
      </c>
      <c r="F508" s="7" t="s">
        <v>3959</v>
      </c>
      <c r="G508" s="7" t="s">
        <v>249</v>
      </c>
      <c r="H508" s="7" t="s">
        <v>415</v>
      </c>
      <c r="I508" s="7" t="s">
        <v>1378</v>
      </c>
      <c r="J508" s="7" t="s">
        <v>3451</v>
      </c>
      <c r="K508" s="7" t="s">
        <v>17</v>
      </c>
      <c r="L508" s="7" t="s">
        <v>18</v>
      </c>
      <c r="M508" s="8">
        <v>96.25</v>
      </c>
      <c r="N508" s="56">
        <f t="shared" si="35"/>
        <v>175</v>
      </c>
      <c r="O508" s="8">
        <v>175</v>
      </c>
      <c r="P508" s="9">
        <f t="shared" si="36"/>
        <v>133.78749999999999</v>
      </c>
      <c r="Q508" s="9">
        <f t="shared" si="37"/>
        <v>292</v>
      </c>
      <c r="R508" s="9">
        <f t="shared" si="38"/>
        <v>292</v>
      </c>
      <c r="S508" s="7" t="s">
        <v>7978</v>
      </c>
      <c r="T508" s="7" t="s">
        <v>34</v>
      </c>
      <c r="U508" s="26"/>
      <c r="W508" s="47">
        <f t="shared" si="39"/>
        <v>0</v>
      </c>
    </row>
    <row r="509" spans="2:23" x14ac:dyDescent="0.25">
      <c r="B509" s="39">
        <v>840490702837</v>
      </c>
      <c r="C509" s="7" t="s">
        <v>3213</v>
      </c>
      <c r="D509" s="7" t="s">
        <v>3965</v>
      </c>
      <c r="E509" s="7" t="str">
        <f>_xlfn.XLOOKUP(C509,Master!E:E,Master!H:H)</f>
        <v>Yes</v>
      </c>
      <c r="F509" s="7" t="s">
        <v>1864</v>
      </c>
      <c r="G509" s="7" t="s">
        <v>21</v>
      </c>
      <c r="H509" s="7" t="s">
        <v>415</v>
      </c>
      <c r="I509" s="7" t="s">
        <v>1378</v>
      </c>
      <c r="J509" s="7" t="s">
        <v>3451</v>
      </c>
      <c r="K509" s="7" t="s">
        <v>17</v>
      </c>
      <c r="L509" s="7" t="s">
        <v>18</v>
      </c>
      <c r="M509" s="8">
        <v>96.25</v>
      </c>
      <c r="N509" s="56">
        <f t="shared" si="35"/>
        <v>175</v>
      </c>
      <c r="O509" s="8">
        <v>175</v>
      </c>
      <c r="P509" s="9">
        <f t="shared" si="36"/>
        <v>133.78749999999999</v>
      </c>
      <c r="Q509" s="9">
        <f t="shared" si="37"/>
        <v>292</v>
      </c>
      <c r="R509" s="9">
        <f t="shared" si="38"/>
        <v>292</v>
      </c>
      <c r="S509" s="7" t="s">
        <v>7978</v>
      </c>
      <c r="T509" s="7" t="s">
        <v>34</v>
      </c>
      <c r="U509" s="26"/>
      <c r="W509" s="47">
        <f t="shared" si="39"/>
        <v>0</v>
      </c>
    </row>
    <row r="510" spans="2:23" x14ac:dyDescent="0.25">
      <c r="B510" s="39">
        <v>840490702820</v>
      </c>
      <c r="C510" s="7" t="s">
        <v>3214</v>
      </c>
      <c r="D510" s="7" t="s">
        <v>3966</v>
      </c>
      <c r="E510" s="7" t="str">
        <f>_xlfn.XLOOKUP(C510,Master!E:E,Master!H:H)</f>
        <v>Yes</v>
      </c>
      <c r="F510" s="7" t="s">
        <v>1864</v>
      </c>
      <c r="G510" s="7" t="s">
        <v>24</v>
      </c>
      <c r="H510" s="7" t="s">
        <v>415</v>
      </c>
      <c r="I510" s="7" t="s">
        <v>1378</v>
      </c>
      <c r="J510" s="7" t="s">
        <v>3451</v>
      </c>
      <c r="K510" s="7" t="s">
        <v>17</v>
      </c>
      <c r="L510" s="7" t="s">
        <v>18</v>
      </c>
      <c r="M510" s="8">
        <v>96.25</v>
      </c>
      <c r="N510" s="56">
        <f t="shared" si="35"/>
        <v>175</v>
      </c>
      <c r="O510" s="8">
        <v>175</v>
      </c>
      <c r="P510" s="9">
        <f t="shared" si="36"/>
        <v>133.78749999999999</v>
      </c>
      <c r="Q510" s="9">
        <f t="shared" si="37"/>
        <v>292</v>
      </c>
      <c r="R510" s="9">
        <f t="shared" si="38"/>
        <v>292</v>
      </c>
      <c r="S510" s="7" t="s">
        <v>7978</v>
      </c>
      <c r="T510" s="7" t="s">
        <v>34</v>
      </c>
      <c r="U510" s="26"/>
      <c r="W510" s="47">
        <f t="shared" si="39"/>
        <v>0</v>
      </c>
    </row>
    <row r="511" spans="2:23" x14ac:dyDescent="0.25">
      <c r="B511" s="39">
        <v>840490702813</v>
      </c>
      <c r="C511" s="7" t="s">
        <v>3215</v>
      </c>
      <c r="D511" s="7" t="s">
        <v>3967</v>
      </c>
      <c r="E511" s="7" t="str">
        <f>_xlfn.XLOOKUP(C511,Master!E:E,Master!H:H)</f>
        <v>Yes</v>
      </c>
      <c r="F511" s="7" t="s">
        <v>1864</v>
      </c>
      <c r="G511" s="7" t="s">
        <v>27</v>
      </c>
      <c r="H511" s="7" t="s">
        <v>415</v>
      </c>
      <c r="I511" s="7" t="s">
        <v>1378</v>
      </c>
      <c r="J511" s="7" t="s">
        <v>3451</v>
      </c>
      <c r="K511" s="7" t="s">
        <v>17</v>
      </c>
      <c r="L511" s="7" t="s">
        <v>18</v>
      </c>
      <c r="M511" s="8">
        <v>96.25</v>
      </c>
      <c r="N511" s="56">
        <f t="shared" si="35"/>
        <v>175</v>
      </c>
      <c r="O511" s="8">
        <v>175</v>
      </c>
      <c r="P511" s="9">
        <f t="shared" si="36"/>
        <v>133.78749999999999</v>
      </c>
      <c r="Q511" s="9">
        <f t="shared" si="37"/>
        <v>292</v>
      </c>
      <c r="R511" s="9">
        <f t="shared" si="38"/>
        <v>292</v>
      </c>
      <c r="S511" s="7" t="s">
        <v>7978</v>
      </c>
      <c r="T511" s="7" t="s">
        <v>34</v>
      </c>
      <c r="U511" s="26"/>
      <c r="W511" s="47">
        <f t="shared" si="39"/>
        <v>0</v>
      </c>
    </row>
    <row r="512" spans="2:23" x14ac:dyDescent="0.25">
      <c r="B512" s="39">
        <v>840490702844</v>
      </c>
      <c r="C512" s="7" t="s">
        <v>3216</v>
      </c>
      <c r="D512" s="7" t="s">
        <v>3968</v>
      </c>
      <c r="E512" s="7" t="str">
        <f>_xlfn.XLOOKUP(C512,Master!E:E,Master!H:H)</f>
        <v>Yes</v>
      </c>
      <c r="F512" s="7" t="s">
        <v>1864</v>
      </c>
      <c r="G512" s="7" t="s">
        <v>30</v>
      </c>
      <c r="H512" s="7" t="s">
        <v>415</v>
      </c>
      <c r="I512" s="7" t="s">
        <v>1378</v>
      </c>
      <c r="J512" s="7" t="s">
        <v>3451</v>
      </c>
      <c r="K512" s="7" t="s">
        <v>17</v>
      </c>
      <c r="L512" s="7" t="s">
        <v>18</v>
      </c>
      <c r="M512" s="8">
        <v>96.25</v>
      </c>
      <c r="N512" s="56">
        <f t="shared" si="35"/>
        <v>175</v>
      </c>
      <c r="O512" s="8">
        <v>175</v>
      </c>
      <c r="P512" s="9">
        <f t="shared" si="36"/>
        <v>133.78749999999999</v>
      </c>
      <c r="Q512" s="9">
        <f t="shared" si="37"/>
        <v>292</v>
      </c>
      <c r="R512" s="9">
        <f t="shared" si="38"/>
        <v>292</v>
      </c>
      <c r="S512" s="7" t="s">
        <v>7978</v>
      </c>
      <c r="T512" s="7" t="s">
        <v>34</v>
      </c>
      <c r="U512" s="26"/>
      <c r="W512" s="47">
        <f t="shared" si="39"/>
        <v>0</v>
      </c>
    </row>
    <row r="513" spans="2:23" x14ac:dyDescent="0.25">
      <c r="B513" s="39">
        <v>840490702790</v>
      </c>
      <c r="C513" s="7" t="s">
        <v>3217</v>
      </c>
      <c r="D513" s="7" t="s">
        <v>3969</v>
      </c>
      <c r="E513" s="7" t="str">
        <f>_xlfn.XLOOKUP(C513,Master!E:E,Master!H:H)</f>
        <v>Yes</v>
      </c>
      <c r="F513" s="7" t="s">
        <v>1864</v>
      </c>
      <c r="G513" s="7" t="s">
        <v>246</v>
      </c>
      <c r="H513" s="7" t="s">
        <v>415</v>
      </c>
      <c r="I513" s="7" t="s">
        <v>1378</v>
      </c>
      <c r="J513" s="7" t="s">
        <v>3451</v>
      </c>
      <c r="K513" s="7" t="s">
        <v>17</v>
      </c>
      <c r="L513" s="7" t="s">
        <v>18</v>
      </c>
      <c r="M513" s="8">
        <v>96.25</v>
      </c>
      <c r="N513" s="56">
        <f t="shared" si="35"/>
        <v>175</v>
      </c>
      <c r="O513" s="8">
        <v>175</v>
      </c>
      <c r="P513" s="9">
        <f t="shared" si="36"/>
        <v>133.78749999999999</v>
      </c>
      <c r="Q513" s="9">
        <f t="shared" si="37"/>
        <v>292</v>
      </c>
      <c r="R513" s="9">
        <f t="shared" si="38"/>
        <v>292</v>
      </c>
      <c r="S513" s="7" t="s">
        <v>7978</v>
      </c>
      <c r="T513" s="7" t="s">
        <v>34</v>
      </c>
      <c r="U513" s="26"/>
      <c r="W513" s="47">
        <f t="shared" si="39"/>
        <v>0</v>
      </c>
    </row>
    <row r="514" spans="2:23" x14ac:dyDescent="0.25">
      <c r="B514" s="39">
        <v>840490702806</v>
      </c>
      <c r="C514" s="7" t="s">
        <v>3218</v>
      </c>
      <c r="D514" s="7" t="s">
        <v>3970</v>
      </c>
      <c r="E514" s="7" t="str">
        <f>_xlfn.XLOOKUP(C514,Master!E:E,Master!H:H)</f>
        <v>Yes</v>
      </c>
      <c r="F514" s="7" t="s">
        <v>1864</v>
      </c>
      <c r="G514" s="7" t="s">
        <v>249</v>
      </c>
      <c r="H514" s="7" t="s">
        <v>415</v>
      </c>
      <c r="I514" s="7" t="s">
        <v>1378</v>
      </c>
      <c r="J514" s="7" t="s">
        <v>3451</v>
      </c>
      <c r="K514" s="7" t="s">
        <v>17</v>
      </c>
      <c r="L514" s="7" t="s">
        <v>18</v>
      </c>
      <c r="M514" s="8">
        <v>96.25</v>
      </c>
      <c r="N514" s="56">
        <f t="shared" si="35"/>
        <v>175</v>
      </c>
      <c r="O514" s="8">
        <v>175</v>
      </c>
      <c r="P514" s="9">
        <f t="shared" si="36"/>
        <v>133.78749999999999</v>
      </c>
      <c r="Q514" s="9">
        <f t="shared" si="37"/>
        <v>292</v>
      </c>
      <c r="R514" s="9">
        <f t="shared" si="38"/>
        <v>292</v>
      </c>
      <c r="S514" s="7" t="s">
        <v>7978</v>
      </c>
      <c r="T514" s="7" t="s">
        <v>34</v>
      </c>
      <c r="U514" s="26"/>
      <c r="W514" s="47">
        <f t="shared" si="39"/>
        <v>0</v>
      </c>
    </row>
    <row r="515" spans="2:23" x14ac:dyDescent="0.25">
      <c r="B515" s="39">
        <v>840490702950</v>
      </c>
      <c r="C515" s="7" t="s">
        <v>3219</v>
      </c>
      <c r="D515" s="7" t="s">
        <v>3971</v>
      </c>
      <c r="E515" s="7" t="str">
        <f>_xlfn.XLOOKUP(C515,Master!E:E,Master!H:H)</f>
        <v>Yes</v>
      </c>
      <c r="F515" s="7" t="s">
        <v>3972</v>
      </c>
      <c r="G515" s="7" t="s">
        <v>21</v>
      </c>
      <c r="H515" s="7" t="s">
        <v>14</v>
      </c>
      <c r="I515" s="7" t="s">
        <v>237</v>
      </c>
      <c r="J515" s="7" t="s">
        <v>3451</v>
      </c>
      <c r="K515" s="7" t="s">
        <v>17</v>
      </c>
      <c r="L515" s="7" t="s">
        <v>18</v>
      </c>
      <c r="M515" s="8">
        <v>49.5</v>
      </c>
      <c r="N515" s="56">
        <f t="shared" si="35"/>
        <v>90</v>
      </c>
      <c r="O515" s="8">
        <v>90</v>
      </c>
      <c r="P515" s="9">
        <f t="shared" si="36"/>
        <v>68.805000000000007</v>
      </c>
      <c r="Q515" s="9">
        <f t="shared" si="37"/>
        <v>150</v>
      </c>
      <c r="R515" s="9">
        <f t="shared" si="38"/>
        <v>150</v>
      </c>
      <c r="S515" s="7" t="s">
        <v>7977</v>
      </c>
      <c r="T515" s="7" t="s">
        <v>34</v>
      </c>
      <c r="U515" s="26"/>
      <c r="W515" s="47">
        <f t="shared" si="39"/>
        <v>0</v>
      </c>
    </row>
    <row r="516" spans="2:23" x14ac:dyDescent="0.25">
      <c r="B516" s="39">
        <v>840490702943</v>
      </c>
      <c r="C516" s="7" t="s">
        <v>3220</v>
      </c>
      <c r="D516" s="7" t="s">
        <v>3973</v>
      </c>
      <c r="E516" s="7" t="str">
        <f>_xlfn.XLOOKUP(C516,Master!E:E,Master!H:H)</f>
        <v>Yes</v>
      </c>
      <c r="F516" s="7" t="s">
        <v>3972</v>
      </c>
      <c r="G516" s="7" t="s">
        <v>24</v>
      </c>
      <c r="H516" s="7" t="s">
        <v>14</v>
      </c>
      <c r="I516" s="7" t="s">
        <v>237</v>
      </c>
      <c r="J516" s="7" t="s">
        <v>3451</v>
      </c>
      <c r="K516" s="7" t="s">
        <v>17</v>
      </c>
      <c r="L516" s="7" t="s">
        <v>18</v>
      </c>
      <c r="M516" s="8">
        <v>49.5</v>
      </c>
      <c r="N516" s="56">
        <f t="shared" si="35"/>
        <v>90</v>
      </c>
      <c r="O516" s="8">
        <v>90</v>
      </c>
      <c r="P516" s="9">
        <f t="shared" si="36"/>
        <v>68.805000000000007</v>
      </c>
      <c r="Q516" s="9">
        <f t="shared" si="37"/>
        <v>150</v>
      </c>
      <c r="R516" s="9">
        <f t="shared" si="38"/>
        <v>150</v>
      </c>
      <c r="S516" s="7" t="s">
        <v>7977</v>
      </c>
      <c r="T516" s="7" t="s">
        <v>34</v>
      </c>
      <c r="U516" s="26"/>
      <c r="W516" s="47">
        <f t="shared" si="39"/>
        <v>0</v>
      </c>
    </row>
    <row r="517" spans="2:23" x14ac:dyDescent="0.25">
      <c r="B517" s="39">
        <v>840490702936</v>
      </c>
      <c r="C517" s="7" t="s">
        <v>3221</v>
      </c>
      <c r="D517" s="7" t="s">
        <v>3974</v>
      </c>
      <c r="E517" s="7" t="str">
        <f>_xlfn.XLOOKUP(C517,Master!E:E,Master!H:H)</f>
        <v>Yes</v>
      </c>
      <c r="F517" s="7" t="s">
        <v>3972</v>
      </c>
      <c r="G517" s="7" t="s">
        <v>27</v>
      </c>
      <c r="H517" s="7" t="s">
        <v>14</v>
      </c>
      <c r="I517" s="7" t="s">
        <v>237</v>
      </c>
      <c r="J517" s="7" t="s">
        <v>3451</v>
      </c>
      <c r="K517" s="7" t="s">
        <v>17</v>
      </c>
      <c r="L517" s="7" t="s">
        <v>18</v>
      </c>
      <c r="M517" s="8">
        <v>49.5</v>
      </c>
      <c r="N517" s="56">
        <f t="shared" si="35"/>
        <v>90</v>
      </c>
      <c r="O517" s="8">
        <v>90</v>
      </c>
      <c r="P517" s="9">
        <f t="shared" si="36"/>
        <v>68.805000000000007</v>
      </c>
      <c r="Q517" s="9">
        <f t="shared" si="37"/>
        <v>150</v>
      </c>
      <c r="R517" s="9">
        <f t="shared" si="38"/>
        <v>150</v>
      </c>
      <c r="S517" s="7" t="s">
        <v>7977</v>
      </c>
      <c r="T517" s="7" t="s">
        <v>34</v>
      </c>
      <c r="U517" s="26"/>
      <c r="W517" s="47">
        <f t="shared" si="39"/>
        <v>0</v>
      </c>
    </row>
    <row r="518" spans="2:23" x14ac:dyDescent="0.25">
      <c r="B518" s="39">
        <v>840490702967</v>
      </c>
      <c r="C518" s="7" t="s">
        <v>3222</v>
      </c>
      <c r="D518" s="7" t="s">
        <v>3975</v>
      </c>
      <c r="E518" s="7" t="str">
        <f>_xlfn.XLOOKUP(C518,Master!E:E,Master!H:H)</f>
        <v>Yes</v>
      </c>
      <c r="F518" s="7" t="s">
        <v>3972</v>
      </c>
      <c r="G518" s="7" t="s">
        <v>30</v>
      </c>
      <c r="H518" s="7" t="s">
        <v>14</v>
      </c>
      <c r="I518" s="7" t="s">
        <v>237</v>
      </c>
      <c r="J518" s="7" t="s">
        <v>3451</v>
      </c>
      <c r="K518" s="7" t="s">
        <v>17</v>
      </c>
      <c r="L518" s="7" t="s">
        <v>18</v>
      </c>
      <c r="M518" s="8">
        <v>49.5</v>
      </c>
      <c r="N518" s="56">
        <f t="shared" si="35"/>
        <v>90</v>
      </c>
      <c r="O518" s="8">
        <v>90</v>
      </c>
      <c r="P518" s="9">
        <f t="shared" si="36"/>
        <v>68.805000000000007</v>
      </c>
      <c r="Q518" s="9">
        <f t="shared" si="37"/>
        <v>150</v>
      </c>
      <c r="R518" s="9">
        <f t="shared" si="38"/>
        <v>150</v>
      </c>
      <c r="S518" s="7" t="s">
        <v>7977</v>
      </c>
      <c r="T518" s="7" t="s">
        <v>34</v>
      </c>
      <c r="U518" s="26"/>
      <c r="W518" s="47">
        <f t="shared" si="39"/>
        <v>0</v>
      </c>
    </row>
    <row r="519" spans="2:23" x14ac:dyDescent="0.25">
      <c r="B519" s="39">
        <v>840490702912</v>
      </c>
      <c r="C519" s="7" t="s">
        <v>3223</v>
      </c>
      <c r="D519" s="7" t="s">
        <v>3976</v>
      </c>
      <c r="E519" s="7" t="str">
        <f>_xlfn.XLOOKUP(C519,Master!E:E,Master!H:H)</f>
        <v>Yes</v>
      </c>
      <c r="F519" s="7" t="s">
        <v>3972</v>
      </c>
      <c r="G519" s="7" t="s">
        <v>246</v>
      </c>
      <c r="H519" s="7" t="s">
        <v>14</v>
      </c>
      <c r="I519" s="7" t="s">
        <v>237</v>
      </c>
      <c r="J519" s="7" t="s">
        <v>3451</v>
      </c>
      <c r="K519" s="7" t="s">
        <v>17</v>
      </c>
      <c r="L519" s="7" t="s">
        <v>18</v>
      </c>
      <c r="M519" s="8">
        <v>49.5</v>
      </c>
      <c r="N519" s="56">
        <f t="shared" ref="N519:N582" si="40">O519</f>
        <v>90</v>
      </c>
      <c r="O519" s="8">
        <v>90</v>
      </c>
      <c r="P519" s="9">
        <f t="shared" ref="P519:P582" si="41">(O519*$P$3)*(M519/O519)</f>
        <v>68.805000000000007</v>
      </c>
      <c r="Q519" s="9">
        <f t="shared" ref="Q519:Q582" si="42">R519</f>
        <v>150</v>
      </c>
      <c r="R519" s="9">
        <f t="shared" ref="R519:R582" si="43">ROUND(O519*$P$3*(1+$Q$3),0)</f>
        <v>150</v>
      </c>
      <c r="S519" s="7" t="s">
        <v>7977</v>
      </c>
      <c r="T519" s="7" t="s">
        <v>34</v>
      </c>
      <c r="U519" s="26"/>
      <c r="W519" s="47">
        <f t="shared" ref="W519:W582" si="44">M519*V519</f>
        <v>0</v>
      </c>
    </row>
    <row r="520" spans="2:23" x14ac:dyDescent="0.25">
      <c r="B520" s="39">
        <v>840490702929</v>
      </c>
      <c r="C520" s="7" t="s">
        <v>3224</v>
      </c>
      <c r="D520" s="7" t="s">
        <v>3977</v>
      </c>
      <c r="E520" s="7" t="str">
        <f>_xlfn.XLOOKUP(C520,Master!E:E,Master!H:H)</f>
        <v>Yes</v>
      </c>
      <c r="F520" s="7" t="s">
        <v>3972</v>
      </c>
      <c r="G520" s="7" t="s">
        <v>249</v>
      </c>
      <c r="H520" s="7" t="s">
        <v>14</v>
      </c>
      <c r="I520" s="7" t="s">
        <v>237</v>
      </c>
      <c r="J520" s="7" t="s">
        <v>3451</v>
      </c>
      <c r="K520" s="7" t="s">
        <v>17</v>
      </c>
      <c r="L520" s="7" t="s">
        <v>18</v>
      </c>
      <c r="M520" s="8">
        <v>49.5</v>
      </c>
      <c r="N520" s="56">
        <f t="shared" si="40"/>
        <v>90</v>
      </c>
      <c r="O520" s="8">
        <v>90</v>
      </c>
      <c r="P520" s="9">
        <f t="shared" si="41"/>
        <v>68.805000000000007</v>
      </c>
      <c r="Q520" s="9">
        <f t="shared" si="42"/>
        <v>150</v>
      </c>
      <c r="R520" s="9">
        <f t="shared" si="43"/>
        <v>150</v>
      </c>
      <c r="S520" s="7" t="s">
        <v>7977</v>
      </c>
      <c r="T520" s="7" t="s">
        <v>34</v>
      </c>
      <c r="U520" s="26"/>
      <c r="W520" s="47">
        <f t="shared" si="44"/>
        <v>0</v>
      </c>
    </row>
    <row r="521" spans="2:23" x14ac:dyDescent="0.25">
      <c r="B521" s="39">
        <v>840490702899</v>
      </c>
      <c r="C521" s="7" t="s">
        <v>3225</v>
      </c>
      <c r="D521" s="7" t="s">
        <v>3978</v>
      </c>
      <c r="E521" s="7" t="str">
        <f>_xlfn.XLOOKUP(C521,Master!E:E,Master!H:H)</f>
        <v>Yes</v>
      </c>
      <c r="F521" s="7" t="s">
        <v>3939</v>
      </c>
      <c r="G521" s="7" t="s">
        <v>21</v>
      </c>
      <c r="H521" s="7" t="s">
        <v>14</v>
      </c>
      <c r="I521" s="7" t="s">
        <v>237</v>
      </c>
      <c r="J521" s="7" t="s">
        <v>3451</v>
      </c>
      <c r="K521" s="7" t="s">
        <v>17</v>
      </c>
      <c r="L521" s="7" t="s">
        <v>18</v>
      </c>
      <c r="M521" s="8">
        <v>49.5</v>
      </c>
      <c r="N521" s="56">
        <f t="shared" si="40"/>
        <v>90</v>
      </c>
      <c r="O521" s="8">
        <v>90</v>
      </c>
      <c r="P521" s="9">
        <f t="shared" si="41"/>
        <v>68.805000000000007</v>
      </c>
      <c r="Q521" s="9">
        <f t="shared" si="42"/>
        <v>150</v>
      </c>
      <c r="R521" s="9">
        <f t="shared" si="43"/>
        <v>150</v>
      </c>
      <c r="S521" s="7" t="s">
        <v>7977</v>
      </c>
      <c r="T521" s="7" t="s">
        <v>34</v>
      </c>
      <c r="U521" s="26"/>
      <c r="W521" s="47">
        <f t="shared" si="44"/>
        <v>0</v>
      </c>
    </row>
    <row r="522" spans="2:23" x14ac:dyDescent="0.25">
      <c r="B522" s="39">
        <v>840490702882</v>
      </c>
      <c r="C522" s="7" t="s">
        <v>3226</v>
      </c>
      <c r="D522" s="7" t="s">
        <v>3979</v>
      </c>
      <c r="E522" s="7" t="str">
        <f>_xlfn.XLOOKUP(C522,Master!E:E,Master!H:H)</f>
        <v>Yes</v>
      </c>
      <c r="F522" s="7" t="s">
        <v>3939</v>
      </c>
      <c r="G522" s="7" t="s">
        <v>24</v>
      </c>
      <c r="H522" s="7" t="s">
        <v>14</v>
      </c>
      <c r="I522" s="7" t="s">
        <v>237</v>
      </c>
      <c r="J522" s="7" t="s">
        <v>3451</v>
      </c>
      <c r="K522" s="7" t="s">
        <v>17</v>
      </c>
      <c r="L522" s="7" t="s">
        <v>18</v>
      </c>
      <c r="M522" s="8">
        <v>49.5</v>
      </c>
      <c r="N522" s="56">
        <f t="shared" si="40"/>
        <v>90</v>
      </c>
      <c r="O522" s="8">
        <v>90</v>
      </c>
      <c r="P522" s="9">
        <f t="shared" si="41"/>
        <v>68.805000000000007</v>
      </c>
      <c r="Q522" s="9">
        <f t="shared" si="42"/>
        <v>150</v>
      </c>
      <c r="R522" s="9">
        <f t="shared" si="43"/>
        <v>150</v>
      </c>
      <c r="S522" s="7" t="s">
        <v>7977</v>
      </c>
      <c r="T522" s="7" t="s">
        <v>34</v>
      </c>
      <c r="U522" s="26"/>
      <c r="W522" s="47">
        <f t="shared" si="44"/>
        <v>0</v>
      </c>
    </row>
    <row r="523" spans="2:23" x14ac:dyDescent="0.25">
      <c r="B523" s="39">
        <v>840490702875</v>
      </c>
      <c r="C523" s="7" t="s">
        <v>3227</v>
      </c>
      <c r="D523" s="7" t="s">
        <v>3980</v>
      </c>
      <c r="E523" s="7" t="str">
        <f>_xlfn.XLOOKUP(C523,Master!E:E,Master!H:H)</f>
        <v>Yes</v>
      </c>
      <c r="F523" s="7" t="s">
        <v>3939</v>
      </c>
      <c r="G523" s="7" t="s">
        <v>27</v>
      </c>
      <c r="H523" s="7" t="s">
        <v>14</v>
      </c>
      <c r="I523" s="7" t="s">
        <v>237</v>
      </c>
      <c r="J523" s="7" t="s">
        <v>3451</v>
      </c>
      <c r="K523" s="7" t="s">
        <v>17</v>
      </c>
      <c r="L523" s="7" t="s">
        <v>18</v>
      </c>
      <c r="M523" s="8">
        <v>49.5</v>
      </c>
      <c r="N523" s="56">
        <f t="shared" si="40"/>
        <v>90</v>
      </c>
      <c r="O523" s="8">
        <v>90</v>
      </c>
      <c r="P523" s="9">
        <f t="shared" si="41"/>
        <v>68.805000000000007</v>
      </c>
      <c r="Q523" s="9">
        <f t="shared" si="42"/>
        <v>150</v>
      </c>
      <c r="R523" s="9">
        <f t="shared" si="43"/>
        <v>150</v>
      </c>
      <c r="S523" s="7" t="s">
        <v>7977</v>
      </c>
      <c r="T523" s="7" t="s">
        <v>34</v>
      </c>
      <c r="U523" s="26"/>
      <c r="W523" s="47">
        <f t="shared" si="44"/>
        <v>0</v>
      </c>
    </row>
    <row r="524" spans="2:23" x14ac:dyDescent="0.25">
      <c r="B524" s="39">
        <v>840490702905</v>
      </c>
      <c r="C524" s="7" t="s">
        <v>3228</v>
      </c>
      <c r="D524" s="7" t="s">
        <v>3981</v>
      </c>
      <c r="E524" s="7" t="str">
        <f>_xlfn.XLOOKUP(C524,Master!E:E,Master!H:H)</f>
        <v>Yes</v>
      </c>
      <c r="F524" s="7" t="s">
        <v>3939</v>
      </c>
      <c r="G524" s="7" t="s">
        <v>30</v>
      </c>
      <c r="H524" s="7" t="s">
        <v>14</v>
      </c>
      <c r="I524" s="7" t="s">
        <v>237</v>
      </c>
      <c r="J524" s="7" t="s">
        <v>3451</v>
      </c>
      <c r="K524" s="7" t="s">
        <v>17</v>
      </c>
      <c r="L524" s="7" t="s">
        <v>18</v>
      </c>
      <c r="M524" s="8">
        <v>49.5</v>
      </c>
      <c r="N524" s="56">
        <f t="shared" si="40"/>
        <v>90</v>
      </c>
      <c r="O524" s="8">
        <v>90</v>
      </c>
      <c r="P524" s="9">
        <f t="shared" si="41"/>
        <v>68.805000000000007</v>
      </c>
      <c r="Q524" s="9">
        <f t="shared" si="42"/>
        <v>150</v>
      </c>
      <c r="R524" s="9">
        <f t="shared" si="43"/>
        <v>150</v>
      </c>
      <c r="S524" s="7" t="s">
        <v>7977</v>
      </c>
      <c r="T524" s="7" t="s">
        <v>34</v>
      </c>
      <c r="U524" s="26"/>
      <c r="W524" s="47">
        <f t="shared" si="44"/>
        <v>0</v>
      </c>
    </row>
    <row r="525" spans="2:23" x14ac:dyDescent="0.25">
      <c r="B525" s="39">
        <v>840490702851</v>
      </c>
      <c r="C525" s="7" t="s">
        <v>3229</v>
      </c>
      <c r="D525" s="7" t="s">
        <v>3982</v>
      </c>
      <c r="E525" s="7" t="str">
        <f>_xlfn.XLOOKUP(C525,Master!E:E,Master!H:H)</f>
        <v>Yes</v>
      </c>
      <c r="F525" s="7" t="s">
        <v>3939</v>
      </c>
      <c r="G525" s="7" t="s">
        <v>246</v>
      </c>
      <c r="H525" s="7" t="s">
        <v>14</v>
      </c>
      <c r="I525" s="7" t="s">
        <v>237</v>
      </c>
      <c r="J525" s="7" t="s">
        <v>3451</v>
      </c>
      <c r="K525" s="7" t="s">
        <v>17</v>
      </c>
      <c r="L525" s="7" t="s">
        <v>18</v>
      </c>
      <c r="M525" s="8">
        <v>49.5</v>
      </c>
      <c r="N525" s="56">
        <f t="shared" si="40"/>
        <v>90</v>
      </c>
      <c r="O525" s="8">
        <v>90</v>
      </c>
      <c r="P525" s="9">
        <f t="shared" si="41"/>
        <v>68.805000000000007</v>
      </c>
      <c r="Q525" s="9">
        <f t="shared" si="42"/>
        <v>150</v>
      </c>
      <c r="R525" s="9">
        <f t="shared" si="43"/>
        <v>150</v>
      </c>
      <c r="S525" s="7" t="s">
        <v>7977</v>
      </c>
      <c r="T525" s="7" t="s">
        <v>34</v>
      </c>
      <c r="U525" s="26"/>
      <c r="W525" s="47">
        <f t="shared" si="44"/>
        <v>0</v>
      </c>
    </row>
    <row r="526" spans="2:23" x14ac:dyDescent="0.25">
      <c r="B526" s="39">
        <v>840490702868</v>
      </c>
      <c r="C526" s="7" t="s">
        <v>3230</v>
      </c>
      <c r="D526" s="7" t="s">
        <v>3983</v>
      </c>
      <c r="E526" s="7" t="str">
        <f>_xlfn.XLOOKUP(C526,Master!E:E,Master!H:H)</f>
        <v>Yes</v>
      </c>
      <c r="F526" s="7" t="s">
        <v>3939</v>
      </c>
      <c r="G526" s="7" t="s">
        <v>249</v>
      </c>
      <c r="H526" s="7" t="s">
        <v>14</v>
      </c>
      <c r="I526" s="7" t="s">
        <v>237</v>
      </c>
      <c r="J526" s="7" t="s">
        <v>3451</v>
      </c>
      <c r="K526" s="7" t="s">
        <v>17</v>
      </c>
      <c r="L526" s="7" t="s">
        <v>18</v>
      </c>
      <c r="M526" s="8">
        <v>49.5</v>
      </c>
      <c r="N526" s="56">
        <f t="shared" si="40"/>
        <v>90</v>
      </c>
      <c r="O526" s="8">
        <v>90</v>
      </c>
      <c r="P526" s="9">
        <f t="shared" si="41"/>
        <v>68.805000000000007</v>
      </c>
      <c r="Q526" s="9">
        <f t="shared" si="42"/>
        <v>150</v>
      </c>
      <c r="R526" s="9">
        <f t="shared" si="43"/>
        <v>150</v>
      </c>
      <c r="S526" s="7" t="s">
        <v>7977</v>
      </c>
      <c r="T526" s="7" t="s">
        <v>34</v>
      </c>
      <c r="U526" s="26"/>
      <c r="W526" s="47">
        <f t="shared" si="44"/>
        <v>0</v>
      </c>
    </row>
    <row r="527" spans="2:23" x14ac:dyDescent="0.25">
      <c r="B527" s="39">
        <v>840490703018</v>
      </c>
      <c r="C527" s="7" t="s">
        <v>3231</v>
      </c>
      <c r="D527" s="7" t="s">
        <v>3984</v>
      </c>
      <c r="E527" s="7" t="str">
        <f>_xlfn.XLOOKUP(C527,Master!E:E,Master!H:H)</f>
        <v>No</v>
      </c>
      <c r="F527" s="7" t="s">
        <v>3985</v>
      </c>
      <c r="G527" s="7" t="s">
        <v>21</v>
      </c>
      <c r="H527" s="7" t="s">
        <v>14</v>
      </c>
      <c r="I527" s="7" t="s">
        <v>237</v>
      </c>
      <c r="J527" s="7" t="s">
        <v>3451</v>
      </c>
      <c r="K527" s="7" t="s">
        <v>17</v>
      </c>
      <c r="L527" s="7" t="s">
        <v>18</v>
      </c>
      <c r="M527" s="8">
        <v>49.5</v>
      </c>
      <c r="N527" s="56">
        <f t="shared" si="40"/>
        <v>90</v>
      </c>
      <c r="O527" s="8">
        <v>90</v>
      </c>
      <c r="P527" s="9">
        <f t="shared" si="41"/>
        <v>68.805000000000007</v>
      </c>
      <c r="Q527" s="9">
        <f t="shared" si="42"/>
        <v>150</v>
      </c>
      <c r="R527" s="9">
        <f t="shared" si="43"/>
        <v>150</v>
      </c>
      <c r="S527" s="7" t="s">
        <v>7977</v>
      </c>
      <c r="T527" s="7" t="s">
        <v>34</v>
      </c>
      <c r="U527" s="26"/>
      <c r="W527" s="47">
        <f t="shared" si="44"/>
        <v>0</v>
      </c>
    </row>
    <row r="528" spans="2:23" x14ac:dyDescent="0.25">
      <c r="B528" s="39">
        <v>840490703001</v>
      </c>
      <c r="C528" s="7" t="s">
        <v>3232</v>
      </c>
      <c r="D528" s="7" t="s">
        <v>3986</v>
      </c>
      <c r="E528" s="7" t="str">
        <f>_xlfn.XLOOKUP(C528,Master!E:E,Master!H:H)</f>
        <v>No</v>
      </c>
      <c r="F528" s="7" t="s">
        <v>3985</v>
      </c>
      <c r="G528" s="7" t="s">
        <v>24</v>
      </c>
      <c r="H528" s="7" t="s">
        <v>14</v>
      </c>
      <c r="I528" s="7" t="s">
        <v>237</v>
      </c>
      <c r="J528" s="7" t="s">
        <v>3451</v>
      </c>
      <c r="K528" s="7" t="s">
        <v>17</v>
      </c>
      <c r="L528" s="7" t="s">
        <v>18</v>
      </c>
      <c r="M528" s="8">
        <v>49.5</v>
      </c>
      <c r="N528" s="56">
        <f t="shared" si="40"/>
        <v>90</v>
      </c>
      <c r="O528" s="8">
        <v>90</v>
      </c>
      <c r="P528" s="9">
        <f t="shared" si="41"/>
        <v>68.805000000000007</v>
      </c>
      <c r="Q528" s="9">
        <f t="shared" si="42"/>
        <v>150</v>
      </c>
      <c r="R528" s="9">
        <f t="shared" si="43"/>
        <v>150</v>
      </c>
      <c r="S528" s="7" t="s">
        <v>7977</v>
      </c>
      <c r="T528" s="7" t="s">
        <v>34</v>
      </c>
      <c r="U528" s="26"/>
      <c r="W528" s="47">
        <f t="shared" si="44"/>
        <v>0</v>
      </c>
    </row>
    <row r="529" spans="2:23" x14ac:dyDescent="0.25">
      <c r="B529" s="39">
        <v>840490702998</v>
      </c>
      <c r="C529" s="7" t="s">
        <v>3233</v>
      </c>
      <c r="D529" s="7" t="s">
        <v>3987</v>
      </c>
      <c r="E529" s="7" t="str">
        <f>_xlfn.XLOOKUP(C529,Master!E:E,Master!H:H)</f>
        <v>No</v>
      </c>
      <c r="F529" s="7" t="s">
        <v>3985</v>
      </c>
      <c r="G529" s="7" t="s">
        <v>27</v>
      </c>
      <c r="H529" s="7" t="s">
        <v>14</v>
      </c>
      <c r="I529" s="7" t="s">
        <v>237</v>
      </c>
      <c r="J529" s="7" t="s">
        <v>3451</v>
      </c>
      <c r="K529" s="7" t="s">
        <v>17</v>
      </c>
      <c r="L529" s="7" t="s">
        <v>18</v>
      </c>
      <c r="M529" s="8">
        <v>49.5</v>
      </c>
      <c r="N529" s="56">
        <f t="shared" si="40"/>
        <v>90</v>
      </c>
      <c r="O529" s="8">
        <v>90</v>
      </c>
      <c r="P529" s="9">
        <f t="shared" si="41"/>
        <v>68.805000000000007</v>
      </c>
      <c r="Q529" s="9">
        <f t="shared" si="42"/>
        <v>150</v>
      </c>
      <c r="R529" s="9">
        <f t="shared" si="43"/>
        <v>150</v>
      </c>
      <c r="S529" s="7" t="s">
        <v>7977</v>
      </c>
      <c r="T529" s="7" t="s">
        <v>34</v>
      </c>
      <c r="U529" s="26"/>
      <c r="W529" s="47">
        <f t="shared" si="44"/>
        <v>0</v>
      </c>
    </row>
    <row r="530" spans="2:23" x14ac:dyDescent="0.25">
      <c r="B530" s="39">
        <v>840490703025</v>
      </c>
      <c r="C530" s="7" t="s">
        <v>3234</v>
      </c>
      <c r="D530" s="7" t="s">
        <v>3988</v>
      </c>
      <c r="E530" s="7" t="str">
        <f>_xlfn.XLOOKUP(C530,Master!E:E,Master!H:H)</f>
        <v>No</v>
      </c>
      <c r="F530" s="7" t="s">
        <v>3985</v>
      </c>
      <c r="G530" s="7" t="s">
        <v>30</v>
      </c>
      <c r="H530" s="7" t="s">
        <v>14</v>
      </c>
      <c r="I530" s="7" t="s">
        <v>237</v>
      </c>
      <c r="J530" s="7" t="s">
        <v>3451</v>
      </c>
      <c r="K530" s="7" t="s">
        <v>17</v>
      </c>
      <c r="L530" s="7" t="s">
        <v>18</v>
      </c>
      <c r="M530" s="8">
        <v>49.5</v>
      </c>
      <c r="N530" s="56">
        <f t="shared" si="40"/>
        <v>90</v>
      </c>
      <c r="O530" s="8">
        <v>90</v>
      </c>
      <c r="P530" s="9">
        <f t="shared" si="41"/>
        <v>68.805000000000007</v>
      </c>
      <c r="Q530" s="9">
        <f t="shared" si="42"/>
        <v>150</v>
      </c>
      <c r="R530" s="9">
        <f t="shared" si="43"/>
        <v>150</v>
      </c>
      <c r="S530" s="7" t="s">
        <v>7977</v>
      </c>
      <c r="T530" s="7" t="s">
        <v>34</v>
      </c>
      <c r="U530" s="26"/>
      <c r="W530" s="47">
        <f t="shared" si="44"/>
        <v>0</v>
      </c>
    </row>
    <row r="531" spans="2:23" x14ac:dyDescent="0.25">
      <c r="B531" s="39">
        <v>840490702974</v>
      </c>
      <c r="C531" s="7" t="s">
        <v>3235</v>
      </c>
      <c r="D531" s="7" t="s">
        <v>3989</v>
      </c>
      <c r="E531" s="7" t="str">
        <f>_xlfn.XLOOKUP(C531,Master!E:E,Master!H:H)</f>
        <v>No</v>
      </c>
      <c r="F531" s="7" t="s">
        <v>3985</v>
      </c>
      <c r="G531" s="7" t="s">
        <v>246</v>
      </c>
      <c r="H531" s="7" t="s">
        <v>14</v>
      </c>
      <c r="I531" s="7" t="s">
        <v>237</v>
      </c>
      <c r="J531" s="7" t="s">
        <v>3451</v>
      </c>
      <c r="K531" s="7" t="s">
        <v>17</v>
      </c>
      <c r="L531" s="7" t="s">
        <v>18</v>
      </c>
      <c r="M531" s="8">
        <v>49.5</v>
      </c>
      <c r="N531" s="56">
        <f t="shared" si="40"/>
        <v>90</v>
      </c>
      <c r="O531" s="8">
        <v>90</v>
      </c>
      <c r="P531" s="9">
        <f t="shared" si="41"/>
        <v>68.805000000000007</v>
      </c>
      <c r="Q531" s="9">
        <f t="shared" si="42"/>
        <v>150</v>
      </c>
      <c r="R531" s="9">
        <f t="shared" si="43"/>
        <v>150</v>
      </c>
      <c r="S531" s="7" t="s">
        <v>7977</v>
      </c>
      <c r="T531" s="7" t="s">
        <v>34</v>
      </c>
      <c r="U531" s="26"/>
      <c r="W531" s="47">
        <f t="shared" si="44"/>
        <v>0</v>
      </c>
    </row>
    <row r="532" spans="2:23" x14ac:dyDescent="0.25">
      <c r="B532" s="39">
        <v>840490702981</v>
      </c>
      <c r="C532" s="7" t="s">
        <v>3236</v>
      </c>
      <c r="D532" s="7" t="s">
        <v>3990</v>
      </c>
      <c r="E532" s="7" t="str">
        <f>_xlfn.XLOOKUP(C532,Master!E:E,Master!H:H)</f>
        <v>No</v>
      </c>
      <c r="F532" s="7" t="s">
        <v>3985</v>
      </c>
      <c r="G532" s="7" t="s">
        <v>249</v>
      </c>
      <c r="H532" s="7" t="s">
        <v>14</v>
      </c>
      <c r="I532" s="7" t="s">
        <v>237</v>
      </c>
      <c r="J532" s="7" t="s">
        <v>3451</v>
      </c>
      <c r="K532" s="7" t="s">
        <v>17</v>
      </c>
      <c r="L532" s="7" t="s">
        <v>18</v>
      </c>
      <c r="M532" s="8">
        <v>49.5</v>
      </c>
      <c r="N532" s="56">
        <f t="shared" si="40"/>
        <v>90</v>
      </c>
      <c r="O532" s="8">
        <v>90</v>
      </c>
      <c r="P532" s="9">
        <f t="shared" si="41"/>
        <v>68.805000000000007</v>
      </c>
      <c r="Q532" s="9">
        <f t="shared" si="42"/>
        <v>150</v>
      </c>
      <c r="R532" s="9">
        <f t="shared" si="43"/>
        <v>150</v>
      </c>
      <c r="S532" s="7" t="s">
        <v>7977</v>
      </c>
      <c r="T532" s="7" t="s">
        <v>34</v>
      </c>
      <c r="U532" s="26"/>
      <c r="W532" s="47">
        <f t="shared" si="44"/>
        <v>0</v>
      </c>
    </row>
    <row r="533" spans="2:23" x14ac:dyDescent="0.25">
      <c r="B533" s="39">
        <v>840490703070</v>
      </c>
      <c r="C533" s="7" t="s">
        <v>3237</v>
      </c>
      <c r="D533" s="7" t="s">
        <v>3991</v>
      </c>
      <c r="E533" s="7" t="str">
        <f>_xlfn.XLOOKUP(C533,Master!E:E,Master!H:H)</f>
        <v>Yes</v>
      </c>
      <c r="F533" s="7" t="s">
        <v>3972</v>
      </c>
      <c r="G533" s="7" t="s">
        <v>21</v>
      </c>
      <c r="H533" s="7" t="s">
        <v>14</v>
      </c>
      <c r="I533" s="7" t="s">
        <v>15</v>
      </c>
      <c r="J533" s="7" t="s">
        <v>3451</v>
      </c>
      <c r="K533" s="7" t="s">
        <v>17</v>
      </c>
      <c r="L533" s="7" t="s">
        <v>18</v>
      </c>
      <c r="M533" s="8">
        <v>44</v>
      </c>
      <c r="N533" s="56">
        <f t="shared" si="40"/>
        <v>80</v>
      </c>
      <c r="O533" s="8">
        <v>80</v>
      </c>
      <c r="P533" s="9">
        <f t="shared" si="41"/>
        <v>61.16</v>
      </c>
      <c r="Q533" s="9">
        <f t="shared" si="42"/>
        <v>133</v>
      </c>
      <c r="R533" s="9">
        <f t="shared" si="43"/>
        <v>133</v>
      </c>
      <c r="S533" s="7" t="s">
        <v>7977</v>
      </c>
      <c r="T533" s="7" t="s">
        <v>34</v>
      </c>
      <c r="U533" s="26"/>
      <c r="W533" s="47">
        <f t="shared" si="44"/>
        <v>0</v>
      </c>
    </row>
    <row r="534" spans="2:23" x14ac:dyDescent="0.25">
      <c r="B534" s="39">
        <v>840490703063</v>
      </c>
      <c r="C534" s="7" t="s">
        <v>3238</v>
      </c>
      <c r="D534" s="7" t="s">
        <v>3992</v>
      </c>
      <c r="E534" s="7" t="str">
        <f>_xlfn.XLOOKUP(C534,Master!E:E,Master!H:H)</f>
        <v>Yes</v>
      </c>
      <c r="F534" s="7" t="s">
        <v>3972</v>
      </c>
      <c r="G534" s="7" t="s">
        <v>24</v>
      </c>
      <c r="H534" s="7" t="s">
        <v>14</v>
      </c>
      <c r="I534" s="7" t="s">
        <v>15</v>
      </c>
      <c r="J534" s="7" t="s">
        <v>3451</v>
      </c>
      <c r="K534" s="7" t="s">
        <v>17</v>
      </c>
      <c r="L534" s="7" t="s">
        <v>18</v>
      </c>
      <c r="M534" s="8">
        <v>44</v>
      </c>
      <c r="N534" s="56">
        <f t="shared" si="40"/>
        <v>80</v>
      </c>
      <c r="O534" s="8">
        <v>80</v>
      </c>
      <c r="P534" s="9">
        <f t="shared" si="41"/>
        <v>61.16</v>
      </c>
      <c r="Q534" s="9">
        <f t="shared" si="42"/>
        <v>133</v>
      </c>
      <c r="R534" s="9">
        <f t="shared" si="43"/>
        <v>133</v>
      </c>
      <c r="S534" s="7" t="s">
        <v>7977</v>
      </c>
      <c r="T534" s="7" t="s">
        <v>34</v>
      </c>
      <c r="U534" s="26"/>
      <c r="W534" s="47">
        <f t="shared" si="44"/>
        <v>0</v>
      </c>
    </row>
    <row r="535" spans="2:23" x14ac:dyDescent="0.25">
      <c r="B535" s="39">
        <v>840490703056</v>
      </c>
      <c r="C535" s="7" t="s">
        <v>3239</v>
      </c>
      <c r="D535" s="7" t="s">
        <v>3993</v>
      </c>
      <c r="E535" s="7" t="str">
        <f>_xlfn.XLOOKUP(C535,Master!E:E,Master!H:H)</f>
        <v>Yes</v>
      </c>
      <c r="F535" s="7" t="s">
        <v>3972</v>
      </c>
      <c r="G535" s="7" t="s">
        <v>27</v>
      </c>
      <c r="H535" s="7" t="s">
        <v>14</v>
      </c>
      <c r="I535" s="7" t="s">
        <v>15</v>
      </c>
      <c r="J535" s="7" t="s">
        <v>3451</v>
      </c>
      <c r="K535" s="7" t="s">
        <v>17</v>
      </c>
      <c r="L535" s="7" t="s">
        <v>18</v>
      </c>
      <c r="M535" s="8">
        <v>44</v>
      </c>
      <c r="N535" s="56">
        <f t="shared" si="40"/>
        <v>80</v>
      </c>
      <c r="O535" s="8">
        <v>80</v>
      </c>
      <c r="P535" s="9">
        <f t="shared" si="41"/>
        <v>61.16</v>
      </c>
      <c r="Q535" s="9">
        <f t="shared" si="42"/>
        <v>133</v>
      </c>
      <c r="R535" s="9">
        <f t="shared" si="43"/>
        <v>133</v>
      </c>
      <c r="S535" s="7" t="s">
        <v>7977</v>
      </c>
      <c r="T535" s="7" t="s">
        <v>34</v>
      </c>
      <c r="U535" s="26"/>
      <c r="W535" s="47">
        <f t="shared" si="44"/>
        <v>0</v>
      </c>
    </row>
    <row r="536" spans="2:23" x14ac:dyDescent="0.25">
      <c r="B536" s="39">
        <v>840490703087</v>
      </c>
      <c r="C536" s="7" t="s">
        <v>3240</v>
      </c>
      <c r="D536" s="7" t="s">
        <v>3994</v>
      </c>
      <c r="E536" s="7" t="str">
        <f>_xlfn.XLOOKUP(C536,Master!E:E,Master!H:H)</f>
        <v>Yes</v>
      </c>
      <c r="F536" s="7" t="s">
        <v>3972</v>
      </c>
      <c r="G536" s="7" t="s">
        <v>30</v>
      </c>
      <c r="H536" s="7" t="s">
        <v>14</v>
      </c>
      <c r="I536" s="7" t="s">
        <v>15</v>
      </c>
      <c r="J536" s="7" t="s">
        <v>3451</v>
      </c>
      <c r="K536" s="7" t="s">
        <v>17</v>
      </c>
      <c r="L536" s="7" t="s">
        <v>18</v>
      </c>
      <c r="M536" s="8">
        <v>44</v>
      </c>
      <c r="N536" s="56">
        <f t="shared" si="40"/>
        <v>80</v>
      </c>
      <c r="O536" s="8">
        <v>80</v>
      </c>
      <c r="P536" s="9">
        <f t="shared" si="41"/>
        <v>61.16</v>
      </c>
      <c r="Q536" s="9">
        <f t="shared" si="42"/>
        <v>133</v>
      </c>
      <c r="R536" s="9">
        <f t="shared" si="43"/>
        <v>133</v>
      </c>
      <c r="S536" s="7" t="s">
        <v>7977</v>
      </c>
      <c r="T536" s="7" t="s">
        <v>34</v>
      </c>
      <c r="U536" s="26"/>
      <c r="W536" s="47">
        <f t="shared" si="44"/>
        <v>0</v>
      </c>
    </row>
    <row r="537" spans="2:23" x14ac:dyDescent="0.25">
      <c r="B537" s="39">
        <v>840490703032</v>
      </c>
      <c r="C537" s="7" t="s">
        <v>3241</v>
      </c>
      <c r="D537" s="7" t="s">
        <v>3995</v>
      </c>
      <c r="E537" s="7" t="str">
        <f>_xlfn.XLOOKUP(C537,Master!E:E,Master!H:H)</f>
        <v>Yes</v>
      </c>
      <c r="F537" s="7" t="s">
        <v>3972</v>
      </c>
      <c r="G537" s="7" t="s">
        <v>246</v>
      </c>
      <c r="H537" s="7" t="s">
        <v>14</v>
      </c>
      <c r="I537" s="7" t="s">
        <v>15</v>
      </c>
      <c r="J537" s="7" t="s">
        <v>3451</v>
      </c>
      <c r="K537" s="7" t="s">
        <v>17</v>
      </c>
      <c r="L537" s="7" t="s">
        <v>18</v>
      </c>
      <c r="M537" s="8">
        <v>44</v>
      </c>
      <c r="N537" s="56">
        <f t="shared" si="40"/>
        <v>80</v>
      </c>
      <c r="O537" s="8">
        <v>80</v>
      </c>
      <c r="P537" s="9">
        <f t="shared" si="41"/>
        <v>61.16</v>
      </c>
      <c r="Q537" s="9">
        <f t="shared" si="42"/>
        <v>133</v>
      </c>
      <c r="R537" s="9">
        <f t="shared" si="43"/>
        <v>133</v>
      </c>
      <c r="S537" s="7" t="s">
        <v>7977</v>
      </c>
      <c r="T537" s="7" t="s">
        <v>34</v>
      </c>
      <c r="U537" s="26"/>
      <c r="W537" s="47">
        <f t="shared" si="44"/>
        <v>0</v>
      </c>
    </row>
    <row r="538" spans="2:23" x14ac:dyDescent="0.25">
      <c r="B538" s="39">
        <v>840490703049</v>
      </c>
      <c r="C538" s="7" t="s">
        <v>3242</v>
      </c>
      <c r="D538" s="7" t="s">
        <v>3996</v>
      </c>
      <c r="E538" s="7" t="str">
        <f>_xlfn.XLOOKUP(C538,Master!E:E,Master!H:H)</f>
        <v>Yes</v>
      </c>
      <c r="F538" s="7" t="s">
        <v>3972</v>
      </c>
      <c r="G538" s="7" t="s">
        <v>249</v>
      </c>
      <c r="H538" s="7" t="s">
        <v>14</v>
      </c>
      <c r="I538" s="7" t="s">
        <v>15</v>
      </c>
      <c r="J538" s="7" t="s">
        <v>3451</v>
      </c>
      <c r="K538" s="7" t="s">
        <v>17</v>
      </c>
      <c r="L538" s="7" t="s">
        <v>18</v>
      </c>
      <c r="M538" s="8">
        <v>44</v>
      </c>
      <c r="N538" s="56">
        <f t="shared" si="40"/>
        <v>80</v>
      </c>
      <c r="O538" s="8">
        <v>80</v>
      </c>
      <c r="P538" s="9">
        <f t="shared" si="41"/>
        <v>61.16</v>
      </c>
      <c r="Q538" s="9">
        <f t="shared" si="42"/>
        <v>133</v>
      </c>
      <c r="R538" s="9">
        <f t="shared" si="43"/>
        <v>133</v>
      </c>
      <c r="S538" s="7" t="s">
        <v>7977</v>
      </c>
      <c r="T538" s="7" t="s">
        <v>34</v>
      </c>
      <c r="U538" s="26"/>
      <c r="W538" s="47">
        <f t="shared" si="44"/>
        <v>0</v>
      </c>
    </row>
    <row r="539" spans="2:23" x14ac:dyDescent="0.25">
      <c r="B539" s="39">
        <v>840490703131</v>
      </c>
      <c r="C539" s="7" t="s">
        <v>3243</v>
      </c>
      <c r="D539" s="7" t="s">
        <v>3997</v>
      </c>
      <c r="E539" s="7" t="str">
        <f>_xlfn.XLOOKUP(C539,Master!E:E,Master!H:H)</f>
        <v>No</v>
      </c>
      <c r="F539" s="7" t="s">
        <v>3985</v>
      </c>
      <c r="G539" s="7" t="s">
        <v>21</v>
      </c>
      <c r="H539" s="7" t="s">
        <v>14</v>
      </c>
      <c r="I539" s="7" t="s">
        <v>15</v>
      </c>
      <c r="J539" s="7" t="s">
        <v>3451</v>
      </c>
      <c r="K539" s="7" t="s">
        <v>17</v>
      </c>
      <c r="L539" s="7" t="s">
        <v>18</v>
      </c>
      <c r="M539" s="8">
        <v>44</v>
      </c>
      <c r="N539" s="56">
        <f t="shared" si="40"/>
        <v>80</v>
      </c>
      <c r="O539" s="8">
        <v>80</v>
      </c>
      <c r="P539" s="9">
        <f t="shared" si="41"/>
        <v>61.16</v>
      </c>
      <c r="Q539" s="9">
        <f t="shared" si="42"/>
        <v>133</v>
      </c>
      <c r="R539" s="9">
        <f t="shared" si="43"/>
        <v>133</v>
      </c>
      <c r="S539" s="7" t="s">
        <v>7977</v>
      </c>
      <c r="T539" s="7" t="s">
        <v>34</v>
      </c>
      <c r="U539" s="26"/>
      <c r="W539" s="47">
        <f t="shared" si="44"/>
        <v>0</v>
      </c>
    </row>
    <row r="540" spans="2:23" x14ac:dyDescent="0.25">
      <c r="B540" s="39">
        <v>840490703124</v>
      </c>
      <c r="C540" s="7" t="s">
        <v>3244</v>
      </c>
      <c r="D540" s="7" t="s">
        <v>3998</v>
      </c>
      <c r="E540" s="7" t="str">
        <f>_xlfn.XLOOKUP(C540,Master!E:E,Master!H:H)</f>
        <v>No</v>
      </c>
      <c r="F540" s="7" t="s">
        <v>3985</v>
      </c>
      <c r="G540" s="7" t="s">
        <v>24</v>
      </c>
      <c r="H540" s="7" t="s">
        <v>14</v>
      </c>
      <c r="I540" s="7" t="s">
        <v>15</v>
      </c>
      <c r="J540" s="7" t="s">
        <v>3451</v>
      </c>
      <c r="K540" s="7" t="s">
        <v>17</v>
      </c>
      <c r="L540" s="7" t="s">
        <v>18</v>
      </c>
      <c r="M540" s="8">
        <v>44</v>
      </c>
      <c r="N540" s="56">
        <f t="shared" si="40"/>
        <v>80</v>
      </c>
      <c r="O540" s="8">
        <v>80</v>
      </c>
      <c r="P540" s="9">
        <f t="shared" si="41"/>
        <v>61.16</v>
      </c>
      <c r="Q540" s="9">
        <f t="shared" si="42"/>
        <v>133</v>
      </c>
      <c r="R540" s="9">
        <f t="shared" si="43"/>
        <v>133</v>
      </c>
      <c r="S540" s="7" t="s">
        <v>7977</v>
      </c>
      <c r="T540" s="7" t="s">
        <v>34</v>
      </c>
      <c r="U540" s="26"/>
      <c r="W540" s="47">
        <f t="shared" si="44"/>
        <v>0</v>
      </c>
    </row>
    <row r="541" spans="2:23" x14ac:dyDescent="0.25">
      <c r="B541" s="39">
        <v>840490703117</v>
      </c>
      <c r="C541" s="7" t="s">
        <v>3245</v>
      </c>
      <c r="D541" s="7" t="s">
        <v>3999</v>
      </c>
      <c r="E541" s="7" t="str">
        <f>_xlfn.XLOOKUP(C541,Master!E:E,Master!H:H)</f>
        <v>No</v>
      </c>
      <c r="F541" s="7" t="s">
        <v>3985</v>
      </c>
      <c r="G541" s="7" t="s">
        <v>27</v>
      </c>
      <c r="H541" s="7" t="s">
        <v>14</v>
      </c>
      <c r="I541" s="7" t="s">
        <v>15</v>
      </c>
      <c r="J541" s="7" t="s">
        <v>3451</v>
      </c>
      <c r="K541" s="7" t="s">
        <v>17</v>
      </c>
      <c r="L541" s="7" t="s">
        <v>18</v>
      </c>
      <c r="M541" s="8">
        <v>44</v>
      </c>
      <c r="N541" s="56">
        <f t="shared" si="40"/>
        <v>80</v>
      </c>
      <c r="O541" s="8">
        <v>80</v>
      </c>
      <c r="P541" s="9">
        <f t="shared" si="41"/>
        <v>61.16</v>
      </c>
      <c r="Q541" s="9">
        <f t="shared" si="42"/>
        <v>133</v>
      </c>
      <c r="R541" s="9">
        <f t="shared" si="43"/>
        <v>133</v>
      </c>
      <c r="S541" s="7" t="s">
        <v>7977</v>
      </c>
      <c r="T541" s="7" t="s">
        <v>34</v>
      </c>
      <c r="U541" s="26"/>
      <c r="W541" s="47">
        <f t="shared" si="44"/>
        <v>0</v>
      </c>
    </row>
    <row r="542" spans="2:23" x14ac:dyDescent="0.25">
      <c r="B542" s="39">
        <v>840490703148</v>
      </c>
      <c r="C542" s="7" t="s">
        <v>3246</v>
      </c>
      <c r="D542" s="7" t="s">
        <v>4000</v>
      </c>
      <c r="E542" s="7" t="str">
        <f>_xlfn.XLOOKUP(C542,Master!E:E,Master!H:H)</f>
        <v>No</v>
      </c>
      <c r="F542" s="7" t="s">
        <v>3985</v>
      </c>
      <c r="G542" s="7" t="s">
        <v>30</v>
      </c>
      <c r="H542" s="7" t="s">
        <v>14</v>
      </c>
      <c r="I542" s="7" t="s">
        <v>15</v>
      </c>
      <c r="J542" s="7" t="s">
        <v>3451</v>
      </c>
      <c r="K542" s="7" t="s">
        <v>17</v>
      </c>
      <c r="L542" s="7" t="s">
        <v>18</v>
      </c>
      <c r="M542" s="8">
        <v>44</v>
      </c>
      <c r="N542" s="56">
        <f t="shared" si="40"/>
        <v>80</v>
      </c>
      <c r="O542" s="8">
        <v>80</v>
      </c>
      <c r="P542" s="9">
        <f t="shared" si="41"/>
        <v>61.16</v>
      </c>
      <c r="Q542" s="9">
        <f t="shared" si="42"/>
        <v>133</v>
      </c>
      <c r="R542" s="9">
        <f t="shared" si="43"/>
        <v>133</v>
      </c>
      <c r="S542" s="7" t="s">
        <v>7977</v>
      </c>
      <c r="T542" s="7" t="s">
        <v>34</v>
      </c>
      <c r="U542" s="26"/>
      <c r="W542" s="47">
        <f t="shared" si="44"/>
        <v>0</v>
      </c>
    </row>
    <row r="543" spans="2:23" x14ac:dyDescent="0.25">
      <c r="B543" s="39">
        <v>840490703094</v>
      </c>
      <c r="C543" s="7" t="s">
        <v>3247</v>
      </c>
      <c r="D543" s="7" t="s">
        <v>4001</v>
      </c>
      <c r="E543" s="7" t="str">
        <f>_xlfn.XLOOKUP(C543,Master!E:E,Master!H:H)</f>
        <v>No</v>
      </c>
      <c r="F543" s="7" t="s">
        <v>3985</v>
      </c>
      <c r="G543" s="7" t="s">
        <v>246</v>
      </c>
      <c r="H543" s="7" t="s">
        <v>14</v>
      </c>
      <c r="I543" s="7" t="s">
        <v>15</v>
      </c>
      <c r="J543" s="7" t="s">
        <v>3451</v>
      </c>
      <c r="K543" s="7" t="s">
        <v>17</v>
      </c>
      <c r="L543" s="7" t="s">
        <v>18</v>
      </c>
      <c r="M543" s="8">
        <v>44</v>
      </c>
      <c r="N543" s="56">
        <f t="shared" si="40"/>
        <v>80</v>
      </c>
      <c r="O543" s="8">
        <v>80</v>
      </c>
      <c r="P543" s="9">
        <f t="shared" si="41"/>
        <v>61.16</v>
      </c>
      <c r="Q543" s="9">
        <f t="shared" si="42"/>
        <v>133</v>
      </c>
      <c r="R543" s="9">
        <f t="shared" si="43"/>
        <v>133</v>
      </c>
      <c r="S543" s="7" t="s">
        <v>7977</v>
      </c>
      <c r="T543" s="7" t="s">
        <v>34</v>
      </c>
      <c r="U543" s="26"/>
      <c r="W543" s="47">
        <f t="shared" si="44"/>
        <v>0</v>
      </c>
    </row>
    <row r="544" spans="2:23" x14ac:dyDescent="0.25">
      <c r="B544" s="39">
        <v>840490703100</v>
      </c>
      <c r="C544" s="7" t="s">
        <v>3248</v>
      </c>
      <c r="D544" s="7" t="s">
        <v>4002</v>
      </c>
      <c r="E544" s="7" t="str">
        <f>_xlfn.XLOOKUP(C544,Master!E:E,Master!H:H)</f>
        <v>No</v>
      </c>
      <c r="F544" s="7" t="s">
        <v>3985</v>
      </c>
      <c r="G544" s="7" t="s">
        <v>249</v>
      </c>
      <c r="H544" s="7" t="s">
        <v>14</v>
      </c>
      <c r="I544" s="7" t="s">
        <v>15</v>
      </c>
      <c r="J544" s="7" t="s">
        <v>3451</v>
      </c>
      <c r="K544" s="7" t="s">
        <v>17</v>
      </c>
      <c r="L544" s="7" t="s">
        <v>18</v>
      </c>
      <c r="M544" s="8">
        <v>44</v>
      </c>
      <c r="N544" s="56">
        <f t="shared" si="40"/>
        <v>80</v>
      </c>
      <c r="O544" s="8">
        <v>80</v>
      </c>
      <c r="P544" s="9">
        <f t="shared" si="41"/>
        <v>61.16</v>
      </c>
      <c r="Q544" s="9">
        <f t="shared" si="42"/>
        <v>133</v>
      </c>
      <c r="R544" s="9">
        <f t="shared" si="43"/>
        <v>133</v>
      </c>
      <c r="S544" s="7" t="s">
        <v>7977</v>
      </c>
      <c r="T544" s="7" t="s">
        <v>34</v>
      </c>
      <c r="U544" s="26"/>
      <c r="W544" s="47">
        <f t="shared" si="44"/>
        <v>0</v>
      </c>
    </row>
    <row r="545" spans="2:23" x14ac:dyDescent="0.25">
      <c r="B545" s="39">
        <v>840490703513</v>
      </c>
      <c r="C545" s="7" t="s">
        <v>3249</v>
      </c>
      <c r="D545" s="7" t="s">
        <v>4003</v>
      </c>
      <c r="E545" s="7" t="str">
        <f>_xlfn.XLOOKUP(C545,Master!E:E,Master!H:H)</f>
        <v>No</v>
      </c>
      <c r="F545" s="7" t="s">
        <v>2069</v>
      </c>
      <c r="G545" s="7">
        <v>3030</v>
      </c>
      <c r="H545" s="7" t="s">
        <v>103</v>
      </c>
      <c r="I545" s="7" t="s">
        <v>104</v>
      </c>
      <c r="J545" s="7" t="s">
        <v>3451</v>
      </c>
      <c r="K545" s="7" t="s">
        <v>17</v>
      </c>
      <c r="L545" s="7" t="s">
        <v>18</v>
      </c>
      <c r="M545" s="8">
        <v>60.5</v>
      </c>
      <c r="N545" s="56">
        <f t="shared" si="40"/>
        <v>110</v>
      </c>
      <c r="O545" s="8">
        <v>110</v>
      </c>
      <c r="P545" s="9">
        <f t="shared" si="41"/>
        <v>84.094999999999999</v>
      </c>
      <c r="Q545" s="9">
        <f t="shared" si="42"/>
        <v>183</v>
      </c>
      <c r="R545" s="9">
        <f t="shared" si="43"/>
        <v>183</v>
      </c>
      <c r="S545" s="7" t="s">
        <v>7977</v>
      </c>
      <c r="T545" s="7" t="s">
        <v>34</v>
      </c>
      <c r="U545" s="26"/>
      <c r="W545" s="47">
        <f t="shared" si="44"/>
        <v>0</v>
      </c>
    </row>
    <row r="546" spans="2:23" x14ac:dyDescent="0.25">
      <c r="B546" s="39">
        <v>840490703520</v>
      </c>
      <c r="C546" s="7" t="s">
        <v>3250</v>
      </c>
      <c r="D546" s="7" t="s">
        <v>4004</v>
      </c>
      <c r="E546" s="7" t="str">
        <f>_xlfn.XLOOKUP(C546,Master!E:E,Master!H:H)</f>
        <v>No</v>
      </c>
      <c r="F546" s="7" t="s">
        <v>2069</v>
      </c>
      <c r="G546" s="7">
        <v>3032</v>
      </c>
      <c r="H546" s="7" t="s">
        <v>103</v>
      </c>
      <c r="I546" s="7" t="s">
        <v>104</v>
      </c>
      <c r="J546" s="7" t="s">
        <v>3451</v>
      </c>
      <c r="K546" s="7" t="s">
        <v>17</v>
      </c>
      <c r="L546" s="7" t="s">
        <v>18</v>
      </c>
      <c r="M546" s="8">
        <v>60.5</v>
      </c>
      <c r="N546" s="56">
        <f t="shared" si="40"/>
        <v>110</v>
      </c>
      <c r="O546" s="8">
        <v>110</v>
      </c>
      <c r="P546" s="9">
        <f t="shared" si="41"/>
        <v>84.094999999999999</v>
      </c>
      <c r="Q546" s="9">
        <f t="shared" si="42"/>
        <v>183</v>
      </c>
      <c r="R546" s="9">
        <f t="shared" si="43"/>
        <v>183</v>
      </c>
      <c r="S546" s="7" t="s">
        <v>7977</v>
      </c>
      <c r="T546" s="7" t="s">
        <v>34</v>
      </c>
      <c r="U546" s="26"/>
      <c r="W546" s="47">
        <f t="shared" si="44"/>
        <v>0</v>
      </c>
    </row>
    <row r="547" spans="2:23" x14ac:dyDescent="0.25">
      <c r="B547" s="39">
        <v>840490703537</v>
      </c>
      <c r="C547" s="7" t="s">
        <v>3251</v>
      </c>
      <c r="D547" s="7" t="s">
        <v>4005</v>
      </c>
      <c r="E547" s="7" t="str">
        <f>_xlfn.XLOOKUP(C547,Master!E:E,Master!H:H)</f>
        <v>No</v>
      </c>
      <c r="F547" s="7" t="s">
        <v>2069</v>
      </c>
      <c r="G547" s="7">
        <v>3230</v>
      </c>
      <c r="H547" s="7" t="s">
        <v>103</v>
      </c>
      <c r="I547" s="7" t="s">
        <v>104</v>
      </c>
      <c r="J547" s="7" t="s">
        <v>3451</v>
      </c>
      <c r="K547" s="7" t="s">
        <v>17</v>
      </c>
      <c r="L547" s="7" t="s">
        <v>18</v>
      </c>
      <c r="M547" s="8">
        <v>60.5</v>
      </c>
      <c r="N547" s="56">
        <f t="shared" si="40"/>
        <v>110</v>
      </c>
      <c r="O547" s="8">
        <v>110</v>
      </c>
      <c r="P547" s="9">
        <f t="shared" si="41"/>
        <v>84.094999999999999</v>
      </c>
      <c r="Q547" s="9">
        <f t="shared" si="42"/>
        <v>183</v>
      </c>
      <c r="R547" s="9">
        <f t="shared" si="43"/>
        <v>183</v>
      </c>
      <c r="S547" s="7" t="s">
        <v>7977</v>
      </c>
      <c r="T547" s="7" t="s">
        <v>34</v>
      </c>
      <c r="U547" s="26"/>
      <c r="W547" s="47">
        <f t="shared" si="44"/>
        <v>0</v>
      </c>
    </row>
    <row r="548" spans="2:23" x14ac:dyDescent="0.25">
      <c r="B548" s="39">
        <v>840490703544</v>
      </c>
      <c r="C548" s="7" t="s">
        <v>3252</v>
      </c>
      <c r="D548" s="7" t="s">
        <v>4006</v>
      </c>
      <c r="E548" s="7" t="str">
        <f>_xlfn.XLOOKUP(C548,Master!E:E,Master!H:H)</f>
        <v>No</v>
      </c>
      <c r="F548" s="7" t="s">
        <v>2069</v>
      </c>
      <c r="G548" s="7">
        <v>3232</v>
      </c>
      <c r="H548" s="7" t="s">
        <v>103</v>
      </c>
      <c r="I548" s="7" t="s">
        <v>104</v>
      </c>
      <c r="J548" s="7" t="s">
        <v>3451</v>
      </c>
      <c r="K548" s="7" t="s">
        <v>17</v>
      </c>
      <c r="L548" s="7" t="s">
        <v>18</v>
      </c>
      <c r="M548" s="8">
        <v>60.5</v>
      </c>
      <c r="N548" s="56">
        <f t="shared" si="40"/>
        <v>110</v>
      </c>
      <c r="O548" s="8">
        <v>110</v>
      </c>
      <c r="P548" s="9">
        <f t="shared" si="41"/>
        <v>84.094999999999999</v>
      </c>
      <c r="Q548" s="9">
        <f t="shared" si="42"/>
        <v>183</v>
      </c>
      <c r="R548" s="9">
        <f t="shared" si="43"/>
        <v>183</v>
      </c>
      <c r="S548" s="7" t="s">
        <v>7977</v>
      </c>
      <c r="T548" s="7" t="s">
        <v>34</v>
      </c>
      <c r="U548" s="26"/>
      <c r="W548" s="47">
        <f t="shared" si="44"/>
        <v>0</v>
      </c>
    </row>
    <row r="549" spans="2:23" x14ac:dyDescent="0.25">
      <c r="B549" s="39">
        <v>840490703551</v>
      </c>
      <c r="C549" s="7" t="s">
        <v>3253</v>
      </c>
      <c r="D549" s="7" t="s">
        <v>4007</v>
      </c>
      <c r="E549" s="7" t="str">
        <f>_xlfn.XLOOKUP(C549,Master!E:E,Master!H:H)</f>
        <v>No</v>
      </c>
      <c r="F549" s="7" t="s">
        <v>2069</v>
      </c>
      <c r="G549" s="7">
        <v>3234</v>
      </c>
      <c r="H549" s="7" t="s">
        <v>103</v>
      </c>
      <c r="I549" s="7" t="s">
        <v>104</v>
      </c>
      <c r="J549" s="7" t="s">
        <v>3451</v>
      </c>
      <c r="K549" s="7" t="s">
        <v>17</v>
      </c>
      <c r="L549" s="7" t="s">
        <v>18</v>
      </c>
      <c r="M549" s="8">
        <v>60.5</v>
      </c>
      <c r="N549" s="56">
        <f t="shared" si="40"/>
        <v>110</v>
      </c>
      <c r="O549" s="8">
        <v>110</v>
      </c>
      <c r="P549" s="9">
        <f t="shared" si="41"/>
        <v>84.094999999999999</v>
      </c>
      <c r="Q549" s="9">
        <f t="shared" si="42"/>
        <v>183</v>
      </c>
      <c r="R549" s="9">
        <f t="shared" si="43"/>
        <v>183</v>
      </c>
      <c r="S549" s="7" t="s">
        <v>7977</v>
      </c>
      <c r="T549" s="7" t="s">
        <v>34</v>
      </c>
      <c r="U549" s="26"/>
      <c r="W549" s="47">
        <f t="shared" si="44"/>
        <v>0</v>
      </c>
    </row>
    <row r="550" spans="2:23" x14ac:dyDescent="0.25">
      <c r="B550" s="39">
        <v>840490703568</v>
      </c>
      <c r="C550" s="7" t="s">
        <v>3254</v>
      </c>
      <c r="D550" s="7" t="s">
        <v>4008</v>
      </c>
      <c r="E550" s="7" t="str">
        <f>_xlfn.XLOOKUP(C550,Master!E:E,Master!H:H)</f>
        <v>No</v>
      </c>
      <c r="F550" s="7" t="s">
        <v>2069</v>
      </c>
      <c r="G550" s="7">
        <v>3430</v>
      </c>
      <c r="H550" s="7" t="s">
        <v>103</v>
      </c>
      <c r="I550" s="7" t="s">
        <v>104</v>
      </c>
      <c r="J550" s="7" t="s">
        <v>3451</v>
      </c>
      <c r="K550" s="7" t="s">
        <v>17</v>
      </c>
      <c r="L550" s="7" t="s">
        <v>18</v>
      </c>
      <c r="M550" s="8">
        <v>60.5</v>
      </c>
      <c r="N550" s="56">
        <f t="shared" si="40"/>
        <v>110</v>
      </c>
      <c r="O550" s="8">
        <v>110</v>
      </c>
      <c r="P550" s="9">
        <f t="shared" si="41"/>
        <v>84.094999999999999</v>
      </c>
      <c r="Q550" s="9">
        <f t="shared" si="42"/>
        <v>183</v>
      </c>
      <c r="R550" s="9">
        <f t="shared" si="43"/>
        <v>183</v>
      </c>
      <c r="S550" s="7" t="s">
        <v>7977</v>
      </c>
      <c r="T550" s="7" t="s">
        <v>34</v>
      </c>
      <c r="U550" s="26"/>
      <c r="W550" s="47">
        <f t="shared" si="44"/>
        <v>0</v>
      </c>
    </row>
    <row r="551" spans="2:23" x14ac:dyDescent="0.25">
      <c r="B551" s="39">
        <v>840490703575</v>
      </c>
      <c r="C551" s="7" t="s">
        <v>3255</v>
      </c>
      <c r="D551" s="7" t="s">
        <v>4009</v>
      </c>
      <c r="E551" s="7" t="str">
        <f>_xlfn.XLOOKUP(C551,Master!E:E,Master!H:H)</f>
        <v>No</v>
      </c>
      <c r="F551" s="7" t="s">
        <v>2069</v>
      </c>
      <c r="G551" s="7">
        <v>3432</v>
      </c>
      <c r="H551" s="7" t="s">
        <v>103</v>
      </c>
      <c r="I551" s="7" t="s">
        <v>104</v>
      </c>
      <c r="J551" s="7" t="s">
        <v>3451</v>
      </c>
      <c r="K551" s="7" t="s">
        <v>17</v>
      </c>
      <c r="L551" s="7" t="s">
        <v>18</v>
      </c>
      <c r="M551" s="8">
        <v>60.5</v>
      </c>
      <c r="N551" s="56">
        <f t="shared" si="40"/>
        <v>110</v>
      </c>
      <c r="O551" s="8">
        <v>110</v>
      </c>
      <c r="P551" s="9">
        <f t="shared" si="41"/>
        <v>84.094999999999999</v>
      </c>
      <c r="Q551" s="9">
        <f t="shared" si="42"/>
        <v>183</v>
      </c>
      <c r="R551" s="9">
        <f t="shared" si="43"/>
        <v>183</v>
      </c>
      <c r="S551" s="7" t="s">
        <v>7977</v>
      </c>
      <c r="T551" s="7" t="s">
        <v>34</v>
      </c>
      <c r="U551" s="26"/>
      <c r="W551" s="47">
        <f t="shared" si="44"/>
        <v>0</v>
      </c>
    </row>
    <row r="552" spans="2:23" x14ac:dyDescent="0.25">
      <c r="B552" s="39">
        <v>840490703582</v>
      </c>
      <c r="C552" s="7" t="s">
        <v>3256</v>
      </c>
      <c r="D552" s="7" t="s">
        <v>4010</v>
      </c>
      <c r="E552" s="7" t="str">
        <f>_xlfn.XLOOKUP(C552,Master!E:E,Master!H:H)</f>
        <v>No</v>
      </c>
      <c r="F552" s="7" t="s">
        <v>2069</v>
      </c>
      <c r="G552" s="7">
        <v>3434</v>
      </c>
      <c r="H552" s="7" t="s">
        <v>103</v>
      </c>
      <c r="I552" s="7" t="s">
        <v>104</v>
      </c>
      <c r="J552" s="7" t="s">
        <v>3451</v>
      </c>
      <c r="K552" s="7" t="s">
        <v>17</v>
      </c>
      <c r="L552" s="7" t="s">
        <v>18</v>
      </c>
      <c r="M552" s="8">
        <v>60.5</v>
      </c>
      <c r="N552" s="56">
        <f t="shared" si="40"/>
        <v>110</v>
      </c>
      <c r="O552" s="8">
        <v>110</v>
      </c>
      <c r="P552" s="9">
        <f t="shared" si="41"/>
        <v>84.094999999999999</v>
      </c>
      <c r="Q552" s="9">
        <f t="shared" si="42"/>
        <v>183</v>
      </c>
      <c r="R552" s="9">
        <f t="shared" si="43"/>
        <v>183</v>
      </c>
      <c r="S552" s="7" t="s">
        <v>7977</v>
      </c>
      <c r="T552" s="7" t="s">
        <v>34</v>
      </c>
      <c r="U552" s="26"/>
      <c r="W552" s="47">
        <f t="shared" si="44"/>
        <v>0</v>
      </c>
    </row>
    <row r="553" spans="2:23" x14ac:dyDescent="0.25">
      <c r="B553" s="39">
        <v>840490703599</v>
      </c>
      <c r="C553" s="7" t="s">
        <v>3257</v>
      </c>
      <c r="D553" s="7" t="s">
        <v>4011</v>
      </c>
      <c r="E553" s="7" t="str">
        <f>_xlfn.XLOOKUP(C553,Master!E:E,Master!H:H)</f>
        <v>No</v>
      </c>
      <c r="F553" s="7" t="s">
        <v>2069</v>
      </c>
      <c r="G553" s="7">
        <v>3436</v>
      </c>
      <c r="H553" s="7" t="s">
        <v>103</v>
      </c>
      <c r="I553" s="7" t="s">
        <v>104</v>
      </c>
      <c r="J553" s="7" t="s">
        <v>3451</v>
      </c>
      <c r="K553" s="7" t="s">
        <v>17</v>
      </c>
      <c r="L553" s="7" t="s">
        <v>18</v>
      </c>
      <c r="M553" s="8">
        <v>60.5</v>
      </c>
      <c r="N553" s="56">
        <f t="shared" si="40"/>
        <v>110</v>
      </c>
      <c r="O553" s="8">
        <v>110</v>
      </c>
      <c r="P553" s="9">
        <f t="shared" si="41"/>
        <v>84.094999999999999</v>
      </c>
      <c r="Q553" s="9">
        <f t="shared" si="42"/>
        <v>183</v>
      </c>
      <c r="R553" s="9">
        <f t="shared" si="43"/>
        <v>183</v>
      </c>
      <c r="S553" s="7" t="s">
        <v>7977</v>
      </c>
      <c r="T553" s="7" t="s">
        <v>34</v>
      </c>
      <c r="U553" s="26"/>
      <c r="W553" s="47">
        <f t="shared" si="44"/>
        <v>0</v>
      </c>
    </row>
    <row r="554" spans="2:23" x14ac:dyDescent="0.25">
      <c r="B554" s="39">
        <v>840490703605</v>
      </c>
      <c r="C554" s="7" t="s">
        <v>3258</v>
      </c>
      <c r="D554" s="7" t="s">
        <v>4012</v>
      </c>
      <c r="E554" s="7" t="str">
        <f>_xlfn.XLOOKUP(C554,Master!E:E,Master!H:H)</f>
        <v>No</v>
      </c>
      <c r="F554" s="7" t="s">
        <v>2069</v>
      </c>
      <c r="G554" s="7">
        <v>3632</v>
      </c>
      <c r="H554" s="7" t="s">
        <v>103</v>
      </c>
      <c r="I554" s="7" t="s">
        <v>104</v>
      </c>
      <c r="J554" s="7" t="s">
        <v>3451</v>
      </c>
      <c r="K554" s="7" t="s">
        <v>17</v>
      </c>
      <c r="L554" s="7" t="s">
        <v>18</v>
      </c>
      <c r="M554" s="8">
        <v>60.5</v>
      </c>
      <c r="N554" s="56">
        <f t="shared" si="40"/>
        <v>110</v>
      </c>
      <c r="O554" s="8">
        <v>110</v>
      </c>
      <c r="P554" s="9">
        <f t="shared" si="41"/>
        <v>84.094999999999999</v>
      </c>
      <c r="Q554" s="9">
        <f t="shared" si="42"/>
        <v>183</v>
      </c>
      <c r="R554" s="9">
        <f t="shared" si="43"/>
        <v>183</v>
      </c>
      <c r="S554" s="7" t="s">
        <v>7977</v>
      </c>
      <c r="T554" s="7" t="s">
        <v>34</v>
      </c>
      <c r="U554" s="26"/>
      <c r="W554" s="47">
        <f t="shared" si="44"/>
        <v>0</v>
      </c>
    </row>
    <row r="555" spans="2:23" x14ac:dyDescent="0.25">
      <c r="B555" s="39">
        <v>840490703612</v>
      </c>
      <c r="C555" s="7" t="s">
        <v>3259</v>
      </c>
      <c r="D555" s="7" t="s">
        <v>4013</v>
      </c>
      <c r="E555" s="7" t="str">
        <f>_xlfn.XLOOKUP(C555,Master!E:E,Master!H:H)</f>
        <v>No</v>
      </c>
      <c r="F555" s="7" t="s">
        <v>2069</v>
      </c>
      <c r="G555" s="7">
        <v>3634</v>
      </c>
      <c r="H555" s="7" t="s">
        <v>103</v>
      </c>
      <c r="I555" s="7" t="s">
        <v>104</v>
      </c>
      <c r="J555" s="7" t="s">
        <v>3451</v>
      </c>
      <c r="K555" s="7" t="s">
        <v>17</v>
      </c>
      <c r="L555" s="7" t="s">
        <v>18</v>
      </c>
      <c r="M555" s="8">
        <v>60.5</v>
      </c>
      <c r="N555" s="56">
        <f t="shared" si="40"/>
        <v>110</v>
      </c>
      <c r="O555" s="8">
        <v>110</v>
      </c>
      <c r="P555" s="9">
        <f t="shared" si="41"/>
        <v>84.094999999999999</v>
      </c>
      <c r="Q555" s="9">
        <f t="shared" si="42"/>
        <v>183</v>
      </c>
      <c r="R555" s="9">
        <f t="shared" si="43"/>
        <v>183</v>
      </c>
      <c r="S555" s="7" t="s">
        <v>7977</v>
      </c>
      <c r="T555" s="7" t="s">
        <v>34</v>
      </c>
      <c r="U555" s="26"/>
      <c r="W555" s="47">
        <f t="shared" si="44"/>
        <v>0</v>
      </c>
    </row>
    <row r="556" spans="2:23" x14ac:dyDescent="0.25">
      <c r="B556" s="39">
        <v>840490703629</v>
      </c>
      <c r="C556" s="7" t="s">
        <v>3260</v>
      </c>
      <c r="D556" s="7" t="s">
        <v>4014</v>
      </c>
      <c r="E556" s="7" t="str">
        <f>_xlfn.XLOOKUP(C556,Master!E:E,Master!H:H)</f>
        <v>No</v>
      </c>
      <c r="F556" s="7" t="s">
        <v>2069</v>
      </c>
      <c r="G556" s="7">
        <v>3636</v>
      </c>
      <c r="H556" s="7" t="s">
        <v>103</v>
      </c>
      <c r="I556" s="7" t="s">
        <v>104</v>
      </c>
      <c r="J556" s="7" t="s">
        <v>3451</v>
      </c>
      <c r="K556" s="7" t="s">
        <v>17</v>
      </c>
      <c r="L556" s="7" t="s">
        <v>18</v>
      </c>
      <c r="M556" s="8">
        <v>60.5</v>
      </c>
      <c r="N556" s="56">
        <f t="shared" si="40"/>
        <v>110</v>
      </c>
      <c r="O556" s="8">
        <v>110</v>
      </c>
      <c r="P556" s="9">
        <f t="shared" si="41"/>
        <v>84.094999999999999</v>
      </c>
      <c r="Q556" s="9">
        <f t="shared" si="42"/>
        <v>183</v>
      </c>
      <c r="R556" s="9">
        <f t="shared" si="43"/>
        <v>183</v>
      </c>
      <c r="S556" s="7" t="s">
        <v>7977</v>
      </c>
      <c r="T556" s="7" t="s">
        <v>34</v>
      </c>
      <c r="U556" s="26"/>
      <c r="W556" s="47">
        <f t="shared" si="44"/>
        <v>0</v>
      </c>
    </row>
    <row r="557" spans="2:23" x14ac:dyDescent="0.25">
      <c r="B557" s="39">
        <v>840490703636</v>
      </c>
      <c r="C557" s="7" t="s">
        <v>3261</v>
      </c>
      <c r="D557" s="7" t="s">
        <v>4015</v>
      </c>
      <c r="E557" s="7" t="str">
        <f>_xlfn.XLOOKUP(C557,Master!E:E,Master!H:H)</f>
        <v>No</v>
      </c>
      <c r="F557" s="7" t="s">
        <v>2069</v>
      </c>
      <c r="G557" s="7">
        <v>3832</v>
      </c>
      <c r="H557" s="7" t="s">
        <v>103</v>
      </c>
      <c r="I557" s="7" t="s">
        <v>104</v>
      </c>
      <c r="J557" s="7" t="s">
        <v>3451</v>
      </c>
      <c r="K557" s="7" t="s">
        <v>17</v>
      </c>
      <c r="L557" s="7" t="s">
        <v>18</v>
      </c>
      <c r="M557" s="8">
        <v>60.5</v>
      </c>
      <c r="N557" s="56">
        <f t="shared" si="40"/>
        <v>110</v>
      </c>
      <c r="O557" s="8">
        <v>110</v>
      </c>
      <c r="P557" s="9">
        <f t="shared" si="41"/>
        <v>84.094999999999999</v>
      </c>
      <c r="Q557" s="9">
        <f t="shared" si="42"/>
        <v>183</v>
      </c>
      <c r="R557" s="9">
        <f t="shared" si="43"/>
        <v>183</v>
      </c>
      <c r="S557" s="7" t="s">
        <v>7977</v>
      </c>
      <c r="T557" s="7" t="s">
        <v>34</v>
      </c>
      <c r="U557" s="26"/>
      <c r="W557" s="47">
        <f t="shared" si="44"/>
        <v>0</v>
      </c>
    </row>
    <row r="558" spans="2:23" x14ac:dyDescent="0.25">
      <c r="B558" s="39">
        <v>840490703643</v>
      </c>
      <c r="C558" s="7" t="s">
        <v>3262</v>
      </c>
      <c r="D558" s="7" t="s">
        <v>4016</v>
      </c>
      <c r="E558" s="7" t="str">
        <f>_xlfn.XLOOKUP(C558,Master!E:E,Master!H:H)</f>
        <v>No</v>
      </c>
      <c r="F558" s="7" t="s">
        <v>2069</v>
      </c>
      <c r="G558" s="7">
        <v>3834</v>
      </c>
      <c r="H558" s="7" t="s">
        <v>103</v>
      </c>
      <c r="I558" s="7" t="s">
        <v>104</v>
      </c>
      <c r="J558" s="7" t="s">
        <v>3451</v>
      </c>
      <c r="K558" s="7" t="s">
        <v>17</v>
      </c>
      <c r="L558" s="7" t="s">
        <v>18</v>
      </c>
      <c r="M558" s="8">
        <v>60.5</v>
      </c>
      <c r="N558" s="56">
        <f t="shared" si="40"/>
        <v>110</v>
      </c>
      <c r="O558" s="8">
        <v>110</v>
      </c>
      <c r="P558" s="9">
        <f t="shared" si="41"/>
        <v>84.094999999999999</v>
      </c>
      <c r="Q558" s="9">
        <f t="shared" si="42"/>
        <v>183</v>
      </c>
      <c r="R558" s="9">
        <f t="shared" si="43"/>
        <v>183</v>
      </c>
      <c r="S558" s="7" t="s">
        <v>7977</v>
      </c>
      <c r="T558" s="7" t="s">
        <v>34</v>
      </c>
      <c r="U558" s="26"/>
      <c r="W558" s="47">
        <f t="shared" si="44"/>
        <v>0</v>
      </c>
    </row>
    <row r="559" spans="2:23" x14ac:dyDescent="0.25">
      <c r="B559" s="39">
        <v>840490703650</v>
      </c>
      <c r="C559" s="7" t="s">
        <v>3263</v>
      </c>
      <c r="D559" s="7" t="s">
        <v>4017</v>
      </c>
      <c r="E559" s="7" t="str">
        <f>_xlfn.XLOOKUP(C559,Master!E:E,Master!H:H)</f>
        <v>No</v>
      </c>
      <c r="F559" s="7" t="s">
        <v>2069</v>
      </c>
      <c r="G559" s="7">
        <v>3836</v>
      </c>
      <c r="H559" s="7" t="s">
        <v>103</v>
      </c>
      <c r="I559" s="7" t="s">
        <v>104</v>
      </c>
      <c r="J559" s="7" t="s">
        <v>3451</v>
      </c>
      <c r="K559" s="7" t="s">
        <v>17</v>
      </c>
      <c r="L559" s="7" t="s">
        <v>18</v>
      </c>
      <c r="M559" s="8">
        <v>60.5</v>
      </c>
      <c r="N559" s="56">
        <f t="shared" si="40"/>
        <v>110</v>
      </c>
      <c r="O559" s="8">
        <v>110</v>
      </c>
      <c r="P559" s="9">
        <f t="shared" si="41"/>
        <v>84.094999999999999</v>
      </c>
      <c r="Q559" s="9">
        <f t="shared" si="42"/>
        <v>183</v>
      </c>
      <c r="R559" s="9">
        <f t="shared" si="43"/>
        <v>183</v>
      </c>
      <c r="S559" s="7" t="s">
        <v>7977</v>
      </c>
      <c r="T559" s="7" t="s">
        <v>34</v>
      </c>
      <c r="U559" s="26"/>
      <c r="W559" s="47">
        <f t="shared" si="44"/>
        <v>0</v>
      </c>
    </row>
    <row r="560" spans="2:23" x14ac:dyDescent="0.25">
      <c r="B560" s="39">
        <v>840490703667</v>
      </c>
      <c r="C560" s="7" t="s">
        <v>3264</v>
      </c>
      <c r="D560" s="7" t="s">
        <v>4018</v>
      </c>
      <c r="E560" s="7" t="str">
        <f>_xlfn.XLOOKUP(C560,Master!E:E,Master!H:H)</f>
        <v>No</v>
      </c>
      <c r="F560" s="7" t="s">
        <v>2069</v>
      </c>
      <c r="G560" s="7">
        <v>4032</v>
      </c>
      <c r="H560" s="7" t="s">
        <v>103</v>
      </c>
      <c r="I560" s="7" t="s">
        <v>104</v>
      </c>
      <c r="J560" s="7" t="s">
        <v>3451</v>
      </c>
      <c r="K560" s="7" t="s">
        <v>17</v>
      </c>
      <c r="L560" s="7" t="s">
        <v>18</v>
      </c>
      <c r="M560" s="8">
        <v>60.5</v>
      </c>
      <c r="N560" s="56">
        <f t="shared" si="40"/>
        <v>110</v>
      </c>
      <c r="O560" s="8">
        <v>110</v>
      </c>
      <c r="P560" s="9">
        <f t="shared" si="41"/>
        <v>84.094999999999999</v>
      </c>
      <c r="Q560" s="9">
        <f t="shared" si="42"/>
        <v>183</v>
      </c>
      <c r="R560" s="9">
        <f t="shared" si="43"/>
        <v>183</v>
      </c>
      <c r="S560" s="7" t="s">
        <v>7977</v>
      </c>
      <c r="T560" s="7" t="s">
        <v>34</v>
      </c>
      <c r="U560" s="26"/>
      <c r="W560" s="47">
        <f t="shared" si="44"/>
        <v>0</v>
      </c>
    </row>
    <row r="561" spans="2:23" x14ac:dyDescent="0.25">
      <c r="B561" s="39">
        <v>840490703674</v>
      </c>
      <c r="C561" s="7" t="s">
        <v>3265</v>
      </c>
      <c r="D561" s="7" t="s">
        <v>4019</v>
      </c>
      <c r="E561" s="7" t="str">
        <f>_xlfn.XLOOKUP(C561,Master!E:E,Master!H:H)</f>
        <v>No</v>
      </c>
      <c r="F561" s="7" t="s">
        <v>2069</v>
      </c>
      <c r="G561" s="7">
        <v>4232</v>
      </c>
      <c r="H561" s="7" t="s">
        <v>103</v>
      </c>
      <c r="I561" s="7" t="s">
        <v>104</v>
      </c>
      <c r="J561" s="7" t="s">
        <v>3451</v>
      </c>
      <c r="K561" s="7" t="s">
        <v>17</v>
      </c>
      <c r="L561" s="7" t="s">
        <v>18</v>
      </c>
      <c r="M561" s="8">
        <v>60.5</v>
      </c>
      <c r="N561" s="56">
        <f t="shared" si="40"/>
        <v>110</v>
      </c>
      <c r="O561" s="8">
        <v>110</v>
      </c>
      <c r="P561" s="9">
        <f t="shared" si="41"/>
        <v>84.094999999999999</v>
      </c>
      <c r="Q561" s="9">
        <f t="shared" si="42"/>
        <v>183</v>
      </c>
      <c r="R561" s="9">
        <f t="shared" si="43"/>
        <v>183</v>
      </c>
      <c r="S561" s="7" t="s">
        <v>7977</v>
      </c>
      <c r="T561" s="7" t="s">
        <v>34</v>
      </c>
      <c r="U561" s="26"/>
      <c r="W561" s="47">
        <f t="shared" si="44"/>
        <v>0</v>
      </c>
    </row>
    <row r="562" spans="2:23" x14ac:dyDescent="0.25">
      <c r="B562" s="39">
        <v>840490703681</v>
      </c>
      <c r="C562" s="7" t="s">
        <v>3266</v>
      </c>
      <c r="D562" s="7" t="s">
        <v>4020</v>
      </c>
      <c r="E562" s="7" t="str">
        <f>_xlfn.XLOOKUP(C562,Master!E:E,Master!H:H)</f>
        <v>No</v>
      </c>
      <c r="F562" s="7" t="s">
        <v>2069</v>
      </c>
      <c r="G562" s="7">
        <v>4432</v>
      </c>
      <c r="H562" s="7" t="s">
        <v>103</v>
      </c>
      <c r="I562" s="7" t="s">
        <v>104</v>
      </c>
      <c r="J562" s="7" t="s">
        <v>3451</v>
      </c>
      <c r="K562" s="7" t="s">
        <v>17</v>
      </c>
      <c r="L562" s="7" t="s">
        <v>18</v>
      </c>
      <c r="M562" s="8">
        <v>60.5</v>
      </c>
      <c r="N562" s="56">
        <f t="shared" si="40"/>
        <v>110</v>
      </c>
      <c r="O562" s="8">
        <v>110</v>
      </c>
      <c r="P562" s="9">
        <f t="shared" si="41"/>
        <v>84.094999999999999</v>
      </c>
      <c r="Q562" s="9">
        <f t="shared" si="42"/>
        <v>183</v>
      </c>
      <c r="R562" s="9">
        <f t="shared" si="43"/>
        <v>183</v>
      </c>
      <c r="S562" s="7" t="s">
        <v>7977</v>
      </c>
      <c r="T562" s="7" t="s">
        <v>34</v>
      </c>
      <c r="U562" s="26"/>
      <c r="W562" s="47">
        <f t="shared" si="44"/>
        <v>0</v>
      </c>
    </row>
    <row r="563" spans="2:23" x14ac:dyDescent="0.25">
      <c r="B563" s="39">
        <v>840490703698</v>
      </c>
      <c r="C563" s="7" t="s">
        <v>3267</v>
      </c>
      <c r="D563" s="7" t="s">
        <v>4021</v>
      </c>
      <c r="E563" s="7" t="str">
        <f>_xlfn.XLOOKUP(C563,Master!E:E,Master!H:H)</f>
        <v>Yes</v>
      </c>
      <c r="F563" s="7" t="s">
        <v>3952</v>
      </c>
      <c r="G563" s="7">
        <v>3030</v>
      </c>
      <c r="H563" s="7" t="s">
        <v>103</v>
      </c>
      <c r="I563" s="7" t="s">
        <v>104</v>
      </c>
      <c r="J563" s="7" t="s">
        <v>3451</v>
      </c>
      <c r="K563" s="7" t="s">
        <v>17</v>
      </c>
      <c r="L563" s="7" t="s">
        <v>18</v>
      </c>
      <c r="M563" s="8">
        <v>60.5</v>
      </c>
      <c r="N563" s="56">
        <f t="shared" si="40"/>
        <v>110</v>
      </c>
      <c r="O563" s="8">
        <v>110</v>
      </c>
      <c r="P563" s="9">
        <f t="shared" si="41"/>
        <v>84.094999999999999</v>
      </c>
      <c r="Q563" s="9">
        <f t="shared" si="42"/>
        <v>183</v>
      </c>
      <c r="R563" s="9">
        <f t="shared" si="43"/>
        <v>183</v>
      </c>
      <c r="S563" s="7" t="s">
        <v>7977</v>
      </c>
      <c r="T563" s="7" t="s">
        <v>34</v>
      </c>
      <c r="U563" s="26"/>
      <c r="W563" s="47">
        <f t="shared" si="44"/>
        <v>0</v>
      </c>
    </row>
    <row r="564" spans="2:23" x14ac:dyDescent="0.25">
      <c r="B564" s="39">
        <v>840490703704</v>
      </c>
      <c r="C564" s="7" t="s">
        <v>3268</v>
      </c>
      <c r="D564" s="7" t="s">
        <v>4022</v>
      </c>
      <c r="E564" s="7" t="str">
        <f>_xlfn.XLOOKUP(C564,Master!E:E,Master!H:H)</f>
        <v>Yes</v>
      </c>
      <c r="F564" s="7" t="s">
        <v>3952</v>
      </c>
      <c r="G564" s="7">
        <v>3032</v>
      </c>
      <c r="H564" s="7" t="s">
        <v>103</v>
      </c>
      <c r="I564" s="7" t="s">
        <v>104</v>
      </c>
      <c r="J564" s="7" t="s">
        <v>3451</v>
      </c>
      <c r="K564" s="7" t="s">
        <v>17</v>
      </c>
      <c r="L564" s="7" t="s">
        <v>18</v>
      </c>
      <c r="M564" s="8">
        <v>60.5</v>
      </c>
      <c r="N564" s="56">
        <f t="shared" si="40"/>
        <v>110</v>
      </c>
      <c r="O564" s="8">
        <v>110</v>
      </c>
      <c r="P564" s="9">
        <f t="shared" si="41"/>
        <v>84.094999999999999</v>
      </c>
      <c r="Q564" s="9">
        <f t="shared" si="42"/>
        <v>183</v>
      </c>
      <c r="R564" s="9">
        <f t="shared" si="43"/>
        <v>183</v>
      </c>
      <c r="S564" s="7" t="s">
        <v>7977</v>
      </c>
      <c r="T564" s="7" t="s">
        <v>34</v>
      </c>
      <c r="U564" s="26"/>
      <c r="W564" s="47">
        <f t="shared" si="44"/>
        <v>0</v>
      </c>
    </row>
    <row r="565" spans="2:23" x14ac:dyDescent="0.25">
      <c r="B565" s="39">
        <v>840490703711</v>
      </c>
      <c r="C565" s="7" t="s">
        <v>3269</v>
      </c>
      <c r="D565" s="7" t="s">
        <v>4023</v>
      </c>
      <c r="E565" s="7" t="str">
        <f>_xlfn.XLOOKUP(C565,Master!E:E,Master!H:H)</f>
        <v>Yes</v>
      </c>
      <c r="F565" s="7" t="s">
        <v>3952</v>
      </c>
      <c r="G565" s="7">
        <v>3230</v>
      </c>
      <c r="H565" s="7" t="s">
        <v>103</v>
      </c>
      <c r="I565" s="7" t="s">
        <v>104</v>
      </c>
      <c r="J565" s="7" t="s">
        <v>3451</v>
      </c>
      <c r="K565" s="7" t="s">
        <v>17</v>
      </c>
      <c r="L565" s="7" t="s">
        <v>18</v>
      </c>
      <c r="M565" s="8">
        <v>60.5</v>
      </c>
      <c r="N565" s="56">
        <f t="shared" si="40"/>
        <v>110</v>
      </c>
      <c r="O565" s="8">
        <v>110</v>
      </c>
      <c r="P565" s="9">
        <f t="shared" si="41"/>
        <v>84.094999999999999</v>
      </c>
      <c r="Q565" s="9">
        <f t="shared" si="42"/>
        <v>183</v>
      </c>
      <c r="R565" s="9">
        <f t="shared" si="43"/>
        <v>183</v>
      </c>
      <c r="S565" s="7" t="s">
        <v>7977</v>
      </c>
      <c r="T565" s="7" t="s">
        <v>34</v>
      </c>
      <c r="U565" s="26"/>
      <c r="W565" s="47">
        <f t="shared" si="44"/>
        <v>0</v>
      </c>
    </row>
    <row r="566" spans="2:23" x14ac:dyDescent="0.25">
      <c r="B566" s="39">
        <v>840490703728</v>
      </c>
      <c r="C566" s="7" t="s">
        <v>3270</v>
      </c>
      <c r="D566" s="7" t="s">
        <v>4024</v>
      </c>
      <c r="E566" s="7" t="str">
        <f>_xlfn.XLOOKUP(C566,Master!E:E,Master!H:H)</f>
        <v>Yes</v>
      </c>
      <c r="F566" s="7" t="s">
        <v>3952</v>
      </c>
      <c r="G566" s="7">
        <v>3232</v>
      </c>
      <c r="H566" s="7" t="s">
        <v>103</v>
      </c>
      <c r="I566" s="7" t="s">
        <v>104</v>
      </c>
      <c r="J566" s="7" t="s">
        <v>3451</v>
      </c>
      <c r="K566" s="7" t="s">
        <v>17</v>
      </c>
      <c r="L566" s="7" t="s">
        <v>18</v>
      </c>
      <c r="M566" s="8">
        <v>60.5</v>
      </c>
      <c r="N566" s="56">
        <f t="shared" si="40"/>
        <v>110</v>
      </c>
      <c r="O566" s="8">
        <v>110</v>
      </c>
      <c r="P566" s="9">
        <f t="shared" si="41"/>
        <v>84.094999999999999</v>
      </c>
      <c r="Q566" s="9">
        <f t="shared" si="42"/>
        <v>183</v>
      </c>
      <c r="R566" s="9">
        <f t="shared" si="43"/>
        <v>183</v>
      </c>
      <c r="S566" s="7" t="s">
        <v>7977</v>
      </c>
      <c r="T566" s="7" t="s">
        <v>34</v>
      </c>
      <c r="U566" s="26"/>
      <c r="W566" s="47">
        <f t="shared" si="44"/>
        <v>0</v>
      </c>
    </row>
    <row r="567" spans="2:23" x14ac:dyDescent="0.25">
      <c r="B567" s="39">
        <v>840490703735</v>
      </c>
      <c r="C567" s="7" t="s">
        <v>3271</v>
      </c>
      <c r="D567" s="7" t="s">
        <v>4025</v>
      </c>
      <c r="E567" s="7" t="str">
        <f>_xlfn.XLOOKUP(C567,Master!E:E,Master!H:H)</f>
        <v>Yes</v>
      </c>
      <c r="F567" s="7" t="s">
        <v>3952</v>
      </c>
      <c r="G567" s="7">
        <v>3234</v>
      </c>
      <c r="H567" s="7" t="s">
        <v>103</v>
      </c>
      <c r="I567" s="7" t="s">
        <v>104</v>
      </c>
      <c r="J567" s="7" t="s">
        <v>3451</v>
      </c>
      <c r="K567" s="7" t="s">
        <v>17</v>
      </c>
      <c r="L567" s="7" t="s">
        <v>18</v>
      </c>
      <c r="M567" s="8">
        <v>60.5</v>
      </c>
      <c r="N567" s="56">
        <f t="shared" si="40"/>
        <v>110</v>
      </c>
      <c r="O567" s="8">
        <v>110</v>
      </c>
      <c r="P567" s="9">
        <f t="shared" si="41"/>
        <v>84.094999999999999</v>
      </c>
      <c r="Q567" s="9">
        <f t="shared" si="42"/>
        <v>183</v>
      </c>
      <c r="R567" s="9">
        <f t="shared" si="43"/>
        <v>183</v>
      </c>
      <c r="S567" s="7" t="s">
        <v>7977</v>
      </c>
      <c r="T567" s="7" t="s">
        <v>34</v>
      </c>
      <c r="U567" s="26"/>
      <c r="W567" s="47">
        <f t="shared" si="44"/>
        <v>0</v>
      </c>
    </row>
    <row r="568" spans="2:23" x14ac:dyDescent="0.25">
      <c r="B568" s="39">
        <v>840490703742</v>
      </c>
      <c r="C568" s="7" t="s">
        <v>3272</v>
      </c>
      <c r="D568" s="7" t="s">
        <v>4026</v>
      </c>
      <c r="E568" s="7" t="str">
        <f>_xlfn.XLOOKUP(C568,Master!E:E,Master!H:H)</f>
        <v>Yes</v>
      </c>
      <c r="F568" s="7" t="s">
        <v>3952</v>
      </c>
      <c r="G568" s="7">
        <v>3430</v>
      </c>
      <c r="H568" s="7" t="s">
        <v>103</v>
      </c>
      <c r="I568" s="7" t="s">
        <v>104</v>
      </c>
      <c r="J568" s="7" t="s">
        <v>3451</v>
      </c>
      <c r="K568" s="7" t="s">
        <v>17</v>
      </c>
      <c r="L568" s="7" t="s">
        <v>18</v>
      </c>
      <c r="M568" s="8">
        <v>60.5</v>
      </c>
      <c r="N568" s="56">
        <f t="shared" si="40"/>
        <v>110</v>
      </c>
      <c r="O568" s="8">
        <v>110</v>
      </c>
      <c r="P568" s="9">
        <f t="shared" si="41"/>
        <v>84.094999999999999</v>
      </c>
      <c r="Q568" s="9">
        <f t="shared" si="42"/>
        <v>183</v>
      </c>
      <c r="R568" s="9">
        <f t="shared" si="43"/>
        <v>183</v>
      </c>
      <c r="S568" s="7" t="s">
        <v>7977</v>
      </c>
      <c r="T568" s="7" t="s">
        <v>34</v>
      </c>
      <c r="U568" s="26"/>
      <c r="W568" s="47">
        <f t="shared" si="44"/>
        <v>0</v>
      </c>
    </row>
    <row r="569" spans="2:23" x14ac:dyDescent="0.25">
      <c r="B569" s="39">
        <v>840490703759</v>
      </c>
      <c r="C569" s="7" t="s">
        <v>3273</v>
      </c>
      <c r="D569" s="7" t="s">
        <v>4027</v>
      </c>
      <c r="E569" s="7" t="str">
        <f>_xlfn.XLOOKUP(C569,Master!E:E,Master!H:H)</f>
        <v>Yes</v>
      </c>
      <c r="F569" s="7" t="s">
        <v>3952</v>
      </c>
      <c r="G569" s="7">
        <v>3432</v>
      </c>
      <c r="H569" s="7" t="s">
        <v>103</v>
      </c>
      <c r="I569" s="7" t="s">
        <v>104</v>
      </c>
      <c r="J569" s="7" t="s">
        <v>3451</v>
      </c>
      <c r="K569" s="7" t="s">
        <v>17</v>
      </c>
      <c r="L569" s="7" t="s">
        <v>18</v>
      </c>
      <c r="M569" s="8">
        <v>60.5</v>
      </c>
      <c r="N569" s="56">
        <f t="shared" si="40"/>
        <v>110</v>
      </c>
      <c r="O569" s="8">
        <v>110</v>
      </c>
      <c r="P569" s="9">
        <f t="shared" si="41"/>
        <v>84.094999999999999</v>
      </c>
      <c r="Q569" s="9">
        <f t="shared" si="42"/>
        <v>183</v>
      </c>
      <c r="R569" s="9">
        <f t="shared" si="43"/>
        <v>183</v>
      </c>
      <c r="S569" s="7" t="s">
        <v>7977</v>
      </c>
      <c r="T569" s="7" t="s">
        <v>34</v>
      </c>
      <c r="U569" s="26"/>
      <c r="W569" s="47">
        <f t="shared" si="44"/>
        <v>0</v>
      </c>
    </row>
    <row r="570" spans="2:23" x14ac:dyDescent="0.25">
      <c r="B570" s="39">
        <v>840490703766</v>
      </c>
      <c r="C570" s="7" t="s">
        <v>3274</v>
      </c>
      <c r="D570" s="7" t="s">
        <v>4028</v>
      </c>
      <c r="E570" s="7" t="str">
        <f>_xlfn.XLOOKUP(C570,Master!E:E,Master!H:H)</f>
        <v>Yes</v>
      </c>
      <c r="F570" s="7" t="s">
        <v>3952</v>
      </c>
      <c r="G570" s="7">
        <v>3434</v>
      </c>
      <c r="H570" s="7" t="s">
        <v>103</v>
      </c>
      <c r="I570" s="7" t="s">
        <v>104</v>
      </c>
      <c r="J570" s="7" t="s">
        <v>3451</v>
      </c>
      <c r="K570" s="7" t="s">
        <v>17</v>
      </c>
      <c r="L570" s="7" t="s">
        <v>18</v>
      </c>
      <c r="M570" s="8">
        <v>60.5</v>
      </c>
      <c r="N570" s="56">
        <f t="shared" si="40"/>
        <v>110</v>
      </c>
      <c r="O570" s="8">
        <v>110</v>
      </c>
      <c r="P570" s="9">
        <f t="shared" si="41"/>
        <v>84.094999999999999</v>
      </c>
      <c r="Q570" s="9">
        <f t="shared" si="42"/>
        <v>183</v>
      </c>
      <c r="R570" s="9">
        <f t="shared" si="43"/>
        <v>183</v>
      </c>
      <c r="S570" s="7" t="s">
        <v>7977</v>
      </c>
      <c r="T570" s="7" t="s">
        <v>34</v>
      </c>
      <c r="U570" s="26"/>
      <c r="W570" s="47">
        <f t="shared" si="44"/>
        <v>0</v>
      </c>
    </row>
    <row r="571" spans="2:23" x14ac:dyDescent="0.25">
      <c r="B571" s="39">
        <v>840490703773</v>
      </c>
      <c r="C571" s="7" t="s">
        <v>3275</v>
      </c>
      <c r="D571" s="7" t="s">
        <v>4029</v>
      </c>
      <c r="E571" s="7" t="str">
        <f>_xlfn.XLOOKUP(C571,Master!E:E,Master!H:H)</f>
        <v>Yes</v>
      </c>
      <c r="F571" s="7" t="s">
        <v>3952</v>
      </c>
      <c r="G571" s="7">
        <v>3436</v>
      </c>
      <c r="H571" s="7" t="s">
        <v>103</v>
      </c>
      <c r="I571" s="7" t="s">
        <v>104</v>
      </c>
      <c r="J571" s="7" t="s">
        <v>3451</v>
      </c>
      <c r="K571" s="7" t="s">
        <v>17</v>
      </c>
      <c r="L571" s="7" t="s">
        <v>18</v>
      </c>
      <c r="M571" s="8">
        <v>60.5</v>
      </c>
      <c r="N571" s="56">
        <f t="shared" si="40"/>
        <v>110</v>
      </c>
      <c r="O571" s="8">
        <v>110</v>
      </c>
      <c r="P571" s="9">
        <f t="shared" si="41"/>
        <v>84.094999999999999</v>
      </c>
      <c r="Q571" s="9">
        <f t="shared" si="42"/>
        <v>183</v>
      </c>
      <c r="R571" s="9">
        <f t="shared" si="43"/>
        <v>183</v>
      </c>
      <c r="S571" s="7" t="s">
        <v>7977</v>
      </c>
      <c r="T571" s="7" t="s">
        <v>34</v>
      </c>
      <c r="U571" s="26"/>
      <c r="W571" s="47">
        <f t="shared" si="44"/>
        <v>0</v>
      </c>
    </row>
    <row r="572" spans="2:23" x14ac:dyDescent="0.25">
      <c r="B572" s="39">
        <v>840490703780</v>
      </c>
      <c r="C572" s="7" t="s">
        <v>3276</v>
      </c>
      <c r="D572" s="7" t="s">
        <v>4030</v>
      </c>
      <c r="E572" s="7" t="str">
        <f>_xlfn.XLOOKUP(C572,Master!E:E,Master!H:H)</f>
        <v>Yes</v>
      </c>
      <c r="F572" s="7" t="s">
        <v>3952</v>
      </c>
      <c r="G572" s="7">
        <v>3632</v>
      </c>
      <c r="H572" s="7" t="s">
        <v>103</v>
      </c>
      <c r="I572" s="7" t="s">
        <v>104</v>
      </c>
      <c r="J572" s="7" t="s">
        <v>3451</v>
      </c>
      <c r="K572" s="7" t="s">
        <v>17</v>
      </c>
      <c r="L572" s="7" t="s">
        <v>18</v>
      </c>
      <c r="M572" s="8">
        <v>60.5</v>
      </c>
      <c r="N572" s="56">
        <f t="shared" si="40"/>
        <v>110</v>
      </c>
      <c r="O572" s="8">
        <v>110</v>
      </c>
      <c r="P572" s="9">
        <f t="shared" si="41"/>
        <v>84.094999999999999</v>
      </c>
      <c r="Q572" s="9">
        <f t="shared" si="42"/>
        <v>183</v>
      </c>
      <c r="R572" s="9">
        <f t="shared" si="43"/>
        <v>183</v>
      </c>
      <c r="S572" s="7" t="s">
        <v>7977</v>
      </c>
      <c r="T572" s="7" t="s">
        <v>34</v>
      </c>
      <c r="U572" s="26"/>
      <c r="W572" s="47">
        <f t="shared" si="44"/>
        <v>0</v>
      </c>
    </row>
    <row r="573" spans="2:23" x14ac:dyDescent="0.25">
      <c r="B573" s="39">
        <v>840490703797</v>
      </c>
      <c r="C573" s="7" t="s">
        <v>3277</v>
      </c>
      <c r="D573" s="7" t="s">
        <v>4031</v>
      </c>
      <c r="E573" s="7" t="str">
        <f>_xlfn.XLOOKUP(C573,Master!E:E,Master!H:H)</f>
        <v>Yes</v>
      </c>
      <c r="F573" s="7" t="s">
        <v>3952</v>
      </c>
      <c r="G573" s="7">
        <v>3634</v>
      </c>
      <c r="H573" s="7" t="s">
        <v>103</v>
      </c>
      <c r="I573" s="7" t="s">
        <v>104</v>
      </c>
      <c r="J573" s="7" t="s">
        <v>3451</v>
      </c>
      <c r="K573" s="7" t="s">
        <v>17</v>
      </c>
      <c r="L573" s="7" t="s">
        <v>18</v>
      </c>
      <c r="M573" s="8">
        <v>60.5</v>
      </c>
      <c r="N573" s="56">
        <f t="shared" si="40"/>
        <v>110</v>
      </c>
      <c r="O573" s="8">
        <v>110</v>
      </c>
      <c r="P573" s="9">
        <f t="shared" si="41"/>
        <v>84.094999999999999</v>
      </c>
      <c r="Q573" s="9">
        <f t="shared" si="42"/>
        <v>183</v>
      </c>
      <c r="R573" s="9">
        <f t="shared" si="43"/>
        <v>183</v>
      </c>
      <c r="S573" s="7" t="s">
        <v>7977</v>
      </c>
      <c r="T573" s="7" t="s">
        <v>34</v>
      </c>
      <c r="U573" s="26"/>
      <c r="W573" s="47">
        <f t="shared" si="44"/>
        <v>0</v>
      </c>
    </row>
    <row r="574" spans="2:23" x14ac:dyDescent="0.25">
      <c r="B574" s="39">
        <v>840490703803</v>
      </c>
      <c r="C574" s="7" t="s">
        <v>3278</v>
      </c>
      <c r="D574" s="7" t="s">
        <v>4032</v>
      </c>
      <c r="E574" s="7" t="str">
        <f>_xlfn.XLOOKUP(C574,Master!E:E,Master!H:H)</f>
        <v>Yes</v>
      </c>
      <c r="F574" s="7" t="s">
        <v>3952</v>
      </c>
      <c r="G574" s="7">
        <v>3636</v>
      </c>
      <c r="H574" s="7" t="s">
        <v>103</v>
      </c>
      <c r="I574" s="7" t="s">
        <v>104</v>
      </c>
      <c r="J574" s="7" t="s">
        <v>3451</v>
      </c>
      <c r="K574" s="7" t="s">
        <v>17</v>
      </c>
      <c r="L574" s="7" t="s">
        <v>18</v>
      </c>
      <c r="M574" s="8">
        <v>60.5</v>
      </c>
      <c r="N574" s="56">
        <f t="shared" si="40"/>
        <v>110</v>
      </c>
      <c r="O574" s="8">
        <v>110</v>
      </c>
      <c r="P574" s="9">
        <f t="shared" si="41"/>
        <v>84.094999999999999</v>
      </c>
      <c r="Q574" s="9">
        <f t="shared" si="42"/>
        <v>183</v>
      </c>
      <c r="R574" s="9">
        <f t="shared" si="43"/>
        <v>183</v>
      </c>
      <c r="S574" s="7" t="s">
        <v>7977</v>
      </c>
      <c r="T574" s="7" t="s">
        <v>34</v>
      </c>
      <c r="U574" s="26"/>
      <c r="W574" s="47">
        <f t="shared" si="44"/>
        <v>0</v>
      </c>
    </row>
    <row r="575" spans="2:23" x14ac:dyDescent="0.25">
      <c r="B575" s="39">
        <v>840490703810</v>
      </c>
      <c r="C575" s="7" t="s">
        <v>3279</v>
      </c>
      <c r="D575" s="7" t="s">
        <v>4033</v>
      </c>
      <c r="E575" s="7" t="str">
        <f>_xlfn.XLOOKUP(C575,Master!E:E,Master!H:H)</f>
        <v>Yes</v>
      </c>
      <c r="F575" s="7" t="s">
        <v>3952</v>
      </c>
      <c r="G575" s="7">
        <v>3832</v>
      </c>
      <c r="H575" s="7" t="s">
        <v>103</v>
      </c>
      <c r="I575" s="7" t="s">
        <v>104</v>
      </c>
      <c r="J575" s="7" t="s">
        <v>3451</v>
      </c>
      <c r="K575" s="7" t="s">
        <v>17</v>
      </c>
      <c r="L575" s="7" t="s">
        <v>18</v>
      </c>
      <c r="M575" s="8">
        <v>60.5</v>
      </c>
      <c r="N575" s="56">
        <f t="shared" si="40"/>
        <v>110</v>
      </c>
      <c r="O575" s="8">
        <v>110</v>
      </c>
      <c r="P575" s="9">
        <f t="shared" si="41"/>
        <v>84.094999999999999</v>
      </c>
      <c r="Q575" s="9">
        <f t="shared" si="42"/>
        <v>183</v>
      </c>
      <c r="R575" s="9">
        <f t="shared" si="43"/>
        <v>183</v>
      </c>
      <c r="S575" s="7" t="s">
        <v>7977</v>
      </c>
      <c r="T575" s="7" t="s">
        <v>34</v>
      </c>
      <c r="U575" s="26"/>
      <c r="W575" s="47">
        <f t="shared" si="44"/>
        <v>0</v>
      </c>
    </row>
    <row r="576" spans="2:23" x14ac:dyDescent="0.25">
      <c r="B576" s="39">
        <v>840490703827</v>
      </c>
      <c r="C576" s="7" t="s">
        <v>3280</v>
      </c>
      <c r="D576" s="7" t="s">
        <v>4034</v>
      </c>
      <c r="E576" s="7" t="str">
        <f>_xlfn.XLOOKUP(C576,Master!E:E,Master!H:H)</f>
        <v>Yes</v>
      </c>
      <c r="F576" s="7" t="s">
        <v>3952</v>
      </c>
      <c r="G576" s="7">
        <v>3834</v>
      </c>
      <c r="H576" s="7" t="s">
        <v>103</v>
      </c>
      <c r="I576" s="7" t="s">
        <v>104</v>
      </c>
      <c r="J576" s="7" t="s">
        <v>3451</v>
      </c>
      <c r="K576" s="7" t="s">
        <v>17</v>
      </c>
      <c r="L576" s="7" t="s">
        <v>18</v>
      </c>
      <c r="M576" s="8">
        <v>60.5</v>
      </c>
      <c r="N576" s="56">
        <f t="shared" si="40"/>
        <v>110</v>
      </c>
      <c r="O576" s="8">
        <v>110</v>
      </c>
      <c r="P576" s="9">
        <f t="shared" si="41"/>
        <v>84.094999999999999</v>
      </c>
      <c r="Q576" s="9">
        <f t="shared" si="42"/>
        <v>183</v>
      </c>
      <c r="R576" s="9">
        <f t="shared" si="43"/>
        <v>183</v>
      </c>
      <c r="S576" s="7" t="s">
        <v>7977</v>
      </c>
      <c r="T576" s="7" t="s">
        <v>34</v>
      </c>
      <c r="U576" s="26"/>
      <c r="W576" s="47">
        <f t="shared" si="44"/>
        <v>0</v>
      </c>
    </row>
    <row r="577" spans="2:23" x14ac:dyDescent="0.25">
      <c r="B577" s="39">
        <v>840490703834</v>
      </c>
      <c r="C577" s="7" t="s">
        <v>3281</v>
      </c>
      <c r="D577" s="7" t="s">
        <v>4035</v>
      </c>
      <c r="E577" s="7" t="str">
        <f>_xlfn.XLOOKUP(C577,Master!E:E,Master!H:H)</f>
        <v>Yes</v>
      </c>
      <c r="F577" s="7" t="s">
        <v>3952</v>
      </c>
      <c r="G577" s="7">
        <v>3836</v>
      </c>
      <c r="H577" s="7" t="s">
        <v>103</v>
      </c>
      <c r="I577" s="7" t="s">
        <v>104</v>
      </c>
      <c r="J577" s="7" t="s">
        <v>3451</v>
      </c>
      <c r="K577" s="7" t="s">
        <v>17</v>
      </c>
      <c r="L577" s="7" t="s">
        <v>18</v>
      </c>
      <c r="M577" s="8">
        <v>60.5</v>
      </c>
      <c r="N577" s="56">
        <f t="shared" si="40"/>
        <v>110</v>
      </c>
      <c r="O577" s="8">
        <v>110</v>
      </c>
      <c r="P577" s="9">
        <f t="shared" si="41"/>
        <v>84.094999999999999</v>
      </c>
      <c r="Q577" s="9">
        <f t="shared" si="42"/>
        <v>183</v>
      </c>
      <c r="R577" s="9">
        <f t="shared" si="43"/>
        <v>183</v>
      </c>
      <c r="S577" s="7" t="s">
        <v>7977</v>
      </c>
      <c r="T577" s="7" t="s">
        <v>34</v>
      </c>
      <c r="U577" s="26"/>
      <c r="W577" s="47">
        <f t="shared" si="44"/>
        <v>0</v>
      </c>
    </row>
    <row r="578" spans="2:23" x14ac:dyDescent="0.25">
      <c r="B578" s="39">
        <v>840490703841</v>
      </c>
      <c r="C578" s="7" t="s">
        <v>3282</v>
      </c>
      <c r="D578" s="7" t="s">
        <v>4036</v>
      </c>
      <c r="E578" s="7" t="str">
        <f>_xlfn.XLOOKUP(C578,Master!E:E,Master!H:H)</f>
        <v>Yes</v>
      </c>
      <c r="F578" s="7" t="s">
        <v>3952</v>
      </c>
      <c r="G578" s="7">
        <v>4032</v>
      </c>
      <c r="H578" s="7" t="s">
        <v>103</v>
      </c>
      <c r="I578" s="7" t="s">
        <v>104</v>
      </c>
      <c r="J578" s="7" t="s">
        <v>3451</v>
      </c>
      <c r="K578" s="7" t="s">
        <v>17</v>
      </c>
      <c r="L578" s="7" t="s">
        <v>18</v>
      </c>
      <c r="M578" s="8">
        <v>60.5</v>
      </c>
      <c r="N578" s="56">
        <f t="shared" si="40"/>
        <v>110</v>
      </c>
      <c r="O578" s="8">
        <v>110</v>
      </c>
      <c r="P578" s="9">
        <f t="shared" si="41"/>
        <v>84.094999999999999</v>
      </c>
      <c r="Q578" s="9">
        <f t="shared" si="42"/>
        <v>183</v>
      </c>
      <c r="R578" s="9">
        <f t="shared" si="43"/>
        <v>183</v>
      </c>
      <c r="S578" s="7" t="s">
        <v>7977</v>
      </c>
      <c r="T578" s="7" t="s">
        <v>34</v>
      </c>
      <c r="U578" s="26"/>
      <c r="W578" s="47">
        <f t="shared" si="44"/>
        <v>0</v>
      </c>
    </row>
    <row r="579" spans="2:23" x14ac:dyDescent="0.25">
      <c r="B579" s="39">
        <v>840490703858</v>
      </c>
      <c r="C579" s="7" t="s">
        <v>3283</v>
      </c>
      <c r="D579" s="7" t="s">
        <v>4037</v>
      </c>
      <c r="E579" s="7" t="str">
        <f>_xlfn.XLOOKUP(C579,Master!E:E,Master!H:H)</f>
        <v>Yes</v>
      </c>
      <c r="F579" s="7" t="s">
        <v>3952</v>
      </c>
      <c r="G579" s="7">
        <v>4232</v>
      </c>
      <c r="H579" s="7" t="s">
        <v>103</v>
      </c>
      <c r="I579" s="7" t="s">
        <v>104</v>
      </c>
      <c r="J579" s="7" t="s">
        <v>3451</v>
      </c>
      <c r="K579" s="7" t="s">
        <v>17</v>
      </c>
      <c r="L579" s="7" t="s">
        <v>18</v>
      </c>
      <c r="M579" s="8">
        <v>60.5</v>
      </c>
      <c r="N579" s="56">
        <f t="shared" si="40"/>
        <v>110</v>
      </c>
      <c r="O579" s="8">
        <v>110</v>
      </c>
      <c r="P579" s="9">
        <f t="shared" si="41"/>
        <v>84.094999999999999</v>
      </c>
      <c r="Q579" s="9">
        <f t="shared" si="42"/>
        <v>183</v>
      </c>
      <c r="R579" s="9">
        <f t="shared" si="43"/>
        <v>183</v>
      </c>
      <c r="S579" s="7" t="s">
        <v>7977</v>
      </c>
      <c r="T579" s="7" t="s">
        <v>34</v>
      </c>
      <c r="U579" s="26"/>
      <c r="W579" s="47">
        <f t="shared" si="44"/>
        <v>0</v>
      </c>
    </row>
    <row r="580" spans="2:23" x14ac:dyDescent="0.25">
      <c r="B580" s="39">
        <v>840490703865</v>
      </c>
      <c r="C580" s="7" t="s">
        <v>3284</v>
      </c>
      <c r="D580" s="7" t="s">
        <v>4038</v>
      </c>
      <c r="E580" s="7" t="str">
        <f>_xlfn.XLOOKUP(C580,Master!E:E,Master!H:H)</f>
        <v>Yes</v>
      </c>
      <c r="F580" s="7" t="s">
        <v>3952</v>
      </c>
      <c r="G580" s="7">
        <v>4432</v>
      </c>
      <c r="H580" s="7" t="s">
        <v>103</v>
      </c>
      <c r="I580" s="7" t="s">
        <v>104</v>
      </c>
      <c r="J580" s="7" t="s">
        <v>3451</v>
      </c>
      <c r="K580" s="7" t="s">
        <v>17</v>
      </c>
      <c r="L580" s="7" t="s">
        <v>18</v>
      </c>
      <c r="M580" s="8">
        <v>60.5</v>
      </c>
      <c r="N580" s="56">
        <f t="shared" si="40"/>
        <v>110</v>
      </c>
      <c r="O580" s="8">
        <v>110</v>
      </c>
      <c r="P580" s="9">
        <f t="shared" si="41"/>
        <v>84.094999999999999</v>
      </c>
      <c r="Q580" s="9">
        <f t="shared" si="42"/>
        <v>183</v>
      </c>
      <c r="R580" s="9">
        <f t="shared" si="43"/>
        <v>183</v>
      </c>
      <c r="S580" s="7" t="s">
        <v>7977</v>
      </c>
      <c r="T580" s="7" t="s">
        <v>34</v>
      </c>
      <c r="U580" s="26"/>
      <c r="W580" s="47">
        <f t="shared" si="44"/>
        <v>0</v>
      </c>
    </row>
    <row r="581" spans="2:23" x14ac:dyDescent="0.25">
      <c r="B581" s="39">
        <v>840490703339</v>
      </c>
      <c r="C581" s="7" t="s">
        <v>3285</v>
      </c>
      <c r="D581" s="7" t="s">
        <v>4039</v>
      </c>
      <c r="E581" s="7" t="str">
        <f>_xlfn.XLOOKUP(C581,Master!E:E,Master!H:H)</f>
        <v>Yes</v>
      </c>
      <c r="F581" s="7" t="s">
        <v>1864</v>
      </c>
      <c r="G581" s="7">
        <v>3030</v>
      </c>
      <c r="H581" s="7" t="s">
        <v>103</v>
      </c>
      <c r="I581" s="7" t="s">
        <v>104</v>
      </c>
      <c r="J581" s="7" t="s">
        <v>3451</v>
      </c>
      <c r="K581" s="7" t="s">
        <v>17</v>
      </c>
      <c r="L581" s="7" t="s">
        <v>18</v>
      </c>
      <c r="M581" s="8">
        <v>60.5</v>
      </c>
      <c r="N581" s="56">
        <f t="shared" si="40"/>
        <v>110</v>
      </c>
      <c r="O581" s="8">
        <v>110</v>
      </c>
      <c r="P581" s="9">
        <f t="shared" si="41"/>
        <v>84.094999999999999</v>
      </c>
      <c r="Q581" s="9">
        <f t="shared" si="42"/>
        <v>183</v>
      </c>
      <c r="R581" s="9">
        <f t="shared" si="43"/>
        <v>183</v>
      </c>
      <c r="S581" s="7" t="s">
        <v>7977</v>
      </c>
      <c r="T581" s="7" t="s">
        <v>34</v>
      </c>
      <c r="U581" s="26"/>
      <c r="W581" s="47">
        <f t="shared" si="44"/>
        <v>0</v>
      </c>
    </row>
    <row r="582" spans="2:23" x14ac:dyDescent="0.25">
      <c r="B582" s="39">
        <v>840490703346</v>
      </c>
      <c r="C582" s="7" t="s">
        <v>3286</v>
      </c>
      <c r="D582" s="7" t="s">
        <v>4040</v>
      </c>
      <c r="E582" s="7" t="str">
        <f>_xlfn.XLOOKUP(C582,Master!E:E,Master!H:H)</f>
        <v>Yes</v>
      </c>
      <c r="F582" s="7" t="s">
        <v>1864</v>
      </c>
      <c r="G582" s="7">
        <v>3032</v>
      </c>
      <c r="H582" s="7" t="s">
        <v>103</v>
      </c>
      <c r="I582" s="7" t="s">
        <v>104</v>
      </c>
      <c r="J582" s="7" t="s">
        <v>3451</v>
      </c>
      <c r="K582" s="7" t="s">
        <v>17</v>
      </c>
      <c r="L582" s="7" t="s">
        <v>18</v>
      </c>
      <c r="M582" s="8">
        <v>60.5</v>
      </c>
      <c r="N582" s="56">
        <f t="shared" si="40"/>
        <v>110</v>
      </c>
      <c r="O582" s="8">
        <v>110</v>
      </c>
      <c r="P582" s="9">
        <f t="shared" si="41"/>
        <v>84.094999999999999</v>
      </c>
      <c r="Q582" s="9">
        <f t="shared" si="42"/>
        <v>183</v>
      </c>
      <c r="R582" s="9">
        <f t="shared" si="43"/>
        <v>183</v>
      </c>
      <c r="S582" s="7" t="s">
        <v>7977</v>
      </c>
      <c r="T582" s="7" t="s">
        <v>34</v>
      </c>
      <c r="U582" s="26"/>
      <c r="W582" s="47">
        <f t="shared" si="44"/>
        <v>0</v>
      </c>
    </row>
    <row r="583" spans="2:23" x14ac:dyDescent="0.25">
      <c r="B583" s="39">
        <v>840490703353</v>
      </c>
      <c r="C583" s="7" t="s">
        <v>3287</v>
      </c>
      <c r="D583" s="7" t="s">
        <v>4041</v>
      </c>
      <c r="E583" s="7" t="str">
        <f>_xlfn.XLOOKUP(C583,Master!E:E,Master!H:H)</f>
        <v>Yes</v>
      </c>
      <c r="F583" s="7" t="s">
        <v>1864</v>
      </c>
      <c r="G583" s="7">
        <v>3230</v>
      </c>
      <c r="H583" s="7" t="s">
        <v>103</v>
      </c>
      <c r="I583" s="7" t="s">
        <v>104</v>
      </c>
      <c r="J583" s="7" t="s">
        <v>3451</v>
      </c>
      <c r="K583" s="7" t="s">
        <v>17</v>
      </c>
      <c r="L583" s="7" t="s">
        <v>18</v>
      </c>
      <c r="M583" s="8">
        <v>60.5</v>
      </c>
      <c r="N583" s="56">
        <f t="shared" ref="N583:N646" si="45">O583</f>
        <v>110</v>
      </c>
      <c r="O583" s="8">
        <v>110</v>
      </c>
      <c r="P583" s="9">
        <f t="shared" ref="P583:P646" si="46">(O583*$P$3)*(M583/O583)</f>
        <v>84.094999999999999</v>
      </c>
      <c r="Q583" s="9">
        <f t="shared" ref="Q583:Q646" si="47">R583</f>
        <v>183</v>
      </c>
      <c r="R583" s="9">
        <f t="shared" ref="R583:R646" si="48">ROUND(O583*$P$3*(1+$Q$3),0)</f>
        <v>183</v>
      </c>
      <c r="S583" s="7" t="s">
        <v>7977</v>
      </c>
      <c r="T583" s="7" t="s">
        <v>34</v>
      </c>
      <c r="U583" s="26"/>
      <c r="W583" s="47">
        <f t="shared" ref="W583:W646" si="49">M583*V583</f>
        <v>0</v>
      </c>
    </row>
    <row r="584" spans="2:23" x14ac:dyDescent="0.25">
      <c r="B584" s="39">
        <v>840490703360</v>
      </c>
      <c r="C584" s="7" t="s">
        <v>3288</v>
      </c>
      <c r="D584" s="7" t="s">
        <v>4042</v>
      </c>
      <c r="E584" s="7" t="str">
        <f>_xlfn.XLOOKUP(C584,Master!E:E,Master!H:H)</f>
        <v>Yes</v>
      </c>
      <c r="F584" s="7" t="s">
        <v>1864</v>
      </c>
      <c r="G584" s="7">
        <v>3232</v>
      </c>
      <c r="H584" s="7" t="s">
        <v>103</v>
      </c>
      <c r="I584" s="7" t="s">
        <v>104</v>
      </c>
      <c r="J584" s="7" t="s">
        <v>3451</v>
      </c>
      <c r="K584" s="7" t="s">
        <v>17</v>
      </c>
      <c r="L584" s="7" t="s">
        <v>18</v>
      </c>
      <c r="M584" s="8">
        <v>60.5</v>
      </c>
      <c r="N584" s="56">
        <f t="shared" si="45"/>
        <v>110</v>
      </c>
      <c r="O584" s="8">
        <v>110</v>
      </c>
      <c r="P584" s="9">
        <f t="shared" si="46"/>
        <v>84.094999999999999</v>
      </c>
      <c r="Q584" s="9">
        <f t="shared" si="47"/>
        <v>183</v>
      </c>
      <c r="R584" s="9">
        <f t="shared" si="48"/>
        <v>183</v>
      </c>
      <c r="S584" s="7" t="s">
        <v>7977</v>
      </c>
      <c r="T584" s="7" t="s">
        <v>34</v>
      </c>
      <c r="U584" s="26"/>
      <c r="W584" s="47">
        <f t="shared" si="49"/>
        <v>0</v>
      </c>
    </row>
    <row r="585" spans="2:23" x14ac:dyDescent="0.25">
      <c r="B585" s="39">
        <v>840490703377</v>
      </c>
      <c r="C585" s="7" t="s">
        <v>3289</v>
      </c>
      <c r="D585" s="7" t="s">
        <v>4043</v>
      </c>
      <c r="E585" s="7" t="str">
        <f>_xlfn.XLOOKUP(C585,Master!E:E,Master!H:H)</f>
        <v>Yes</v>
      </c>
      <c r="F585" s="7" t="s">
        <v>1864</v>
      </c>
      <c r="G585" s="7">
        <v>3234</v>
      </c>
      <c r="H585" s="7" t="s">
        <v>103</v>
      </c>
      <c r="I585" s="7" t="s">
        <v>104</v>
      </c>
      <c r="J585" s="7" t="s">
        <v>3451</v>
      </c>
      <c r="K585" s="7" t="s">
        <v>17</v>
      </c>
      <c r="L585" s="7" t="s">
        <v>18</v>
      </c>
      <c r="M585" s="8">
        <v>60.5</v>
      </c>
      <c r="N585" s="56">
        <f t="shared" si="45"/>
        <v>110</v>
      </c>
      <c r="O585" s="8">
        <v>110</v>
      </c>
      <c r="P585" s="9">
        <f t="shared" si="46"/>
        <v>84.094999999999999</v>
      </c>
      <c r="Q585" s="9">
        <f t="shared" si="47"/>
        <v>183</v>
      </c>
      <c r="R585" s="9">
        <f t="shared" si="48"/>
        <v>183</v>
      </c>
      <c r="S585" s="7" t="s">
        <v>7977</v>
      </c>
      <c r="T585" s="7" t="s">
        <v>34</v>
      </c>
      <c r="U585" s="26"/>
      <c r="W585" s="47">
        <f t="shared" si="49"/>
        <v>0</v>
      </c>
    </row>
    <row r="586" spans="2:23" x14ac:dyDescent="0.25">
      <c r="B586" s="39">
        <v>840490703384</v>
      </c>
      <c r="C586" s="7" t="s">
        <v>3290</v>
      </c>
      <c r="D586" s="7" t="s">
        <v>4044</v>
      </c>
      <c r="E586" s="7" t="str">
        <f>_xlfn.XLOOKUP(C586,Master!E:E,Master!H:H)</f>
        <v>Yes</v>
      </c>
      <c r="F586" s="7" t="s">
        <v>1864</v>
      </c>
      <c r="G586" s="7">
        <v>3430</v>
      </c>
      <c r="H586" s="7" t="s">
        <v>103</v>
      </c>
      <c r="I586" s="7" t="s">
        <v>104</v>
      </c>
      <c r="J586" s="7" t="s">
        <v>3451</v>
      </c>
      <c r="K586" s="7" t="s">
        <v>17</v>
      </c>
      <c r="L586" s="7" t="s">
        <v>18</v>
      </c>
      <c r="M586" s="8">
        <v>60.5</v>
      </c>
      <c r="N586" s="56">
        <f t="shared" si="45"/>
        <v>110</v>
      </c>
      <c r="O586" s="8">
        <v>110</v>
      </c>
      <c r="P586" s="9">
        <f t="shared" si="46"/>
        <v>84.094999999999999</v>
      </c>
      <c r="Q586" s="9">
        <f t="shared" si="47"/>
        <v>183</v>
      </c>
      <c r="R586" s="9">
        <f t="shared" si="48"/>
        <v>183</v>
      </c>
      <c r="S586" s="7" t="s">
        <v>7977</v>
      </c>
      <c r="T586" s="7" t="s">
        <v>34</v>
      </c>
      <c r="U586" s="26"/>
      <c r="W586" s="47">
        <f t="shared" si="49"/>
        <v>0</v>
      </c>
    </row>
    <row r="587" spans="2:23" x14ac:dyDescent="0.25">
      <c r="B587" s="39">
        <v>840490703391</v>
      </c>
      <c r="C587" s="7" t="s">
        <v>3291</v>
      </c>
      <c r="D587" s="7" t="s">
        <v>4045</v>
      </c>
      <c r="E587" s="7" t="str">
        <f>_xlfn.XLOOKUP(C587,Master!E:E,Master!H:H)</f>
        <v>Yes</v>
      </c>
      <c r="F587" s="7" t="s">
        <v>1864</v>
      </c>
      <c r="G587" s="7">
        <v>3432</v>
      </c>
      <c r="H587" s="7" t="s">
        <v>103</v>
      </c>
      <c r="I587" s="7" t="s">
        <v>104</v>
      </c>
      <c r="J587" s="7" t="s">
        <v>3451</v>
      </c>
      <c r="K587" s="7" t="s">
        <v>17</v>
      </c>
      <c r="L587" s="7" t="s">
        <v>18</v>
      </c>
      <c r="M587" s="8">
        <v>60.5</v>
      </c>
      <c r="N587" s="56">
        <f t="shared" si="45"/>
        <v>110</v>
      </c>
      <c r="O587" s="8">
        <v>110</v>
      </c>
      <c r="P587" s="9">
        <f t="shared" si="46"/>
        <v>84.094999999999999</v>
      </c>
      <c r="Q587" s="9">
        <f t="shared" si="47"/>
        <v>183</v>
      </c>
      <c r="R587" s="9">
        <f t="shared" si="48"/>
        <v>183</v>
      </c>
      <c r="S587" s="7" t="s">
        <v>7977</v>
      </c>
      <c r="T587" s="7" t="s">
        <v>34</v>
      </c>
      <c r="U587" s="26"/>
      <c r="W587" s="47">
        <f t="shared" si="49"/>
        <v>0</v>
      </c>
    </row>
    <row r="588" spans="2:23" x14ac:dyDescent="0.25">
      <c r="B588" s="39">
        <v>840490703407</v>
      </c>
      <c r="C588" s="7" t="s">
        <v>3292</v>
      </c>
      <c r="D588" s="7" t="s">
        <v>4046</v>
      </c>
      <c r="E588" s="7" t="str">
        <f>_xlfn.XLOOKUP(C588,Master!E:E,Master!H:H)</f>
        <v>Yes</v>
      </c>
      <c r="F588" s="7" t="s">
        <v>1864</v>
      </c>
      <c r="G588" s="7">
        <v>3434</v>
      </c>
      <c r="H588" s="7" t="s">
        <v>103</v>
      </c>
      <c r="I588" s="7" t="s">
        <v>104</v>
      </c>
      <c r="J588" s="7" t="s">
        <v>3451</v>
      </c>
      <c r="K588" s="7" t="s">
        <v>17</v>
      </c>
      <c r="L588" s="7" t="s">
        <v>18</v>
      </c>
      <c r="M588" s="8">
        <v>60.5</v>
      </c>
      <c r="N588" s="56">
        <f t="shared" si="45"/>
        <v>110</v>
      </c>
      <c r="O588" s="8">
        <v>110</v>
      </c>
      <c r="P588" s="9">
        <f t="shared" si="46"/>
        <v>84.094999999999999</v>
      </c>
      <c r="Q588" s="9">
        <f t="shared" si="47"/>
        <v>183</v>
      </c>
      <c r="R588" s="9">
        <f t="shared" si="48"/>
        <v>183</v>
      </c>
      <c r="S588" s="7" t="s">
        <v>7977</v>
      </c>
      <c r="T588" s="7" t="s">
        <v>34</v>
      </c>
      <c r="U588" s="26"/>
      <c r="W588" s="47">
        <f t="shared" si="49"/>
        <v>0</v>
      </c>
    </row>
    <row r="589" spans="2:23" x14ac:dyDescent="0.25">
      <c r="B589" s="39">
        <v>840490703414</v>
      </c>
      <c r="C589" s="7" t="s">
        <v>3293</v>
      </c>
      <c r="D589" s="7" t="s">
        <v>4047</v>
      </c>
      <c r="E589" s="7" t="str">
        <f>_xlfn.XLOOKUP(C589,Master!E:E,Master!H:H)</f>
        <v>Yes</v>
      </c>
      <c r="F589" s="7" t="s">
        <v>1864</v>
      </c>
      <c r="G589" s="7">
        <v>3436</v>
      </c>
      <c r="H589" s="7" t="s">
        <v>103</v>
      </c>
      <c r="I589" s="7" t="s">
        <v>104</v>
      </c>
      <c r="J589" s="7" t="s">
        <v>3451</v>
      </c>
      <c r="K589" s="7" t="s">
        <v>17</v>
      </c>
      <c r="L589" s="7" t="s">
        <v>18</v>
      </c>
      <c r="M589" s="8">
        <v>60.5</v>
      </c>
      <c r="N589" s="56">
        <f t="shared" si="45"/>
        <v>110</v>
      </c>
      <c r="O589" s="8">
        <v>110</v>
      </c>
      <c r="P589" s="9">
        <f t="shared" si="46"/>
        <v>84.094999999999999</v>
      </c>
      <c r="Q589" s="9">
        <f t="shared" si="47"/>
        <v>183</v>
      </c>
      <c r="R589" s="9">
        <f t="shared" si="48"/>
        <v>183</v>
      </c>
      <c r="S589" s="7" t="s">
        <v>7977</v>
      </c>
      <c r="T589" s="7" t="s">
        <v>34</v>
      </c>
      <c r="U589" s="26"/>
      <c r="W589" s="47">
        <f t="shared" si="49"/>
        <v>0</v>
      </c>
    </row>
    <row r="590" spans="2:23" x14ac:dyDescent="0.25">
      <c r="B590" s="39">
        <v>840490703421</v>
      </c>
      <c r="C590" s="7" t="s">
        <v>3294</v>
      </c>
      <c r="D590" s="7" t="s">
        <v>4048</v>
      </c>
      <c r="E590" s="7" t="str">
        <f>_xlfn.XLOOKUP(C590,Master!E:E,Master!H:H)</f>
        <v>Yes</v>
      </c>
      <c r="F590" s="7" t="s">
        <v>1864</v>
      </c>
      <c r="G590" s="7">
        <v>3632</v>
      </c>
      <c r="H590" s="7" t="s">
        <v>103</v>
      </c>
      <c r="I590" s="7" t="s">
        <v>104</v>
      </c>
      <c r="J590" s="7" t="s">
        <v>3451</v>
      </c>
      <c r="K590" s="7" t="s">
        <v>17</v>
      </c>
      <c r="L590" s="7" t="s">
        <v>18</v>
      </c>
      <c r="M590" s="8">
        <v>60.5</v>
      </c>
      <c r="N590" s="56">
        <f t="shared" si="45"/>
        <v>110</v>
      </c>
      <c r="O590" s="8">
        <v>110</v>
      </c>
      <c r="P590" s="9">
        <f t="shared" si="46"/>
        <v>84.094999999999999</v>
      </c>
      <c r="Q590" s="9">
        <f t="shared" si="47"/>
        <v>183</v>
      </c>
      <c r="R590" s="9">
        <f t="shared" si="48"/>
        <v>183</v>
      </c>
      <c r="S590" s="7" t="s">
        <v>7977</v>
      </c>
      <c r="T590" s="7" t="s">
        <v>34</v>
      </c>
      <c r="U590" s="26"/>
      <c r="W590" s="47">
        <f t="shared" si="49"/>
        <v>0</v>
      </c>
    </row>
    <row r="591" spans="2:23" x14ac:dyDescent="0.25">
      <c r="B591" s="39">
        <v>840490703438</v>
      </c>
      <c r="C591" s="7" t="s">
        <v>3295</v>
      </c>
      <c r="D591" s="7" t="s">
        <v>4049</v>
      </c>
      <c r="E591" s="7" t="str">
        <f>_xlfn.XLOOKUP(C591,Master!E:E,Master!H:H)</f>
        <v>Yes</v>
      </c>
      <c r="F591" s="7" t="s">
        <v>1864</v>
      </c>
      <c r="G591" s="7">
        <v>3634</v>
      </c>
      <c r="H591" s="7" t="s">
        <v>103</v>
      </c>
      <c r="I591" s="7" t="s">
        <v>104</v>
      </c>
      <c r="J591" s="7" t="s">
        <v>3451</v>
      </c>
      <c r="K591" s="7" t="s">
        <v>17</v>
      </c>
      <c r="L591" s="7" t="s">
        <v>18</v>
      </c>
      <c r="M591" s="8">
        <v>60.5</v>
      </c>
      <c r="N591" s="56">
        <f t="shared" si="45"/>
        <v>110</v>
      </c>
      <c r="O591" s="8">
        <v>110</v>
      </c>
      <c r="P591" s="9">
        <f t="shared" si="46"/>
        <v>84.094999999999999</v>
      </c>
      <c r="Q591" s="9">
        <f t="shared" si="47"/>
        <v>183</v>
      </c>
      <c r="R591" s="9">
        <f t="shared" si="48"/>
        <v>183</v>
      </c>
      <c r="S591" s="7" t="s">
        <v>7977</v>
      </c>
      <c r="T591" s="7" t="s">
        <v>34</v>
      </c>
      <c r="U591" s="26"/>
      <c r="W591" s="47">
        <f t="shared" si="49"/>
        <v>0</v>
      </c>
    </row>
    <row r="592" spans="2:23" x14ac:dyDescent="0.25">
      <c r="B592" s="39">
        <v>840490703445</v>
      </c>
      <c r="C592" s="7" t="s">
        <v>3296</v>
      </c>
      <c r="D592" s="7" t="s">
        <v>4050</v>
      </c>
      <c r="E592" s="7" t="str">
        <f>_xlfn.XLOOKUP(C592,Master!E:E,Master!H:H)</f>
        <v>Yes</v>
      </c>
      <c r="F592" s="7" t="s">
        <v>1864</v>
      </c>
      <c r="G592" s="7">
        <v>3636</v>
      </c>
      <c r="H592" s="7" t="s">
        <v>103</v>
      </c>
      <c r="I592" s="7" t="s">
        <v>104</v>
      </c>
      <c r="J592" s="7" t="s">
        <v>3451</v>
      </c>
      <c r="K592" s="7" t="s">
        <v>17</v>
      </c>
      <c r="L592" s="7" t="s">
        <v>18</v>
      </c>
      <c r="M592" s="8">
        <v>60.5</v>
      </c>
      <c r="N592" s="56">
        <f t="shared" si="45"/>
        <v>110</v>
      </c>
      <c r="O592" s="8">
        <v>110</v>
      </c>
      <c r="P592" s="9">
        <f t="shared" si="46"/>
        <v>84.094999999999999</v>
      </c>
      <c r="Q592" s="9">
        <f t="shared" si="47"/>
        <v>183</v>
      </c>
      <c r="R592" s="9">
        <f t="shared" si="48"/>
        <v>183</v>
      </c>
      <c r="S592" s="7" t="s">
        <v>7977</v>
      </c>
      <c r="T592" s="7" t="s">
        <v>34</v>
      </c>
      <c r="U592" s="26"/>
      <c r="W592" s="47">
        <f t="shared" si="49"/>
        <v>0</v>
      </c>
    </row>
    <row r="593" spans="2:23" x14ac:dyDescent="0.25">
      <c r="B593" s="39">
        <v>840490703452</v>
      </c>
      <c r="C593" s="7" t="s">
        <v>3297</v>
      </c>
      <c r="D593" s="7" t="s">
        <v>4051</v>
      </c>
      <c r="E593" s="7" t="str">
        <f>_xlfn.XLOOKUP(C593,Master!E:E,Master!H:H)</f>
        <v>Yes</v>
      </c>
      <c r="F593" s="7" t="s">
        <v>1864</v>
      </c>
      <c r="G593" s="7">
        <v>3832</v>
      </c>
      <c r="H593" s="7" t="s">
        <v>103</v>
      </c>
      <c r="I593" s="7" t="s">
        <v>104</v>
      </c>
      <c r="J593" s="7" t="s">
        <v>3451</v>
      </c>
      <c r="K593" s="7" t="s">
        <v>17</v>
      </c>
      <c r="L593" s="7" t="s">
        <v>18</v>
      </c>
      <c r="M593" s="8">
        <v>60.5</v>
      </c>
      <c r="N593" s="56">
        <f t="shared" si="45"/>
        <v>110</v>
      </c>
      <c r="O593" s="8">
        <v>110</v>
      </c>
      <c r="P593" s="9">
        <f t="shared" si="46"/>
        <v>84.094999999999999</v>
      </c>
      <c r="Q593" s="9">
        <f t="shared" si="47"/>
        <v>183</v>
      </c>
      <c r="R593" s="9">
        <f t="shared" si="48"/>
        <v>183</v>
      </c>
      <c r="S593" s="7" t="s">
        <v>7977</v>
      </c>
      <c r="T593" s="7" t="s">
        <v>34</v>
      </c>
      <c r="U593" s="26"/>
      <c r="W593" s="47">
        <f t="shared" si="49"/>
        <v>0</v>
      </c>
    </row>
    <row r="594" spans="2:23" x14ac:dyDescent="0.25">
      <c r="B594" s="39">
        <v>840490703469</v>
      </c>
      <c r="C594" s="7" t="s">
        <v>3298</v>
      </c>
      <c r="D594" s="7" t="s">
        <v>4052</v>
      </c>
      <c r="E594" s="7" t="str">
        <f>_xlfn.XLOOKUP(C594,Master!E:E,Master!H:H)</f>
        <v>Yes</v>
      </c>
      <c r="F594" s="7" t="s">
        <v>1864</v>
      </c>
      <c r="G594" s="7">
        <v>3834</v>
      </c>
      <c r="H594" s="7" t="s">
        <v>103</v>
      </c>
      <c r="I594" s="7" t="s">
        <v>104</v>
      </c>
      <c r="J594" s="7" t="s">
        <v>3451</v>
      </c>
      <c r="K594" s="7" t="s">
        <v>17</v>
      </c>
      <c r="L594" s="7" t="s">
        <v>18</v>
      </c>
      <c r="M594" s="8">
        <v>60.5</v>
      </c>
      <c r="N594" s="56">
        <f t="shared" si="45"/>
        <v>110</v>
      </c>
      <c r="O594" s="8">
        <v>110</v>
      </c>
      <c r="P594" s="9">
        <f t="shared" si="46"/>
        <v>84.094999999999999</v>
      </c>
      <c r="Q594" s="9">
        <f t="shared" si="47"/>
        <v>183</v>
      </c>
      <c r="R594" s="9">
        <f t="shared" si="48"/>
        <v>183</v>
      </c>
      <c r="S594" s="7" t="s">
        <v>7977</v>
      </c>
      <c r="T594" s="7" t="s">
        <v>34</v>
      </c>
      <c r="U594" s="26"/>
      <c r="W594" s="47">
        <f t="shared" si="49"/>
        <v>0</v>
      </c>
    </row>
    <row r="595" spans="2:23" x14ac:dyDescent="0.25">
      <c r="B595" s="39">
        <v>840490703476</v>
      </c>
      <c r="C595" s="7" t="s">
        <v>3299</v>
      </c>
      <c r="D595" s="7" t="s">
        <v>4053</v>
      </c>
      <c r="E595" s="7" t="str">
        <f>_xlfn.XLOOKUP(C595,Master!E:E,Master!H:H)</f>
        <v>Yes</v>
      </c>
      <c r="F595" s="7" t="s">
        <v>1864</v>
      </c>
      <c r="G595" s="7">
        <v>3836</v>
      </c>
      <c r="H595" s="7" t="s">
        <v>103</v>
      </c>
      <c r="I595" s="7" t="s">
        <v>104</v>
      </c>
      <c r="J595" s="7" t="s">
        <v>3451</v>
      </c>
      <c r="K595" s="7" t="s">
        <v>17</v>
      </c>
      <c r="L595" s="7" t="s">
        <v>18</v>
      </c>
      <c r="M595" s="8">
        <v>60.5</v>
      </c>
      <c r="N595" s="56">
        <f t="shared" si="45"/>
        <v>110</v>
      </c>
      <c r="O595" s="8">
        <v>110</v>
      </c>
      <c r="P595" s="9">
        <f t="shared" si="46"/>
        <v>84.094999999999999</v>
      </c>
      <c r="Q595" s="9">
        <f t="shared" si="47"/>
        <v>183</v>
      </c>
      <c r="R595" s="9">
        <f t="shared" si="48"/>
        <v>183</v>
      </c>
      <c r="S595" s="7" t="s">
        <v>7977</v>
      </c>
      <c r="T595" s="7" t="s">
        <v>34</v>
      </c>
      <c r="U595" s="26"/>
      <c r="W595" s="47">
        <f t="shared" si="49"/>
        <v>0</v>
      </c>
    </row>
    <row r="596" spans="2:23" x14ac:dyDescent="0.25">
      <c r="B596" s="39">
        <v>840490703483</v>
      </c>
      <c r="C596" s="7" t="s">
        <v>3300</v>
      </c>
      <c r="D596" s="7" t="s">
        <v>4054</v>
      </c>
      <c r="E596" s="7" t="str">
        <f>_xlfn.XLOOKUP(C596,Master!E:E,Master!H:H)</f>
        <v>Yes</v>
      </c>
      <c r="F596" s="7" t="s">
        <v>1864</v>
      </c>
      <c r="G596" s="7">
        <v>4032</v>
      </c>
      <c r="H596" s="7" t="s">
        <v>103</v>
      </c>
      <c r="I596" s="7" t="s">
        <v>104</v>
      </c>
      <c r="J596" s="7" t="s">
        <v>3451</v>
      </c>
      <c r="K596" s="7" t="s">
        <v>17</v>
      </c>
      <c r="L596" s="7" t="s">
        <v>18</v>
      </c>
      <c r="M596" s="8">
        <v>60.5</v>
      </c>
      <c r="N596" s="56">
        <f t="shared" si="45"/>
        <v>110</v>
      </c>
      <c r="O596" s="8">
        <v>110</v>
      </c>
      <c r="P596" s="9">
        <f t="shared" si="46"/>
        <v>84.094999999999999</v>
      </c>
      <c r="Q596" s="9">
        <f t="shared" si="47"/>
        <v>183</v>
      </c>
      <c r="R596" s="9">
        <f t="shared" si="48"/>
        <v>183</v>
      </c>
      <c r="S596" s="7" t="s">
        <v>7977</v>
      </c>
      <c r="T596" s="7" t="s">
        <v>34</v>
      </c>
      <c r="U596" s="26"/>
      <c r="W596" s="47">
        <f t="shared" si="49"/>
        <v>0</v>
      </c>
    </row>
    <row r="597" spans="2:23" x14ac:dyDescent="0.25">
      <c r="B597" s="39">
        <v>840490703490</v>
      </c>
      <c r="C597" s="7" t="s">
        <v>3301</v>
      </c>
      <c r="D597" s="7" t="s">
        <v>4055</v>
      </c>
      <c r="E597" s="7" t="str">
        <f>_xlfn.XLOOKUP(C597,Master!E:E,Master!H:H)</f>
        <v>Yes</v>
      </c>
      <c r="F597" s="7" t="s">
        <v>1864</v>
      </c>
      <c r="G597" s="7">
        <v>4232</v>
      </c>
      <c r="H597" s="7" t="s">
        <v>103</v>
      </c>
      <c r="I597" s="7" t="s">
        <v>104</v>
      </c>
      <c r="J597" s="7" t="s">
        <v>3451</v>
      </c>
      <c r="K597" s="7" t="s">
        <v>17</v>
      </c>
      <c r="L597" s="7" t="s">
        <v>18</v>
      </c>
      <c r="M597" s="8">
        <v>60.5</v>
      </c>
      <c r="N597" s="56">
        <f t="shared" si="45"/>
        <v>110</v>
      </c>
      <c r="O597" s="8">
        <v>110</v>
      </c>
      <c r="P597" s="9">
        <f t="shared" si="46"/>
        <v>84.094999999999999</v>
      </c>
      <c r="Q597" s="9">
        <f t="shared" si="47"/>
        <v>183</v>
      </c>
      <c r="R597" s="9">
        <f t="shared" si="48"/>
        <v>183</v>
      </c>
      <c r="S597" s="7" t="s">
        <v>7977</v>
      </c>
      <c r="T597" s="7" t="s">
        <v>34</v>
      </c>
      <c r="U597" s="26"/>
      <c r="W597" s="47">
        <f t="shared" si="49"/>
        <v>0</v>
      </c>
    </row>
    <row r="598" spans="2:23" x14ac:dyDescent="0.25">
      <c r="B598" s="39">
        <v>840490703506</v>
      </c>
      <c r="C598" s="7" t="s">
        <v>3302</v>
      </c>
      <c r="D598" s="7" t="s">
        <v>4056</v>
      </c>
      <c r="E598" s="7" t="str">
        <f>_xlfn.XLOOKUP(C598,Master!E:E,Master!H:H)</f>
        <v>Yes</v>
      </c>
      <c r="F598" s="7" t="s">
        <v>1864</v>
      </c>
      <c r="G598" s="7">
        <v>4432</v>
      </c>
      <c r="H598" s="7" t="s">
        <v>103</v>
      </c>
      <c r="I598" s="7" t="s">
        <v>104</v>
      </c>
      <c r="J598" s="7" t="s">
        <v>3451</v>
      </c>
      <c r="K598" s="7" t="s">
        <v>17</v>
      </c>
      <c r="L598" s="7" t="s">
        <v>18</v>
      </c>
      <c r="M598" s="8">
        <v>60.5</v>
      </c>
      <c r="N598" s="56">
        <f t="shared" si="45"/>
        <v>110</v>
      </c>
      <c r="O598" s="8">
        <v>110</v>
      </c>
      <c r="P598" s="9">
        <f t="shared" si="46"/>
        <v>84.094999999999999</v>
      </c>
      <c r="Q598" s="9">
        <f t="shared" si="47"/>
        <v>183</v>
      </c>
      <c r="R598" s="9">
        <f t="shared" si="48"/>
        <v>183</v>
      </c>
      <c r="S598" s="7" t="s">
        <v>7977</v>
      </c>
      <c r="T598" s="7" t="s">
        <v>34</v>
      </c>
      <c r="U598" s="26"/>
      <c r="W598" s="47">
        <f t="shared" si="49"/>
        <v>0</v>
      </c>
    </row>
    <row r="599" spans="2:23" x14ac:dyDescent="0.25">
      <c r="B599" s="39">
        <v>840490703155</v>
      </c>
      <c r="C599" s="7" t="s">
        <v>3303</v>
      </c>
      <c r="D599" s="7" t="s">
        <v>4057</v>
      </c>
      <c r="E599" s="7" t="str">
        <f>_xlfn.XLOOKUP(C599,Master!E:E,Master!H:H)</f>
        <v>Yes</v>
      </c>
      <c r="F599" s="7" t="s">
        <v>2032</v>
      </c>
      <c r="G599" s="7">
        <v>3030</v>
      </c>
      <c r="H599" s="7" t="s">
        <v>103</v>
      </c>
      <c r="I599" s="7" t="s">
        <v>104</v>
      </c>
      <c r="J599" s="7" t="s">
        <v>3451</v>
      </c>
      <c r="K599" s="7" t="s">
        <v>17</v>
      </c>
      <c r="L599" s="7" t="s">
        <v>18</v>
      </c>
      <c r="M599" s="8">
        <v>60.5</v>
      </c>
      <c r="N599" s="56">
        <f t="shared" si="45"/>
        <v>110</v>
      </c>
      <c r="O599" s="8">
        <v>110</v>
      </c>
      <c r="P599" s="9">
        <f t="shared" si="46"/>
        <v>84.094999999999999</v>
      </c>
      <c r="Q599" s="9">
        <f t="shared" si="47"/>
        <v>183</v>
      </c>
      <c r="R599" s="9">
        <f t="shared" si="48"/>
        <v>183</v>
      </c>
      <c r="S599" s="7" t="s">
        <v>7977</v>
      </c>
      <c r="T599" s="7" t="s">
        <v>34</v>
      </c>
      <c r="U599" s="26"/>
      <c r="W599" s="47">
        <f t="shared" si="49"/>
        <v>0</v>
      </c>
    </row>
    <row r="600" spans="2:23" x14ac:dyDescent="0.25">
      <c r="B600" s="39">
        <v>840490703162</v>
      </c>
      <c r="C600" s="7" t="s">
        <v>3304</v>
      </c>
      <c r="D600" s="7" t="s">
        <v>4058</v>
      </c>
      <c r="E600" s="7" t="str">
        <f>_xlfn.XLOOKUP(C600,Master!E:E,Master!H:H)</f>
        <v>Yes</v>
      </c>
      <c r="F600" s="7" t="s">
        <v>2032</v>
      </c>
      <c r="G600" s="7">
        <v>3032</v>
      </c>
      <c r="H600" s="7" t="s">
        <v>103</v>
      </c>
      <c r="I600" s="7" t="s">
        <v>104</v>
      </c>
      <c r="J600" s="7" t="s">
        <v>3451</v>
      </c>
      <c r="K600" s="7" t="s">
        <v>17</v>
      </c>
      <c r="L600" s="7" t="s">
        <v>18</v>
      </c>
      <c r="M600" s="8">
        <v>60.5</v>
      </c>
      <c r="N600" s="56">
        <f t="shared" si="45"/>
        <v>110</v>
      </c>
      <c r="O600" s="8">
        <v>110</v>
      </c>
      <c r="P600" s="9">
        <f t="shared" si="46"/>
        <v>84.094999999999999</v>
      </c>
      <c r="Q600" s="9">
        <f t="shared" si="47"/>
        <v>183</v>
      </c>
      <c r="R600" s="9">
        <f t="shared" si="48"/>
        <v>183</v>
      </c>
      <c r="S600" s="7" t="s">
        <v>7977</v>
      </c>
      <c r="T600" s="7" t="s">
        <v>34</v>
      </c>
      <c r="U600" s="26"/>
      <c r="W600" s="47">
        <f t="shared" si="49"/>
        <v>0</v>
      </c>
    </row>
    <row r="601" spans="2:23" x14ac:dyDescent="0.25">
      <c r="B601" s="39">
        <v>840490703179</v>
      </c>
      <c r="C601" s="7" t="s">
        <v>3305</v>
      </c>
      <c r="D601" s="7" t="s">
        <v>4059</v>
      </c>
      <c r="E601" s="7" t="str">
        <f>_xlfn.XLOOKUP(C601,Master!E:E,Master!H:H)</f>
        <v>Yes</v>
      </c>
      <c r="F601" s="7" t="s">
        <v>2032</v>
      </c>
      <c r="G601" s="7">
        <v>3230</v>
      </c>
      <c r="H601" s="7" t="s">
        <v>103</v>
      </c>
      <c r="I601" s="7" t="s">
        <v>104</v>
      </c>
      <c r="J601" s="7" t="s">
        <v>3451</v>
      </c>
      <c r="K601" s="7" t="s">
        <v>17</v>
      </c>
      <c r="L601" s="7" t="s">
        <v>18</v>
      </c>
      <c r="M601" s="8">
        <v>60.5</v>
      </c>
      <c r="N601" s="56">
        <f t="shared" si="45"/>
        <v>110</v>
      </c>
      <c r="O601" s="8">
        <v>110</v>
      </c>
      <c r="P601" s="9">
        <f t="shared" si="46"/>
        <v>84.094999999999999</v>
      </c>
      <c r="Q601" s="9">
        <f t="shared" si="47"/>
        <v>183</v>
      </c>
      <c r="R601" s="9">
        <f t="shared" si="48"/>
        <v>183</v>
      </c>
      <c r="S601" s="7" t="s">
        <v>7977</v>
      </c>
      <c r="T601" s="7" t="s">
        <v>34</v>
      </c>
      <c r="U601" s="26"/>
      <c r="W601" s="47">
        <f t="shared" si="49"/>
        <v>0</v>
      </c>
    </row>
    <row r="602" spans="2:23" x14ac:dyDescent="0.25">
      <c r="B602" s="39">
        <v>840490703186</v>
      </c>
      <c r="C602" s="7" t="s">
        <v>3306</v>
      </c>
      <c r="D602" s="7" t="s">
        <v>4060</v>
      </c>
      <c r="E602" s="7" t="str">
        <f>_xlfn.XLOOKUP(C602,Master!E:E,Master!H:H)</f>
        <v>Yes</v>
      </c>
      <c r="F602" s="7" t="s">
        <v>2032</v>
      </c>
      <c r="G602" s="7">
        <v>3232</v>
      </c>
      <c r="H602" s="7" t="s">
        <v>103</v>
      </c>
      <c r="I602" s="7" t="s">
        <v>104</v>
      </c>
      <c r="J602" s="7" t="s">
        <v>3451</v>
      </c>
      <c r="K602" s="7" t="s">
        <v>17</v>
      </c>
      <c r="L602" s="7" t="s">
        <v>18</v>
      </c>
      <c r="M602" s="8">
        <v>60.5</v>
      </c>
      <c r="N602" s="56">
        <f t="shared" si="45"/>
        <v>110</v>
      </c>
      <c r="O602" s="8">
        <v>110</v>
      </c>
      <c r="P602" s="9">
        <f t="shared" si="46"/>
        <v>84.094999999999999</v>
      </c>
      <c r="Q602" s="9">
        <f t="shared" si="47"/>
        <v>183</v>
      </c>
      <c r="R602" s="9">
        <f t="shared" si="48"/>
        <v>183</v>
      </c>
      <c r="S602" s="7" t="s">
        <v>7977</v>
      </c>
      <c r="T602" s="7" t="s">
        <v>34</v>
      </c>
      <c r="U602" s="26"/>
      <c r="W602" s="47">
        <f t="shared" si="49"/>
        <v>0</v>
      </c>
    </row>
    <row r="603" spans="2:23" x14ac:dyDescent="0.25">
      <c r="B603" s="39">
        <v>840490703193</v>
      </c>
      <c r="C603" s="7" t="s">
        <v>3307</v>
      </c>
      <c r="D603" s="7" t="s">
        <v>4061</v>
      </c>
      <c r="E603" s="7" t="str">
        <f>_xlfn.XLOOKUP(C603,Master!E:E,Master!H:H)</f>
        <v>Yes</v>
      </c>
      <c r="F603" s="7" t="s">
        <v>2032</v>
      </c>
      <c r="G603" s="7">
        <v>3234</v>
      </c>
      <c r="H603" s="7" t="s">
        <v>103</v>
      </c>
      <c r="I603" s="7" t="s">
        <v>104</v>
      </c>
      <c r="J603" s="7" t="s">
        <v>3451</v>
      </c>
      <c r="K603" s="7" t="s">
        <v>17</v>
      </c>
      <c r="L603" s="7" t="s">
        <v>18</v>
      </c>
      <c r="M603" s="8">
        <v>60.5</v>
      </c>
      <c r="N603" s="56">
        <f t="shared" si="45"/>
        <v>110</v>
      </c>
      <c r="O603" s="8">
        <v>110</v>
      </c>
      <c r="P603" s="9">
        <f t="shared" si="46"/>
        <v>84.094999999999999</v>
      </c>
      <c r="Q603" s="9">
        <f t="shared" si="47"/>
        <v>183</v>
      </c>
      <c r="R603" s="9">
        <f t="shared" si="48"/>
        <v>183</v>
      </c>
      <c r="S603" s="7" t="s">
        <v>7977</v>
      </c>
      <c r="T603" s="7" t="s">
        <v>34</v>
      </c>
      <c r="U603" s="26"/>
      <c r="W603" s="47">
        <f t="shared" si="49"/>
        <v>0</v>
      </c>
    </row>
    <row r="604" spans="2:23" x14ac:dyDescent="0.25">
      <c r="B604" s="39">
        <v>840490703209</v>
      </c>
      <c r="C604" s="7" t="s">
        <v>3308</v>
      </c>
      <c r="D604" s="7" t="s">
        <v>4062</v>
      </c>
      <c r="E604" s="7" t="str">
        <f>_xlfn.XLOOKUP(C604,Master!E:E,Master!H:H)</f>
        <v>Yes</v>
      </c>
      <c r="F604" s="7" t="s">
        <v>2032</v>
      </c>
      <c r="G604" s="7">
        <v>3430</v>
      </c>
      <c r="H604" s="7" t="s">
        <v>103</v>
      </c>
      <c r="I604" s="7" t="s">
        <v>104</v>
      </c>
      <c r="J604" s="7" t="s">
        <v>3451</v>
      </c>
      <c r="K604" s="7" t="s">
        <v>17</v>
      </c>
      <c r="L604" s="7" t="s">
        <v>18</v>
      </c>
      <c r="M604" s="8">
        <v>60.5</v>
      </c>
      <c r="N604" s="56">
        <f t="shared" si="45"/>
        <v>110</v>
      </c>
      <c r="O604" s="8">
        <v>110</v>
      </c>
      <c r="P604" s="9">
        <f t="shared" si="46"/>
        <v>84.094999999999999</v>
      </c>
      <c r="Q604" s="9">
        <f t="shared" si="47"/>
        <v>183</v>
      </c>
      <c r="R604" s="9">
        <f t="shared" si="48"/>
        <v>183</v>
      </c>
      <c r="S604" s="7" t="s">
        <v>7977</v>
      </c>
      <c r="T604" s="7" t="s">
        <v>34</v>
      </c>
      <c r="U604" s="26"/>
      <c r="W604" s="47">
        <f t="shared" si="49"/>
        <v>0</v>
      </c>
    </row>
    <row r="605" spans="2:23" x14ac:dyDescent="0.25">
      <c r="B605" s="39">
        <v>840490703216</v>
      </c>
      <c r="C605" s="7" t="s">
        <v>3309</v>
      </c>
      <c r="D605" s="7" t="s">
        <v>4063</v>
      </c>
      <c r="E605" s="7" t="str">
        <f>_xlfn.XLOOKUP(C605,Master!E:E,Master!H:H)</f>
        <v>Yes</v>
      </c>
      <c r="F605" s="7" t="s">
        <v>2032</v>
      </c>
      <c r="G605" s="7">
        <v>3432</v>
      </c>
      <c r="H605" s="7" t="s">
        <v>103</v>
      </c>
      <c r="I605" s="7" t="s">
        <v>104</v>
      </c>
      <c r="J605" s="7" t="s">
        <v>3451</v>
      </c>
      <c r="K605" s="7" t="s">
        <v>17</v>
      </c>
      <c r="L605" s="7" t="s">
        <v>18</v>
      </c>
      <c r="M605" s="8">
        <v>60.5</v>
      </c>
      <c r="N605" s="56">
        <f t="shared" si="45"/>
        <v>110</v>
      </c>
      <c r="O605" s="8">
        <v>110</v>
      </c>
      <c r="P605" s="9">
        <f t="shared" si="46"/>
        <v>84.094999999999999</v>
      </c>
      <c r="Q605" s="9">
        <f t="shared" si="47"/>
        <v>183</v>
      </c>
      <c r="R605" s="9">
        <f t="shared" si="48"/>
        <v>183</v>
      </c>
      <c r="S605" s="7" t="s">
        <v>7977</v>
      </c>
      <c r="T605" s="7" t="s">
        <v>34</v>
      </c>
      <c r="U605" s="26"/>
      <c r="W605" s="47">
        <f t="shared" si="49"/>
        <v>0</v>
      </c>
    </row>
    <row r="606" spans="2:23" x14ac:dyDescent="0.25">
      <c r="B606" s="39">
        <v>840490703223</v>
      </c>
      <c r="C606" s="7" t="s">
        <v>3310</v>
      </c>
      <c r="D606" s="7" t="s">
        <v>4064</v>
      </c>
      <c r="E606" s="7" t="str">
        <f>_xlfn.XLOOKUP(C606,Master!E:E,Master!H:H)</f>
        <v>Yes</v>
      </c>
      <c r="F606" s="7" t="s">
        <v>2032</v>
      </c>
      <c r="G606" s="7">
        <v>3434</v>
      </c>
      <c r="H606" s="7" t="s">
        <v>103</v>
      </c>
      <c r="I606" s="7" t="s">
        <v>104</v>
      </c>
      <c r="J606" s="7" t="s">
        <v>3451</v>
      </c>
      <c r="K606" s="7" t="s">
        <v>17</v>
      </c>
      <c r="L606" s="7" t="s">
        <v>18</v>
      </c>
      <c r="M606" s="8">
        <v>60.5</v>
      </c>
      <c r="N606" s="56">
        <f t="shared" si="45"/>
        <v>110</v>
      </c>
      <c r="O606" s="8">
        <v>110</v>
      </c>
      <c r="P606" s="9">
        <f t="shared" si="46"/>
        <v>84.094999999999999</v>
      </c>
      <c r="Q606" s="9">
        <f t="shared" si="47"/>
        <v>183</v>
      </c>
      <c r="R606" s="9">
        <f t="shared" si="48"/>
        <v>183</v>
      </c>
      <c r="S606" s="7" t="s">
        <v>7977</v>
      </c>
      <c r="T606" s="7" t="s">
        <v>34</v>
      </c>
      <c r="U606" s="26"/>
      <c r="W606" s="47">
        <f t="shared" si="49"/>
        <v>0</v>
      </c>
    </row>
    <row r="607" spans="2:23" x14ac:dyDescent="0.25">
      <c r="B607" s="39">
        <v>840490703230</v>
      </c>
      <c r="C607" s="7" t="s">
        <v>3311</v>
      </c>
      <c r="D607" s="7" t="s">
        <v>4065</v>
      </c>
      <c r="E607" s="7" t="str">
        <f>_xlfn.XLOOKUP(C607,Master!E:E,Master!H:H)</f>
        <v>Yes</v>
      </c>
      <c r="F607" s="7" t="s">
        <v>2032</v>
      </c>
      <c r="G607" s="7">
        <v>3436</v>
      </c>
      <c r="H607" s="7" t="s">
        <v>103</v>
      </c>
      <c r="I607" s="7" t="s">
        <v>104</v>
      </c>
      <c r="J607" s="7" t="s">
        <v>3451</v>
      </c>
      <c r="K607" s="7" t="s">
        <v>17</v>
      </c>
      <c r="L607" s="7" t="s">
        <v>18</v>
      </c>
      <c r="M607" s="8">
        <v>60.5</v>
      </c>
      <c r="N607" s="56">
        <f t="shared" si="45"/>
        <v>110</v>
      </c>
      <c r="O607" s="8">
        <v>110</v>
      </c>
      <c r="P607" s="9">
        <f t="shared" si="46"/>
        <v>84.094999999999999</v>
      </c>
      <c r="Q607" s="9">
        <f t="shared" si="47"/>
        <v>183</v>
      </c>
      <c r="R607" s="9">
        <f t="shared" si="48"/>
        <v>183</v>
      </c>
      <c r="S607" s="7" t="s">
        <v>7977</v>
      </c>
      <c r="T607" s="7" t="s">
        <v>34</v>
      </c>
      <c r="U607" s="26"/>
      <c r="W607" s="47">
        <f t="shared" si="49"/>
        <v>0</v>
      </c>
    </row>
    <row r="608" spans="2:23" x14ac:dyDescent="0.25">
      <c r="B608" s="39">
        <v>840490703247</v>
      </c>
      <c r="C608" s="7" t="s">
        <v>3312</v>
      </c>
      <c r="D608" s="7" t="s">
        <v>4066</v>
      </c>
      <c r="E608" s="7" t="str">
        <f>_xlfn.XLOOKUP(C608,Master!E:E,Master!H:H)</f>
        <v>Yes</v>
      </c>
      <c r="F608" s="7" t="s">
        <v>2032</v>
      </c>
      <c r="G608" s="7">
        <v>3632</v>
      </c>
      <c r="H608" s="7" t="s">
        <v>103</v>
      </c>
      <c r="I608" s="7" t="s">
        <v>104</v>
      </c>
      <c r="J608" s="7" t="s">
        <v>3451</v>
      </c>
      <c r="K608" s="7" t="s">
        <v>17</v>
      </c>
      <c r="L608" s="7" t="s">
        <v>18</v>
      </c>
      <c r="M608" s="8">
        <v>60.5</v>
      </c>
      <c r="N608" s="56">
        <f t="shared" si="45"/>
        <v>110</v>
      </c>
      <c r="O608" s="8">
        <v>110</v>
      </c>
      <c r="P608" s="9">
        <f t="shared" si="46"/>
        <v>84.094999999999999</v>
      </c>
      <c r="Q608" s="9">
        <f t="shared" si="47"/>
        <v>183</v>
      </c>
      <c r="R608" s="9">
        <f t="shared" si="48"/>
        <v>183</v>
      </c>
      <c r="S608" s="7" t="s">
        <v>7977</v>
      </c>
      <c r="T608" s="7" t="s">
        <v>34</v>
      </c>
      <c r="U608" s="26"/>
      <c r="W608" s="47">
        <f t="shared" si="49"/>
        <v>0</v>
      </c>
    </row>
    <row r="609" spans="2:23" x14ac:dyDescent="0.25">
      <c r="B609" s="39">
        <v>840490703254</v>
      </c>
      <c r="C609" s="7" t="s">
        <v>3313</v>
      </c>
      <c r="D609" s="7" t="s">
        <v>4067</v>
      </c>
      <c r="E609" s="7" t="str">
        <f>_xlfn.XLOOKUP(C609,Master!E:E,Master!H:H)</f>
        <v>Yes</v>
      </c>
      <c r="F609" s="7" t="s">
        <v>2032</v>
      </c>
      <c r="G609" s="7">
        <v>3634</v>
      </c>
      <c r="H609" s="7" t="s">
        <v>103</v>
      </c>
      <c r="I609" s="7" t="s">
        <v>104</v>
      </c>
      <c r="J609" s="7" t="s">
        <v>3451</v>
      </c>
      <c r="K609" s="7" t="s">
        <v>17</v>
      </c>
      <c r="L609" s="7" t="s">
        <v>18</v>
      </c>
      <c r="M609" s="8">
        <v>60.5</v>
      </c>
      <c r="N609" s="56">
        <f t="shared" si="45"/>
        <v>110</v>
      </c>
      <c r="O609" s="8">
        <v>110</v>
      </c>
      <c r="P609" s="9">
        <f t="shared" si="46"/>
        <v>84.094999999999999</v>
      </c>
      <c r="Q609" s="9">
        <f t="shared" si="47"/>
        <v>183</v>
      </c>
      <c r="R609" s="9">
        <f t="shared" si="48"/>
        <v>183</v>
      </c>
      <c r="S609" s="7" t="s">
        <v>7977</v>
      </c>
      <c r="T609" s="7" t="s">
        <v>34</v>
      </c>
      <c r="U609" s="26"/>
      <c r="W609" s="47">
        <f t="shared" si="49"/>
        <v>0</v>
      </c>
    </row>
    <row r="610" spans="2:23" x14ac:dyDescent="0.25">
      <c r="B610" s="39">
        <v>840490703261</v>
      </c>
      <c r="C610" s="7" t="s">
        <v>3314</v>
      </c>
      <c r="D610" s="7" t="s">
        <v>4068</v>
      </c>
      <c r="E610" s="7" t="str">
        <f>_xlfn.XLOOKUP(C610,Master!E:E,Master!H:H)</f>
        <v>Yes</v>
      </c>
      <c r="F610" s="7" t="s">
        <v>2032</v>
      </c>
      <c r="G610" s="7">
        <v>3636</v>
      </c>
      <c r="H610" s="7" t="s">
        <v>103</v>
      </c>
      <c r="I610" s="7" t="s">
        <v>104</v>
      </c>
      <c r="J610" s="7" t="s">
        <v>3451</v>
      </c>
      <c r="K610" s="7" t="s">
        <v>17</v>
      </c>
      <c r="L610" s="7" t="s">
        <v>18</v>
      </c>
      <c r="M610" s="8">
        <v>60.5</v>
      </c>
      <c r="N610" s="56">
        <f t="shared" si="45"/>
        <v>110</v>
      </c>
      <c r="O610" s="8">
        <v>110</v>
      </c>
      <c r="P610" s="9">
        <f t="shared" si="46"/>
        <v>84.094999999999999</v>
      </c>
      <c r="Q610" s="9">
        <f t="shared" si="47"/>
        <v>183</v>
      </c>
      <c r="R610" s="9">
        <f t="shared" si="48"/>
        <v>183</v>
      </c>
      <c r="S610" s="7" t="s">
        <v>7977</v>
      </c>
      <c r="T610" s="7" t="s">
        <v>34</v>
      </c>
      <c r="U610" s="26"/>
      <c r="W610" s="47">
        <f t="shared" si="49"/>
        <v>0</v>
      </c>
    </row>
    <row r="611" spans="2:23" x14ac:dyDescent="0.25">
      <c r="B611" s="39">
        <v>840490703278</v>
      </c>
      <c r="C611" s="7" t="s">
        <v>3315</v>
      </c>
      <c r="D611" s="7" t="s">
        <v>4069</v>
      </c>
      <c r="E611" s="7" t="str">
        <f>_xlfn.XLOOKUP(C611,Master!E:E,Master!H:H)</f>
        <v>Yes</v>
      </c>
      <c r="F611" s="7" t="s">
        <v>2032</v>
      </c>
      <c r="G611" s="7">
        <v>3832</v>
      </c>
      <c r="H611" s="7" t="s">
        <v>103</v>
      </c>
      <c r="I611" s="7" t="s">
        <v>104</v>
      </c>
      <c r="J611" s="7" t="s">
        <v>3451</v>
      </c>
      <c r="K611" s="7" t="s">
        <v>17</v>
      </c>
      <c r="L611" s="7" t="s">
        <v>18</v>
      </c>
      <c r="M611" s="8">
        <v>60.5</v>
      </c>
      <c r="N611" s="56">
        <f t="shared" si="45"/>
        <v>110</v>
      </c>
      <c r="O611" s="8">
        <v>110</v>
      </c>
      <c r="P611" s="9">
        <f t="shared" si="46"/>
        <v>84.094999999999999</v>
      </c>
      <c r="Q611" s="9">
        <f t="shared" si="47"/>
        <v>183</v>
      </c>
      <c r="R611" s="9">
        <f t="shared" si="48"/>
        <v>183</v>
      </c>
      <c r="S611" s="7" t="s">
        <v>7977</v>
      </c>
      <c r="T611" s="7" t="s">
        <v>34</v>
      </c>
      <c r="U611" s="26"/>
      <c r="W611" s="47">
        <f t="shared" si="49"/>
        <v>0</v>
      </c>
    </row>
    <row r="612" spans="2:23" x14ac:dyDescent="0.25">
      <c r="B612" s="39">
        <v>840490703285</v>
      </c>
      <c r="C612" s="7" t="s">
        <v>3316</v>
      </c>
      <c r="D612" s="7" t="s">
        <v>4070</v>
      </c>
      <c r="E612" s="7" t="str">
        <f>_xlfn.XLOOKUP(C612,Master!E:E,Master!H:H)</f>
        <v>Yes</v>
      </c>
      <c r="F612" s="7" t="s">
        <v>2032</v>
      </c>
      <c r="G612" s="7">
        <v>3834</v>
      </c>
      <c r="H612" s="7" t="s">
        <v>103</v>
      </c>
      <c r="I612" s="7" t="s">
        <v>104</v>
      </c>
      <c r="J612" s="7" t="s">
        <v>3451</v>
      </c>
      <c r="K612" s="7" t="s">
        <v>17</v>
      </c>
      <c r="L612" s="7" t="s">
        <v>18</v>
      </c>
      <c r="M612" s="8">
        <v>60.5</v>
      </c>
      <c r="N612" s="56">
        <f t="shared" si="45"/>
        <v>110</v>
      </c>
      <c r="O612" s="8">
        <v>110</v>
      </c>
      <c r="P612" s="9">
        <f t="shared" si="46"/>
        <v>84.094999999999999</v>
      </c>
      <c r="Q612" s="9">
        <f t="shared" si="47"/>
        <v>183</v>
      </c>
      <c r="R612" s="9">
        <f t="shared" si="48"/>
        <v>183</v>
      </c>
      <c r="S612" s="7" t="s">
        <v>7977</v>
      </c>
      <c r="T612" s="7" t="s">
        <v>34</v>
      </c>
      <c r="U612" s="26"/>
      <c r="W612" s="47">
        <f t="shared" si="49"/>
        <v>0</v>
      </c>
    </row>
    <row r="613" spans="2:23" x14ac:dyDescent="0.25">
      <c r="B613" s="39">
        <v>840490703292</v>
      </c>
      <c r="C613" s="7" t="s">
        <v>3317</v>
      </c>
      <c r="D613" s="7" t="s">
        <v>4071</v>
      </c>
      <c r="E613" s="7" t="str">
        <f>_xlfn.XLOOKUP(C613,Master!E:E,Master!H:H)</f>
        <v>Yes</v>
      </c>
      <c r="F613" s="7" t="s">
        <v>2032</v>
      </c>
      <c r="G613" s="7">
        <v>3836</v>
      </c>
      <c r="H613" s="7" t="s">
        <v>103</v>
      </c>
      <c r="I613" s="7" t="s">
        <v>104</v>
      </c>
      <c r="J613" s="7" t="s">
        <v>3451</v>
      </c>
      <c r="K613" s="7" t="s">
        <v>17</v>
      </c>
      <c r="L613" s="7" t="s">
        <v>18</v>
      </c>
      <c r="M613" s="8">
        <v>60.5</v>
      </c>
      <c r="N613" s="56">
        <f t="shared" si="45"/>
        <v>110</v>
      </c>
      <c r="O613" s="8">
        <v>110</v>
      </c>
      <c r="P613" s="9">
        <f t="shared" si="46"/>
        <v>84.094999999999999</v>
      </c>
      <c r="Q613" s="9">
        <f t="shared" si="47"/>
        <v>183</v>
      </c>
      <c r="R613" s="9">
        <f t="shared" si="48"/>
        <v>183</v>
      </c>
      <c r="S613" s="7" t="s">
        <v>7977</v>
      </c>
      <c r="T613" s="7" t="s">
        <v>34</v>
      </c>
      <c r="U613" s="26"/>
      <c r="W613" s="47">
        <f t="shared" si="49"/>
        <v>0</v>
      </c>
    </row>
    <row r="614" spans="2:23" x14ac:dyDescent="0.25">
      <c r="B614" s="39">
        <v>840490703308</v>
      </c>
      <c r="C614" s="7" t="s">
        <v>3318</v>
      </c>
      <c r="D614" s="7" t="s">
        <v>4072</v>
      </c>
      <c r="E614" s="7" t="str">
        <f>_xlfn.XLOOKUP(C614,Master!E:E,Master!H:H)</f>
        <v>Yes</v>
      </c>
      <c r="F614" s="7" t="s">
        <v>2032</v>
      </c>
      <c r="G614" s="7">
        <v>4032</v>
      </c>
      <c r="H614" s="7" t="s">
        <v>103</v>
      </c>
      <c r="I614" s="7" t="s">
        <v>104</v>
      </c>
      <c r="J614" s="7" t="s">
        <v>3451</v>
      </c>
      <c r="K614" s="7" t="s">
        <v>17</v>
      </c>
      <c r="L614" s="7" t="s">
        <v>18</v>
      </c>
      <c r="M614" s="8">
        <v>60.5</v>
      </c>
      <c r="N614" s="56">
        <f t="shared" si="45"/>
        <v>110</v>
      </c>
      <c r="O614" s="8">
        <v>110</v>
      </c>
      <c r="P614" s="9">
        <f t="shared" si="46"/>
        <v>84.094999999999999</v>
      </c>
      <c r="Q614" s="9">
        <f t="shared" si="47"/>
        <v>183</v>
      </c>
      <c r="R614" s="9">
        <f t="shared" si="48"/>
        <v>183</v>
      </c>
      <c r="S614" s="7" t="s">
        <v>7977</v>
      </c>
      <c r="T614" s="7" t="s">
        <v>34</v>
      </c>
      <c r="U614" s="26"/>
      <c r="W614" s="47">
        <f t="shared" si="49"/>
        <v>0</v>
      </c>
    </row>
    <row r="615" spans="2:23" x14ac:dyDescent="0.25">
      <c r="B615" s="39">
        <v>840490703315</v>
      </c>
      <c r="C615" s="7" t="s">
        <v>3319</v>
      </c>
      <c r="D615" s="7" t="s">
        <v>4073</v>
      </c>
      <c r="E615" s="7" t="str">
        <f>_xlfn.XLOOKUP(C615,Master!E:E,Master!H:H)</f>
        <v>Yes</v>
      </c>
      <c r="F615" s="7" t="s">
        <v>2032</v>
      </c>
      <c r="G615" s="7">
        <v>4232</v>
      </c>
      <c r="H615" s="7" t="s">
        <v>103</v>
      </c>
      <c r="I615" s="7" t="s">
        <v>104</v>
      </c>
      <c r="J615" s="7" t="s">
        <v>3451</v>
      </c>
      <c r="K615" s="7" t="s">
        <v>17</v>
      </c>
      <c r="L615" s="7" t="s">
        <v>18</v>
      </c>
      <c r="M615" s="8">
        <v>60.5</v>
      </c>
      <c r="N615" s="56">
        <f t="shared" si="45"/>
        <v>110</v>
      </c>
      <c r="O615" s="8">
        <v>110</v>
      </c>
      <c r="P615" s="9">
        <f t="shared" si="46"/>
        <v>84.094999999999999</v>
      </c>
      <c r="Q615" s="9">
        <f t="shared" si="47"/>
        <v>183</v>
      </c>
      <c r="R615" s="9">
        <f t="shared" si="48"/>
        <v>183</v>
      </c>
      <c r="S615" s="7" t="s">
        <v>7977</v>
      </c>
      <c r="T615" s="7" t="s">
        <v>34</v>
      </c>
      <c r="U615" s="26"/>
      <c r="W615" s="47">
        <f t="shared" si="49"/>
        <v>0</v>
      </c>
    </row>
    <row r="616" spans="2:23" x14ac:dyDescent="0.25">
      <c r="B616" s="39">
        <v>840490703322</v>
      </c>
      <c r="C616" s="7" t="s">
        <v>3320</v>
      </c>
      <c r="D616" s="7" t="s">
        <v>4074</v>
      </c>
      <c r="E616" s="7" t="str">
        <f>_xlfn.XLOOKUP(C616,Master!E:E,Master!H:H)</f>
        <v>Yes</v>
      </c>
      <c r="F616" s="7" t="s">
        <v>2032</v>
      </c>
      <c r="G616" s="7">
        <v>4432</v>
      </c>
      <c r="H616" s="7" t="s">
        <v>103</v>
      </c>
      <c r="I616" s="7" t="s">
        <v>104</v>
      </c>
      <c r="J616" s="7" t="s">
        <v>3451</v>
      </c>
      <c r="K616" s="7" t="s">
        <v>17</v>
      </c>
      <c r="L616" s="7" t="s">
        <v>18</v>
      </c>
      <c r="M616" s="8">
        <v>60.5</v>
      </c>
      <c r="N616" s="56">
        <f t="shared" si="45"/>
        <v>110</v>
      </c>
      <c r="O616" s="8">
        <v>110</v>
      </c>
      <c r="P616" s="9">
        <f t="shared" si="46"/>
        <v>84.094999999999999</v>
      </c>
      <c r="Q616" s="9">
        <f t="shared" si="47"/>
        <v>183</v>
      </c>
      <c r="R616" s="9">
        <f t="shared" si="48"/>
        <v>183</v>
      </c>
      <c r="S616" s="7" t="s">
        <v>7977</v>
      </c>
      <c r="T616" s="7" t="s">
        <v>34</v>
      </c>
      <c r="U616" s="26"/>
      <c r="W616" s="47">
        <f t="shared" si="49"/>
        <v>0</v>
      </c>
    </row>
    <row r="617" spans="2:23" x14ac:dyDescent="0.25">
      <c r="B617" s="39">
        <v>840490703872</v>
      </c>
      <c r="C617" s="7" t="s">
        <v>3321</v>
      </c>
      <c r="D617" s="7" t="s">
        <v>4075</v>
      </c>
      <c r="E617" s="7" t="str">
        <f>_xlfn.XLOOKUP(C617,Master!E:E,Master!H:H)</f>
        <v>No</v>
      </c>
      <c r="F617" s="7" t="s">
        <v>3972</v>
      </c>
      <c r="G617" s="7">
        <v>3030</v>
      </c>
      <c r="H617" s="7" t="s">
        <v>103</v>
      </c>
      <c r="I617" s="7" t="s">
        <v>104</v>
      </c>
      <c r="J617" s="7" t="s">
        <v>3451</v>
      </c>
      <c r="K617" s="7" t="s">
        <v>17</v>
      </c>
      <c r="L617" s="7" t="s">
        <v>18</v>
      </c>
      <c r="M617" s="8">
        <v>60.5</v>
      </c>
      <c r="N617" s="56">
        <f t="shared" si="45"/>
        <v>110</v>
      </c>
      <c r="O617" s="8">
        <v>110</v>
      </c>
      <c r="P617" s="9">
        <f t="shared" si="46"/>
        <v>84.094999999999999</v>
      </c>
      <c r="Q617" s="9">
        <f t="shared" si="47"/>
        <v>183</v>
      </c>
      <c r="R617" s="9">
        <f t="shared" si="48"/>
        <v>183</v>
      </c>
      <c r="S617" s="7" t="s">
        <v>7977</v>
      </c>
      <c r="T617" s="7" t="s">
        <v>34</v>
      </c>
      <c r="U617" s="26"/>
      <c r="W617" s="47">
        <f t="shared" si="49"/>
        <v>0</v>
      </c>
    </row>
    <row r="618" spans="2:23" x14ac:dyDescent="0.25">
      <c r="B618" s="39">
        <v>840490703889</v>
      </c>
      <c r="C618" s="7" t="s">
        <v>3322</v>
      </c>
      <c r="D618" s="7" t="s">
        <v>4076</v>
      </c>
      <c r="E618" s="7" t="str">
        <f>_xlfn.XLOOKUP(C618,Master!E:E,Master!H:H)</f>
        <v>No</v>
      </c>
      <c r="F618" s="7" t="s">
        <v>3972</v>
      </c>
      <c r="G618" s="7">
        <v>3032</v>
      </c>
      <c r="H618" s="7" t="s">
        <v>103</v>
      </c>
      <c r="I618" s="7" t="s">
        <v>104</v>
      </c>
      <c r="J618" s="7" t="s">
        <v>3451</v>
      </c>
      <c r="K618" s="7" t="s">
        <v>17</v>
      </c>
      <c r="L618" s="7" t="s">
        <v>18</v>
      </c>
      <c r="M618" s="8">
        <v>60.5</v>
      </c>
      <c r="N618" s="56">
        <f t="shared" si="45"/>
        <v>110</v>
      </c>
      <c r="O618" s="8">
        <v>110</v>
      </c>
      <c r="P618" s="9">
        <f t="shared" si="46"/>
        <v>84.094999999999999</v>
      </c>
      <c r="Q618" s="9">
        <f t="shared" si="47"/>
        <v>183</v>
      </c>
      <c r="R618" s="9">
        <f t="shared" si="48"/>
        <v>183</v>
      </c>
      <c r="S618" s="7" t="s">
        <v>7977</v>
      </c>
      <c r="T618" s="7" t="s">
        <v>34</v>
      </c>
      <c r="U618" s="26"/>
      <c r="W618" s="47">
        <f t="shared" si="49"/>
        <v>0</v>
      </c>
    </row>
    <row r="619" spans="2:23" x14ac:dyDescent="0.25">
      <c r="B619" s="39">
        <v>840490703896</v>
      </c>
      <c r="C619" s="7" t="s">
        <v>3323</v>
      </c>
      <c r="D619" s="7" t="s">
        <v>4077</v>
      </c>
      <c r="E619" s="7" t="str">
        <f>_xlfn.XLOOKUP(C619,Master!E:E,Master!H:H)</f>
        <v>No</v>
      </c>
      <c r="F619" s="7" t="s">
        <v>3972</v>
      </c>
      <c r="G619" s="7">
        <v>3230</v>
      </c>
      <c r="H619" s="7" t="s">
        <v>103</v>
      </c>
      <c r="I619" s="7" t="s">
        <v>104</v>
      </c>
      <c r="J619" s="7" t="s">
        <v>3451</v>
      </c>
      <c r="K619" s="7" t="s">
        <v>17</v>
      </c>
      <c r="L619" s="7" t="s">
        <v>18</v>
      </c>
      <c r="M619" s="8">
        <v>60.5</v>
      </c>
      <c r="N619" s="56">
        <f t="shared" si="45"/>
        <v>110</v>
      </c>
      <c r="O619" s="8">
        <v>110</v>
      </c>
      <c r="P619" s="9">
        <f t="shared" si="46"/>
        <v>84.094999999999999</v>
      </c>
      <c r="Q619" s="9">
        <f t="shared" si="47"/>
        <v>183</v>
      </c>
      <c r="R619" s="9">
        <f t="shared" si="48"/>
        <v>183</v>
      </c>
      <c r="S619" s="7" t="s">
        <v>7977</v>
      </c>
      <c r="T619" s="7" t="s">
        <v>34</v>
      </c>
      <c r="U619" s="26"/>
      <c r="W619" s="47">
        <f t="shared" si="49"/>
        <v>0</v>
      </c>
    </row>
    <row r="620" spans="2:23" x14ac:dyDescent="0.25">
      <c r="B620" s="39">
        <v>840490703902</v>
      </c>
      <c r="C620" s="7" t="s">
        <v>3324</v>
      </c>
      <c r="D620" s="7" t="s">
        <v>4078</v>
      </c>
      <c r="E620" s="7" t="str">
        <f>_xlfn.XLOOKUP(C620,Master!E:E,Master!H:H)</f>
        <v>No</v>
      </c>
      <c r="F620" s="7" t="s">
        <v>3972</v>
      </c>
      <c r="G620" s="7">
        <v>3232</v>
      </c>
      <c r="H620" s="7" t="s">
        <v>103</v>
      </c>
      <c r="I620" s="7" t="s">
        <v>104</v>
      </c>
      <c r="J620" s="7" t="s">
        <v>3451</v>
      </c>
      <c r="K620" s="7" t="s">
        <v>17</v>
      </c>
      <c r="L620" s="7" t="s">
        <v>18</v>
      </c>
      <c r="M620" s="8">
        <v>60.5</v>
      </c>
      <c r="N620" s="56">
        <f t="shared" si="45"/>
        <v>110</v>
      </c>
      <c r="O620" s="8">
        <v>110</v>
      </c>
      <c r="P620" s="9">
        <f t="shared" si="46"/>
        <v>84.094999999999999</v>
      </c>
      <c r="Q620" s="9">
        <f t="shared" si="47"/>
        <v>183</v>
      </c>
      <c r="R620" s="9">
        <f t="shared" si="48"/>
        <v>183</v>
      </c>
      <c r="S620" s="7" t="s">
        <v>7977</v>
      </c>
      <c r="T620" s="7" t="s">
        <v>34</v>
      </c>
      <c r="U620" s="26"/>
      <c r="W620" s="47">
        <f t="shared" si="49"/>
        <v>0</v>
      </c>
    </row>
    <row r="621" spans="2:23" x14ac:dyDescent="0.25">
      <c r="B621" s="39">
        <v>840490703919</v>
      </c>
      <c r="C621" s="7" t="s">
        <v>3325</v>
      </c>
      <c r="D621" s="7" t="s">
        <v>4079</v>
      </c>
      <c r="E621" s="7" t="str">
        <f>_xlfn.XLOOKUP(C621,Master!E:E,Master!H:H)</f>
        <v>No</v>
      </c>
      <c r="F621" s="7" t="s">
        <v>3972</v>
      </c>
      <c r="G621" s="7">
        <v>3234</v>
      </c>
      <c r="H621" s="7" t="s">
        <v>103</v>
      </c>
      <c r="I621" s="7" t="s">
        <v>104</v>
      </c>
      <c r="J621" s="7" t="s">
        <v>3451</v>
      </c>
      <c r="K621" s="7" t="s">
        <v>17</v>
      </c>
      <c r="L621" s="7" t="s">
        <v>18</v>
      </c>
      <c r="M621" s="8">
        <v>60.5</v>
      </c>
      <c r="N621" s="56">
        <f t="shared" si="45"/>
        <v>110</v>
      </c>
      <c r="O621" s="8">
        <v>110</v>
      </c>
      <c r="P621" s="9">
        <f t="shared" si="46"/>
        <v>84.094999999999999</v>
      </c>
      <c r="Q621" s="9">
        <f t="shared" si="47"/>
        <v>183</v>
      </c>
      <c r="R621" s="9">
        <f t="shared" si="48"/>
        <v>183</v>
      </c>
      <c r="S621" s="7" t="s">
        <v>7977</v>
      </c>
      <c r="T621" s="7" t="s">
        <v>34</v>
      </c>
      <c r="U621" s="26"/>
      <c r="W621" s="47">
        <f t="shared" si="49"/>
        <v>0</v>
      </c>
    </row>
    <row r="622" spans="2:23" x14ac:dyDescent="0.25">
      <c r="B622" s="39">
        <v>840490703926</v>
      </c>
      <c r="C622" s="7" t="s">
        <v>3326</v>
      </c>
      <c r="D622" s="7" t="s">
        <v>4080</v>
      </c>
      <c r="E622" s="7" t="str">
        <f>_xlfn.XLOOKUP(C622,Master!E:E,Master!H:H)</f>
        <v>No</v>
      </c>
      <c r="F622" s="7" t="s">
        <v>3972</v>
      </c>
      <c r="G622" s="7">
        <v>3430</v>
      </c>
      <c r="H622" s="7" t="s">
        <v>103</v>
      </c>
      <c r="I622" s="7" t="s">
        <v>104</v>
      </c>
      <c r="J622" s="7" t="s">
        <v>3451</v>
      </c>
      <c r="K622" s="7" t="s">
        <v>17</v>
      </c>
      <c r="L622" s="7" t="s">
        <v>18</v>
      </c>
      <c r="M622" s="8">
        <v>60.5</v>
      </c>
      <c r="N622" s="56">
        <f t="shared" si="45"/>
        <v>110</v>
      </c>
      <c r="O622" s="8">
        <v>110</v>
      </c>
      <c r="P622" s="9">
        <f t="shared" si="46"/>
        <v>84.094999999999999</v>
      </c>
      <c r="Q622" s="9">
        <f t="shared" si="47"/>
        <v>183</v>
      </c>
      <c r="R622" s="9">
        <f t="shared" si="48"/>
        <v>183</v>
      </c>
      <c r="S622" s="7" t="s">
        <v>7977</v>
      </c>
      <c r="T622" s="7" t="s">
        <v>34</v>
      </c>
      <c r="U622" s="26"/>
      <c r="W622" s="47">
        <f t="shared" si="49"/>
        <v>0</v>
      </c>
    </row>
    <row r="623" spans="2:23" x14ac:dyDescent="0.25">
      <c r="B623" s="39">
        <v>840490703933</v>
      </c>
      <c r="C623" s="7" t="s">
        <v>3327</v>
      </c>
      <c r="D623" s="7" t="s">
        <v>4081</v>
      </c>
      <c r="E623" s="7" t="str">
        <f>_xlfn.XLOOKUP(C623,Master!E:E,Master!H:H)</f>
        <v>No</v>
      </c>
      <c r="F623" s="7" t="s">
        <v>3972</v>
      </c>
      <c r="G623" s="7">
        <v>3432</v>
      </c>
      <c r="H623" s="7" t="s">
        <v>103</v>
      </c>
      <c r="I623" s="7" t="s">
        <v>104</v>
      </c>
      <c r="J623" s="7" t="s">
        <v>3451</v>
      </c>
      <c r="K623" s="7" t="s">
        <v>17</v>
      </c>
      <c r="L623" s="7" t="s">
        <v>18</v>
      </c>
      <c r="M623" s="8">
        <v>60.5</v>
      </c>
      <c r="N623" s="56">
        <f t="shared" si="45"/>
        <v>110</v>
      </c>
      <c r="O623" s="8">
        <v>110</v>
      </c>
      <c r="P623" s="9">
        <f t="shared" si="46"/>
        <v>84.094999999999999</v>
      </c>
      <c r="Q623" s="9">
        <f t="shared" si="47"/>
        <v>183</v>
      </c>
      <c r="R623" s="9">
        <f t="shared" si="48"/>
        <v>183</v>
      </c>
      <c r="S623" s="7" t="s">
        <v>7977</v>
      </c>
      <c r="T623" s="7" t="s">
        <v>34</v>
      </c>
      <c r="U623" s="26"/>
      <c r="W623" s="47">
        <f t="shared" si="49"/>
        <v>0</v>
      </c>
    </row>
    <row r="624" spans="2:23" x14ac:dyDescent="0.25">
      <c r="B624" s="39">
        <v>840490703940</v>
      </c>
      <c r="C624" s="7" t="s">
        <v>3328</v>
      </c>
      <c r="D624" s="7" t="s">
        <v>4082</v>
      </c>
      <c r="E624" s="7" t="str">
        <f>_xlfn.XLOOKUP(C624,Master!E:E,Master!H:H)</f>
        <v>No</v>
      </c>
      <c r="F624" s="7" t="s">
        <v>3972</v>
      </c>
      <c r="G624" s="7">
        <v>3434</v>
      </c>
      <c r="H624" s="7" t="s">
        <v>103</v>
      </c>
      <c r="I624" s="7" t="s">
        <v>104</v>
      </c>
      <c r="J624" s="7" t="s">
        <v>3451</v>
      </c>
      <c r="K624" s="7" t="s">
        <v>17</v>
      </c>
      <c r="L624" s="7" t="s">
        <v>18</v>
      </c>
      <c r="M624" s="8">
        <v>60.5</v>
      </c>
      <c r="N624" s="56">
        <f t="shared" si="45"/>
        <v>110</v>
      </c>
      <c r="O624" s="8">
        <v>110</v>
      </c>
      <c r="P624" s="9">
        <f t="shared" si="46"/>
        <v>84.094999999999999</v>
      </c>
      <c r="Q624" s="9">
        <f t="shared" si="47"/>
        <v>183</v>
      </c>
      <c r="R624" s="9">
        <f t="shared" si="48"/>
        <v>183</v>
      </c>
      <c r="S624" s="7" t="s">
        <v>7977</v>
      </c>
      <c r="T624" s="7" t="s">
        <v>34</v>
      </c>
      <c r="U624" s="26"/>
      <c r="W624" s="47">
        <f t="shared" si="49"/>
        <v>0</v>
      </c>
    </row>
    <row r="625" spans="2:23" x14ac:dyDescent="0.25">
      <c r="B625" s="39">
        <v>840490703957</v>
      </c>
      <c r="C625" s="7" t="s">
        <v>3329</v>
      </c>
      <c r="D625" s="7" t="s">
        <v>4083</v>
      </c>
      <c r="E625" s="7" t="str">
        <f>_xlfn.XLOOKUP(C625,Master!E:E,Master!H:H)</f>
        <v>No</v>
      </c>
      <c r="F625" s="7" t="s">
        <v>3972</v>
      </c>
      <c r="G625" s="7">
        <v>3436</v>
      </c>
      <c r="H625" s="7" t="s">
        <v>103</v>
      </c>
      <c r="I625" s="7" t="s">
        <v>104</v>
      </c>
      <c r="J625" s="7" t="s">
        <v>3451</v>
      </c>
      <c r="K625" s="7" t="s">
        <v>17</v>
      </c>
      <c r="L625" s="7" t="s">
        <v>18</v>
      </c>
      <c r="M625" s="8">
        <v>60.5</v>
      </c>
      <c r="N625" s="56">
        <f t="shared" si="45"/>
        <v>110</v>
      </c>
      <c r="O625" s="8">
        <v>110</v>
      </c>
      <c r="P625" s="9">
        <f t="shared" si="46"/>
        <v>84.094999999999999</v>
      </c>
      <c r="Q625" s="9">
        <f t="shared" si="47"/>
        <v>183</v>
      </c>
      <c r="R625" s="9">
        <f t="shared" si="48"/>
        <v>183</v>
      </c>
      <c r="S625" s="7" t="s">
        <v>7977</v>
      </c>
      <c r="T625" s="7" t="s">
        <v>34</v>
      </c>
      <c r="U625" s="26"/>
      <c r="W625" s="47">
        <f t="shared" si="49"/>
        <v>0</v>
      </c>
    </row>
    <row r="626" spans="2:23" x14ac:dyDescent="0.25">
      <c r="B626" s="39">
        <v>840490703964</v>
      </c>
      <c r="C626" s="7" t="s">
        <v>3330</v>
      </c>
      <c r="D626" s="7" t="s">
        <v>4084</v>
      </c>
      <c r="E626" s="7" t="str">
        <f>_xlfn.XLOOKUP(C626,Master!E:E,Master!H:H)</f>
        <v>No</v>
      </c>
      <c r="F626" s="7" t="s">
        <v>3972</v>
      </c>
      <c r="G626" s="7">
        <v>3632</v>
      </c>
      <c r="H626" s="7" t="s">
        <v>103</v>
      </c>
      <c r="I626" s="7" t="s">
        <v>104</v>
      </c>
      <c r="J626" s="7" t="s">
        <v>3451</v>
      </c>
      <c r="K626" s="7" t="s">
        <v>17</v>
      </c>
      <c r="L626" s="7" t="s">
        <v>18</v>
      </c>
      <c r="M626" s="8">
        <v>60.5</v>
      </c>
      <c r="N626" s="56">
        <f t="shared" si="45"/>
        <v>110</v>
      </c>
      <c r="O626" s="8">
        <v>110</v>
      </c>
      <c r="P626" s="9">
        <f t="shared" si="46"/>
        <v>84.094999999999999</v>
      </c>
      <c r="Q626" s="9">
        <f t="shared" si="47"/>
        <v>183</v>
      </c>
      <c r="R626" s="9">
        <f t="shared" si="48"/>
        <v>183</v>
      </c>
      <c r="S626" s="7" t="s">
        <v>7977</v>
      </c>
      <c r="T626" s="7" t="s">
        <v>34</v>
      </c>
      <c r="U626" s="26"/>
      <c r="W626" s="47">
        <f t="shared" si="49"/>
        <v>0</v>
      </c>
    </row>
    <row r="627" spans="2:23" x14ac:dyDescent="0.25">
      <c r="B627" s="39">
        <v>840490703971</v>
      </c>
      <c r="C627" s="7" t="s">
        <v>3331</v>
      </c>
      <c r="D627" s="7" t="s">
        <v>4085</v>
      </c>
      <c r="E627" s="7" t="str">
        <f>_xlfn.XLOOKUP(C627,Master!E:E,Master!H:H)</f>
        <v>No</v>
      </c>
      <c r="F627" s="7" t="s">
        <v>3972</v>
      </c>
      <c r="G627" s="7">
        <v>3634</v>
      </c>
      <c r="H627" s="7" t="s">
        <v>103</v>
      </c>
      <c r="I627" s="7" t="s">
        <v>104</v>
      </c>
      <c r="J627" s="7" t="s">
        <v>3451</v>
      </c>
      <c r="K627" s="7" t="s">
        <v>17</v>
      </c>
      <c r="L627" s="7" t="s">
        <v>18</v>
      </c>
      <c r="M627" s="8">
        <v>60.5</v>
      </c>
      <c r="N627" s="56">
        <f t="shared" si="45"/>
        <v>110</v>
      </c>
      <c r="O627" s="8">
        <v>110</v>
      </c>
      <c r="P627" s="9">
        <f t="shared" si="46"/>
        <v>84.094999999999999</v>
      </c>
      <c r="Q627" s="9">
        <f t="shared" si="47"/>
        <v>183</v>
      </c>
      <c r="R627" s="9">
        <f t="shared" si="48"/>
        <v>183</v>
      </c>
      <c r="S627" s="7" t="s">
        <v>7977</v>
      </c>
      <c r="T627" s="7" t="s">
        <v>34</v>
      </c>
      <c r="U627" s="26"/>
      <c r="W627" s="47">
        <f t="shared" si="49"/>
        <v>0</v>
      </c>
    </row>
    <row r="628" spans="2:23" x14ac:dyDescent="0.25">
      <c r="B628" s="39">
        <v>840490703988</v>
      </c>
      <c r="C628" s="7" t="s">
        <v>3332</v>
      </c>
      <c r="D628" s="7" t="s">
        <v>4086</v>
      </c>
      <c r="E628" s="7" t="str">
        <f>_xlfn.XLOOKUP(C628,Master!E:E,Master!H:H)</f>
        <v>No</v>
      </c>
      <c r="F628" s="7" t="s">
        <v>3972</v>
      </c>
      <c r="G628" s="7">
        <v>3636</v>
      </c>
      <c r="H628" s="7" t="s">
        <v>103</v>
      </c>
      <c r="I628" s="7" t="s">
        <v>104</v>
      </c>
      <c r="J628" s="7" t="s">
        <v>3451</v>
      </c>
      <c r="K628" s="7" t="s">
        <v>17</v>
      </c>
      <c r="L628" s="7" t="s">
        <v>18</v>
      </c>
      <c r="M628" s="8">
        <v>60.5</v>
      </c>
      <c r="N628" s="56">
        <f t="shared" si="45"/>
        <v>110</v>
      </c>
      <c r="O628" s="8">
        <v>110</v>
      </c>
      <c r="P628" s="9">
        <f t="shared" si="46"/>
        <v>84.094999999999999</v>
      </c>
      <c r="Q628" s="9">
        <f t="shared" si="47"/>
        <v>183</v>
      </c>
      <c r="R628" s="9">
        <f t="shared" si="48"/>
        <v>183</v>
      </c>
      <c r="S628" s="7" t="s">
        <v>7977</v>
      </c>
      <c r="T628" s="7" t="s">
        <v>34</v>
      </c>
      <c r="U628" s="26"/>
      <c r="W628" s="47">
        <f t="shared" si="49"/>
        <v>0</v>
      </c>
    </row>
    <row r="629" spans="2:23" x14ac:dyDescent="0.25">
      <c r="B629" s="39">
        <v>840490703995</v>
      </c>
      <c r="C629" s="7" t="s">
        <v>3333</v>
      </c>
      <c r="D629" s="7" t="s">
        <v>4087</v>
      </c>
      <c r="E629" s="7" t="str">
        <f>_xlfn.XLOOKUP(C629,Master!E:E,Master!H:H)</f>
        <v>No</v>
      </c>
      <c r="F629" s="7" t="s">
        <v>3972</v>
      </c>
      <c r="G629" s="7">
        <v>3832</v>
      </c>
      <c r="H629" s="7" t="s">
        <v>103</v>
      </c>
      <c r="I629" s="7" t="s">
        <v>104</v>
      </c>
      <c r="J629" s="7" t="s">
        <v>3451</v>
      </c>
      <c r="K629" s="7" t="s">
        <v>17</v>
      </c>
      <c r="L629" s="7" t="s">
        <v>18</v>
      </c>
      <c r="M629" s="8">
        <v>60.5</v>
      </c>
      <c r="N629" s="56">
        <f t="shared" si="45"/>
        <v>110</v>
      </c>
      <c r="O629" s="8">
        <v>110</v>
      </c>
      <c r="P629" s="9">
        <f t="shared" si="46"/>
        <v>84.094999999999999</v>
      </c>
      <c r="Q629" s="9">
        <f t="shared" si="47"/>
        <v>183</v>
      </c>
      <c r="R629" s="9">
        <f t="shared" si="48"/>
        <v>183</v>
      </c>
      <c r="S629" s="7" t="s">
        <v>7977</v>
      </c>
      <c r="T629" s="7" t="s">
        <v>34</v>
      </c>
      <c r="U629" s="26"/>
      <c r="W629" s="47">
        <f t="shared" si="49"/>
        <v>0</v>
      </c>
    </row>
    <row r="630" spans="2:23" x14ac:dyDescent="0.25">
      <c r="B630" s="39">
        <v>840490704008</v>
      </c>
      <c r="C630" s="7" t="s">
        <v>3334</v>
      </c>
      <c r="D630" s="7" t="s">
        <v>4088</v>
      </c>
      <c r="E630" s="7" t="str">
        <f>_xlfn.XLOOKUP(C630,Master!E:E,Master!H:H)</f>
        <v>No</v>
      </c>
      <c r="F630" s="7" t="s">
        <v>3972</v>
      </c>
      <c r="G630" s="7">
        <v>3834</v>
      </c>
      <c r="H630" s="7" t="s">
        <v>103</v>
      </c>
      <c r="I630" s="7" t="s">
        <v>104</v>
      </c>
      <c r="J630" s="7" t="s">
        <v>3451</v>
      </c>
      <c r="K630" s="7" t="s">
        <v>17</v>
      </c>
      <c r="L630" s="7" t="s">
        <v>18</v>
      </c>
      <c r="M630" s="8">
        <v>60.5</v>
      </c>
      <c r="N630" s="56">
        <f t="shared" si="45"/>
        <v>110</v>
      </c>
      <c r="O630" s="8">
        <v>110</v>
      </c>
      <c r="P630" s="9">
        <f t="shared" si="46"/>
        <v>84.094999999999999</v>
      </c>
      <c r="Q630" s="9">
        <f t="shared" si="47"/>
        <v>183</v>
      </c>
      <c r="R630" s="9">
        <f t="shared" si="48"/>
        <v>183</v>
      </c>
      <c r="S630" s="7" t="s">
        <v>7977</v>
      </c>
      <c r="T630" s="7" t="s">
        <v>34</v>
      </c>
      <c r="U630" s="26"/>
      <c r="W630" s="47">
        <f t="shared" si="49"/>
        <v>0</v>
      </c>
    </row>
    <row r="631" spans="2:23" x14ac:dyDescent="0.25">
      <c r="B631" s="39">
        <v>840490704015</v>
      </c>
      <c r="C631" s="7" t="s">
        <v>3335</v>
      </c>
      <c r="D631" s="7" t="s">
        <v>4089</v>
      </c>
      <c r="E631" s="7" t="str">
        <f>_xlfn.XLOOKUP(C631,Master!E:E,Master!H:H)</f>
        <v>No</v>
      </c>
      <c r="F631" s="7" t="s">
        <v>3972</v>
      </c>
      <c r="G631" s="7">
        <v>3836</v>
      </c>
      <c r="H631" s="7" t="s">
        <v>103</v>
      </c>
      <c r="I631" s="7" t="s">
        <v>104</v>
      </c>
      <c r="J631" s="7" t="s">
        <v>3451</v>
      </c>
      <c r="K631" s="7" t="s">
        <v>17</v>
      </c>
      <c r="L631" s="7" t="s">
        <v>18</v>
      </c>
      <c r="M631" s="8">
        <v>60.5</v>
      </c>
      <c r="N631" s="56">
        <f t="shared" si="45"/>
        <v>110</v>
      </c>
      <c r="O631" s="8">
        <v>110</v>
      </c>
      <c r="P631" s="9">
        <f t="shared" si="46"/>
        <v>84.094999999999999</v>
      </c>
      <c r="Q631" s="9">
        <f t="shared" si="47"/>
        <v>183</v>
      </c>
      <c r="R631" s="9">
        <f t="shared" si="48"/>
        <v>183</v>
      </c>
      <c r="S631" s="7" t="s">
        <v>7977</v>
      </c>
      <c r="T631" s="7" t="s">
        <v>34</v>
      </c>
      <c r="U631" s="26"/>
      <c r="W631" s="47">
        <f t="shared" si="49"/>
        <v>0</v>
      </c>
    </row>
    <row r="632" spans="2:23" x14ac:dyDescent="0.25">
      <c r="B632" s="39">
        <v>840490704022</v>
      </c>
      <c r="C632" s="7" t="s">
        <v>3336</v>
      </c>
      <c r="D632" s="7" t="s">
        <v>4090</v>
      </c>
      <c r="E632" s="7" t="str">
        <f>_xlfn.XLOOKUP(C632,Master!E:E,Master!H:H)</f>
        <v>No</v>
      </c>
      <c r="F632" s="7" t="s">
        <v>3972</v>
      </c>
      <c r="G632" s="7">
        <v>4032</v>
      </c>
      <c r="H632" s="7" t="s">
        <v>103</v>
      </c>
      <c r="I632" s="7" t="s">
        <v>104</v>
      </c>
      <c r="J632" s="7" t="s">
        <v>3451</v>
      </c>
      <c r="K632" s="7" t="s">
        <v>17</v>
      </c>
      <c r="L632" s="7" t="s">
        <v>18</v>
      </c>
      <c r="M632" s="8">
        <v>60.5</v>
      </c>
      <c r="N632" s="56">
        <f t="shared" si="45"/>
        <v>110</v>
      </c>
      <c r="O632" s="8">
        <v>110</v>
      </c>
      <c r="P632" s="9">
        <f t="shared" si="46"/>
        <v>84.094999999999999</v>
      </c>
      <c r="Q632" s="9">
        <f t="shared" si="47"/>
        <v>183</v>
      </c>
      <c r="R632" s="9">
        <f t="shared" si="48"/>
        <v>183</v>
      </c>
      <c r="S632" s="7" t="s">
        <v>7977</v>
      </c>
      <c r="T632" s="7" t="s">
        <v>34</v>
      </c>
      <c r="U632" s="26"/>
      <c r="W632" s="47">
        <f t="shared" si="49"/>
        <v>0</v>
      </c>
    </row>
    <row r="633" spans="2:23" x14ac:dyDescent="0.25">
      <c r="B633" s="39">
        <v>840490704039</v>
      </c>
      <c r="C633" s="7" t="s">
        <v>3337</v>
      </c>
      <c r="D633" s="7" t="s">
        <v>4091</v>
      </c>
      <c r="E633" s="7" t="str">
        <f>_xlfn.XLOOKUP(C633,Master!E:E,Master!H:H)</f>
        <v>No</v>
      </c>
      <c r="F633" s="7" t="s">
        <v>3972</v>
      </c>
      <c r="G633" s="7">
        <v>4232</v>
      </c>
      <c r="H633" s="7" t="s">
        <v>103</v>
      </c>
      <c r="I633" s="7" t="s">
        <v>104</v>
      </c>
      <c r="J633" s="7" t="s">
        <v>3451</v>
      </c>
      <c r="K633" s="7" t="s">
        <v>17</v>
      </c>
      <c r="L633" s="7" t="s">
        <v>18</v>
      </c>
      <c r="M633" s="8">
        <v>60.5</v>
      </c>
      <c r="N633" s="56">
        <f t="shared" si="45"/>
        <v>110</v>
      </c>
      <c r="O633" s="8">
        <v>110</v>
      </c>
      <c r="P633" s="9">
        <f t="shared" si="46"/>
        <v>84.094999999999999</v>
      </c>
      <c r="Q633" s="9">
        <f t="shared" si="47"/>
        <v>183</v>
      </c>
      <c r="R633" s="9">
        <f t="shared" si="48"/>
        <v>183</v>
      </c>
      <c r="S633" s="7" t="s">
        <v>7977</v>
      </c>
      <c r="T633" s="7" t="s">
        <v>34</v>
      </c>
      <c r="U633" s="26"/>
      <c r="W633" s="47">
        <f t="shared" si="49"/>
        <v>0</v>
      </c>
    </row>
    <row r="634" spans="2:23" x14ac:dyDescent="0.25">
      <c r="B634" s="39">
        <v>840490704046</v>
      </c>
      <c r="C634" s="7" t="s">
        <v>3338</v>
      </c>
      <c r="D634" s="7" t="s">
        <v>4092</v>
      </c>
      <c r="E634" s="7" t="str">
        <f>_xlfn.XLOOKUP(C634,Master!E:E,Master!H:H)</f>
        <v>No</v>
      </c>
      <c r="F634" s="7" t="s">
        <v>3972</v>
      </c>
      <c r="G634" s="7">
        <v>4432</v>
      </c>
      <c r="H634" s="7" t="s">
        <v>103</v>
      </c>
      <c r="I634" s="7" t="s">
        <v>104</v>
      </c>
      <c r="J634" s="7" t="s">
        <v>3451</v>
      </c>
      <c r="K634" s="7" t="s">
        <v>17</v>
      </c>
      <c r="L634" s="7" t="s">
        <v>18</v>
      </c>
      <c r="M634" s="8">
        <v>60.5</v>
      </c>
      <c r="N634" s="56">
        <f t="shared" si="45"/>
        <v>110</v>
      </c>
      <c r="O634" s="8">
        <v>110</v>
      </c>
      <c r="P634" s="9">
        <f t="shared" si="46"/>
        <v>84.094999999999999</v>
      </c>
      <c r="Q634" s="9">
        <f t="shared" si="47"/>
        <v>183</v>
      </c>
      <c r="R634" s="9">
        <f t="shared" si="48"/>
        <v>183</v>
      </c>
      <c r="S634" s="7" t="s">
        <v>7977</v>
      </c>
      <c r="T634" s="7" t="s">
        <v>34</v>
      </c>
      <c r="U634" s="26"/>
      <c r="W634" s="47">
        <f t="shared" si="49"/>
        <v>0</v>
      </c>
    </row>
    <row r="635" spans="2:23" x14ac:dyDescent="0.25">
      <c r="B635" s="39">
        <v>840490704053</v>
      </c>
      <c r="C635" s="7" t="s">
        <v>3339</v>
      </c>
      <c r="D635" s="7" t="s">
        <v>4093</v>
      </c>
      <c r="E635" s="7" t="str">
        <f>_xlfn.XLOOKUP(C635,Master!E:E,Master!H:H)</f>
        <v>No</v>
      </c>
      <c r="F635" s="7" t="s">
        <v>3959</v>
      </c>
      <c r="G635" s="7">
        <v>3030</v>
      </c>
      <c r="H635" s="7" t="s">
        <v>103</v>
      </c>
      <c r="I635" s="7" t="s">
        <v>104</v>
      </c>
      <c r="J635" s="7" t="s">
        <v>3451</v>
      </c>
      <c r="K635" s="7" t="s">
        <v>17</v>
      </c>
      <c r="L635" s="7" t="s">
        <v>18</v>
      </c>
      <c r="M635" s="8">
        <v>71.5</v>
      </c>
      <c r="N635" s="56">
        <f t="shared" si="45"/>
        <v>130</v>
      </c>
      <c r="O635" s="8">
        <v>130</v>
      </c>
      <c r="P635" s="9">
        <f t="shared" si="46"/>
        <v>99.385000000000005</v>
      </c>
      <c r="Q635" s="9">
        <f t="shared" si="47"/>
        <v>217</v>
      </c>
      <c r="R635" s="9">
        <f t="shared" si="48"/>
        <v>217</v>
      </c>
      <c r="S635" s="7" t="s">
        <v>7977</v>
      </c>
      <c r="T635" s="7" t="s">
        <v>34</v>
      </c>
      <c r="U635" s="26"/>
      <c r="W635" s="47">
        <f t="shared" si="49"/>
        <v>0</v>
      </c>
    </row>
    <row r="636" spans="2:23" x14ac:dyDescent="0.25">
      <c r="B636" s="39">
        <v>840490704060</v>
      </c>
      <c r="C636" s="7" t="s">
        <v>3340</v>
      </c>
      <c r="D636" s="7" t="s">
        <v>4094</v>
      </c>
      <c r="E636" s="7" t="str">
        <f>_xlfn.XLOOKUP(C636,Master!E:E,Master!H:H)</f>
        <v>No</v>
      </c>
      <c r="F636" s="7" t="s">
        <v>3959</v>
      </c>
      <c r="G636" s="7">
        <v>3032</v>
      </c>
      <c r="H636" s="7" t="s">
        <v>103</v>
      </c>
      <c r="I636" s="7" t="s">
        <v>104</v>
      </c>
      <c r="J636" s="7" t="s">
        <v>3451</v>
      </c>
      <c r="K636" s="7" t="s">
        <v>17</v>
      </c>
      <c r="L636" s="7" t="s">
        <v>18</v>
      </c>
      <c r="M636" s="8">
        <v>71.5</v>
      </c>
      <c r="N636" s="56">
        <f t="shared" si="45"/>
        <v>130</v>
      </c>
      <c r="O636" s="8">
        <v>130</v>
      </c>
      <c r="P636" s="9">
        <f t="shared" si="46"/>
        <v>99.385000000000005</v>
      </c>
      <c r="Q636" s="9">
        <f t="shared" si="47"/>
        <v>217</v>
      </c>
      <c r="R636" s="9">
        <f t="shared" si="48"/>
        <v>217</v>
      </c>
      <c r="S636" s="7" t="s">
        <v>7977</v>
      </c>
      <c r="T636" s="7" t="s">
        <v>34</v>
      </c>
      <c r="U636" s="26"/>
      <c r="W636" s="47">
        <f t="shared" si="49"/>
        <v>0</v>
      </c>
    </row>
    <row r="637" spans="2:23" x14ac:dyDescent="0.25">
      <c r="B637" s="39">
        <v>840490704077</v>
      </c>
      <c r="C637" s="7" t="s">
        <v>3341</v>
      </c>
      <c r="D637" s="7" t="s">
        <v>4095</v>
      </c>
      <c r="E637" s="7" t="str">
        <f>_xlfn.XLOOKUP(C637,Master!E:E,Master!H:H)</f>
        <v>No</v>
      </c>
      <c r="F637" s="7" t="s">
        <v>3959</v>
      </c>
      <c r="G637" s="7">
        <v>3230</v>
      </c>
      <c r="H637" s="7" t="s">
        <v>103</v>
      </c>
      <c r="I637" s="7" t="s">
        <v>104</v>
      </c>
      <c r="J637" s="7" t="s">
        <v>3451</v>
      </c>
      <c r="K637" s="7" t="s">
        <v>17</v>
      </c>
      <c r="L637" s="7" t="s">
        <v>18</v>
      </c>
      <c r="M637" s="8">
        <v>71.5</v>
      </c>
      <c r="N637" s="56">
        <f t="shared" si="45"/>
        <v>130</v>
      </c>
      <c r="O637" s="8">
        <v>130</v>
      </c>
      <c r="P637" s="9">
        <f t="shared" si="46"/>
        <v>99.385000000000005</v>
      </c>
      <c r="Q637" s="9">
        <f t="shared" si="47"/>
        <v>217</v>
      </c>
      <c r="R637" s="9">
        <f t="shared" si="48"/>
        <v>217</v>
      </c>
      <c r="S637" s="7" t="s">
        <v>7977</v>
      </c>
      <c r="T637" s="7" t="s">
        <v>34</v>
      </c>
      <c r="U637" s="26"/>
      <c r="W637" s="47">
        <f t="shared" si="49"/>
        <v>0</v>
      </c>
    </row>
    <row r="638" spans="2:23" x14ac:dyDescent="0.25">
      <c r="B638" s="39">
        <v>840490704084</v>
      </c>
      <c r="C638" s="7" t="s">
        <v>3342</v>
      </c>
      <c r="D638" s="7" t="s">
        <v>4096</v>
      </c>
      <c r="E638" s="7" t="str">
        <f>_xlfn.XLOOKUP(C638,Master!E:E,Master!H:H)</f>
        <v>No</v>
      </c>
      <c r="F638" s="7" t="s">
        <v>3959</v>
      </c>
      <c r="G638" s="7">
        <v>3232</v>
      </c>
      <c r="H638" s="7" t="s">
        <v>103</v>
      </c>
      <c r="I638" s="7" t="s">
        <v>104</v>
      </c>
      <c r="J638" s="7" t="s">
        <v>3451</v>
      </c>
      <c r="K638" s="7" t="s">
        <v>17</v>
      </c>
      <c r="L638" s="7" t="s">
        <v>18</v>
      </c>
      <c r="M638" s="8">
        <v>71.5</v>
      </c>
      <c r="N638" s="56">
        <f t="shared" si="45"/>
        <v>130</v>
      </c>
      <c r="O638" s="8">
        <v>130</v>
      </c>
      <c r="P638" s="9">
        <f t="shared" si="46"/>
        <v>99.385000000000005</v>
      </c>
      <c r="Q638" s="9">
        <f t="shared" si="47"/>
        <v>217</v>
      </c>
      <c r="R638" s="9">
        <f t="shared" si="48"/>
        <v>217</v>
      </c>
      <c r="S638" s="7" t="s">
        <v>7977</v>
      </c>
      <c r="T638" s="7" t="s">
        <v>34</v>
      </c>
      <c r="U638" s="26"/>
      <c r="W638" s="47">
        <f t="shared" si="49"/>
        <v>0</v>
      </c>
    </row>
    <row r="639" spans="2:23" x14ac:dyDescent="0.25">
      <c r="B639" s="39">
        <v>840490704091</v>
      </c>
      <c r="C639" s="7" t="s">
        <v>3343</v>
      </c>
      <c r="D639" s="7" t="s">
        <v>4097</v>
      </c>
      <c r="E639" s="7" t="str">
        <f>_xlfn.XLOOKUP(C639,Master!E:E,Master!H:H)</f>
        <v>No</v>
      </c>
      <c r="F639" s="7" t="s">
        <v>3959</v>
      </c>
      <c r="G639" s="7">
        <v>3234</v>
      </c>
      <c r="H639" s="7" t="s">
        <v>103</v>
      </c>
      <c r="I639" s="7" t="s">
        <v>104</v>
      </c>
      <c r="J639" s="7" t="s">
        <v>3451</v>
      </c>
      <c r="K639" s="7" t="s">
        <v>17</v>
      </c>
      <c r="L639" s="7" t="s">
        <v>18</v>
      </c>
      <c r="M639" s="8">
        <v>71.5</v>
      </c>
      <c r="N639" s="56">
        <f t="shared" si="45"/>
        <v>130</v>
      </c>
      <c r="O639" s="8">
        <v>130</v>
      </c>
      <c r="P639" s="9">
        <f t="shared" si="46"/>
        <v>99.385000000000005</v>
      </c>
      <c r="Q639" s="9">
        <f t="shared" si="47"/>
        <v>217</v>
      </c>
      <c r="R639" s="9">
        <f t="shared" si="48"/>
        <v>217</v>
      </c>
      <c r="S639" s="7" t="s">
        <v>7977</v>
      </c>
      <c r="T639" s="7" t="s">
        <v>34</v>
      </c>
      <c r="U639" s="26"/>
      <c r="W639" s="47">
        <f t="shared" si="49"/>
        <v>0</v>
      </c>
    </row>
    <row r="640" spans="2:23" x14ac:dyDescent="0.25">
      <c r="B640" s="39">
        <v>840490704107</v>
      </c>
      <c r="C640" s="7" t="s">
        <v>3344</v>
      </c>
      <c r="D640" s="7" t="s">
        <v>4098</v>
      </c>
      <c r="E640" s="7" t="str">
        <f>_xlfn.XLOOKUP(C640,Master!E:E,Master!H:H)</f>
        <v>No</v>
      </c>
      <c r="F640" s="7" t="s">
        <v>3959</v>
      </c>
      <c r="G640" s="7">
        <v>3430</v>
      </c>
      <c r="H640" s="7" t="s">
        <v>103</v>
      </c>
      <c r="I640" s="7" t="s">
        <v>104</v>
      </c>
      <c r="J640" s="7" t="s">
        <v>3451</v>
      </c>
      <c r="K640" s="7" t="s">
        <v>17</v>
      </c>
      <c r="L640" s="7" t="s">
        <v>18</v>
      </c>
      <c r="M640" s="8">
        <v>71.5</v>
      </c>
      <c r="N640" s="56">
        <f t="shared" si="45"/>
        <v>130</v>
      </c>
      <c r="O640" s="8">
        <v>130</v>
      </c>
      <c r="P640" s="9">
        <f t="shared" si="46"/>
        <v>99.385000000000005</v>
      </c>
      <c r="Q640" s="9">
        <f t="shared" si="47"/>
        <v>217</v>
      </c>
      <c r="R640" s="9">
        <f t="shared" si="48"/>
        <v>217</v>
      </c>
      <c r="S640" s="7" t="s">
        <v>7977</v>
      </c>
      <c r="T640" s="7" t="s">
        <v>34</v>
      </c>
      <c r="U640" s="26"/>
      <c r="W640" s="47">
        <f t="shared" si="49"/>
        <v>0</v>
      </c>
    </row>
    <row r="641" spans="2:23" x14ac:dyDescent="0.25">
      <c r="B641" s="39">
        <v>840490704114</v>
      </c>
      <c r="C641" s="7" t="s">
        <v>3345</v>
      </c>
      <c r="D641" s="7" t="s">
        <v>4099</v>
      </c>
      <c r="E641" s="7" t="str">
        <f>_xlfn.XLOOKUP(C641,Master!E:E,Master!H:H)</f>
        <v>No</v>
      </c>
      <c r="F641" s="7" t="s">
        <v>3959</v>
      </c>
      <c r="G641" s="7">
        <v>3432</v>
      </c>
      <c r="H641" s="7" t="s">
        <v>103</v>
      </c>
      <c r="I641" s="7" t="s">
        <v>104</v>
      </c>
      <c r="J641" s="7" t="s">
        <v>3451</v>
      </c>
      <c r="K641" s="7" t="s">
        <v>17</v>
      </c>
      <c r="L641" s="7" t="s">
        <v>18</v>
      </c>
      <c r="M641" s="8">
        <v>71.5</v>
      </c>
      <c r="N641" s="56">
        <f t="shared" si="45"/>
        <v>130</v>
      </c>
      <c r="O641" s="8">
        <v>130</v>
      </c>
      <c r="P641" s="9">
        <f t="shared" si="46"/>
        <v>99.385000000000005</v>
      </c>
      <c r="Q641" s="9">
        <f t="shared" si="47"/>
        <v>217</v>
      </c>
      <c r="R641" s="9">
        <f t="shared" si="48"/>
        <v>217</v>
      </c>
      <c r="S641" s="7" t="s">
        <v>7977</v>
      </c>
      <c r="T641" s="7" t="s">
        <v>34</v>
      </c>
      <c r="U641" s="26"/>
      <c r="W641" s="47">
        <f t="shared" si="49"/>
        <v>0</v>
      </c>
    </row>
    <row r="642" spans="2:23" x14ac:dyDescent="0.25">
      <c r="B642" s="39">
        <v>840490704121</v>
      </c>
      <c r="C642" s="7" t="s">
        <v>3346</v>
      </c>
      <c r="D642" s="7" t="s">
        <v>4100</v>
      </c>
      <c r="E642" s="7" t="str">
        <f>_xlfn.XLOOKUP(C642,Master!E:E,Master!H:H)</f>
        <v>No</v>
      </c>
      <c r="F642" s="7" t="s">
        <v>3959</v>
      </c>
      <c r="G642" s="7">
        <v>3434</v>
      </c>
      <c r="H642" s="7" t="s">
        <v>103</v>
      </c>
      <c r="I642" s="7" t="s">
        <v>104</v>
      </c>
      <c r="J642" s="7" t="s">
        <v>3451</v>
      </c>
      <c r="K642" s="7" t="s">
        <v>17</v>
      </c>
      <c r="L642" s="7" t="s">
        <v>18</v>
      </c>
      <c r="M642" s="8">
        <v>71.5</v>
      </c>
      <c r="N642" s="56">
        <f t="shared" si="45"/>
        <v>130</v>
      </c>
      <c r="O642" s="8">
        <v>130</v>
      </c>
      <c r="P642" s="9">
        <f t="shared" si="46"/>
        <v>99.385000000000005</v>
      </c>
      <c r="Q642" s="9">
        <f t="shared" si="47"/>
        <v>217</v>
      </c>
      <c r="R642" s="9">
        <f t="shared" si="48"/>
        <v>217</v>
      </c>
      <c r="S642" s="7" t="s">
        <v>7977</v>
      </c>
      <c r="T642" s="7" t="s">
        <v>34</v>
      </c>
      <c r="U642" s="26"/>
      <c r="W642" s="47">
        <f t="shared" si="49"/>
        <v>0</v>
      </c>
    </row>
    <row r="643" spans="2:23" x14ac:dyDescent="0.25">
      <c r="B643" s="39">
        <v>840490704138</v>
      </c>
      <c r="C643" s="7" t="s">
        <v>3347</v>
      </c>
      <c r="D643" s="7" t="s">
        <v>4101</v>
      </c>
      <c r="E643" s="7" t="str">
        <f>_xlfn.XLOOKUP(C643,Master!E:E,Master!H:H)</f>
        <v>No</v>
      </c>
      <c r="F643" s="7" t="s">
        <v>3959</v>
      </c>
      <c r="G643" s="7">
        <v>3436</v>
      </c>
      <c r="H643" s="7" t="s">
        <v>103</v>
      </c>
      <c r="I643" s="7" t="s">
        <v>104</v>
      </c>
      <c r="J643" s="7" t="s">
        <v>3451</v>
      </c>
      <c r="K643" s="7" t="s">
        <v>17</v>
      </c>
      <c r="L643" s="7" t="s">
        <v>18</v>
      </c>
      <c r="M643" s="8">
        <v>71.5</v>
      </c>
      <c r="N643" s="56">
        <f t="shared" si="45"/>
        <v>130</v>
      </c>
      <c r="O643" s="8">
        <v>130</v>
      </c>
      <c r="P643" s="9">
        <f t="shared" si="46"/>
        <v>99.385000000000005</v>
      </c>
      <c r="Q643" s="9">
        <f t="shared" si="47"/>
        <v>217</v>
      </c>
      <c r="R643" s="9">
        <f t="shared" si="48"/>
        <v>217</v>
      </c>
      <c r="S643" s="7" t="s">
        <v>7977</v>
      </c>
      <c r="T643" s="7" t="s">
        <v>34</v>
      </c>
      <c r="U643" s="26"/>
      <c r="W643" s="47">
        <f t="shared" si="49"/>
        <v>0</v>
      </c>
    </row>
    <row r="644" spans="2:23" x14ac:dyDescent="0.25">
      <c r="B644" s="39">
        <v>840490704145</v>
      </c>
      <c r="C644" s="7" t="s">
        <v>3348</v>
      </c>
      <c r="D644" s="7" t="s">
        <v>4102</v>
      </c>
      <c r="E644" s="7" t="str">
        <f>_xlfn.XLOOKUP(C644,Master!E:E,Master!H:H)</f>
        <v>No</v>
      </c>
      <c r="F644" s="7" t="s">
        <v>3959</v>
      </c>
      <c r="G644" s="7">
        <v>3632</v>
      </c>
      <c r="H644" s="7" t="s">
        <v>103</v>
      </c>
      <c r="I644" s="7" t="s">
        <v>104</v>
      </c>
      <c r="J644" s="7" t="s">
        <v>3451</v>
      </c>
      <c r="K644" s="7" t="s">
        <v>17</v>
      </c>
      <c r="L644" s="7" t="s">
        <v>18</v>
      </c>
      <c r="M644" s="8">
        <v>71.5</v>
      </c>
      <c r="N644" s="56">
        <f t="shared" si="45"/>
        <v>130</v>
      </c>
      <c r="O644" s="8">
        <v>130</v>
      </c>
      <c r="P644" s="9">
        <f t="shared" si="46"/>
        <v>99.385000000000005</v>
      </c>
      <c r="Q644" s="9">
        <f t="shared" si="47"/>
        <v>217</v>
      </c>
      <c r="R644" s="9">
        <f t="shared" si="48"/>
        <v>217</v>
      </c>
      <c r="S644" s="7" t="s">
        <v>7977</v>
      </c>
      <c r="T644" s="7" t="s">
        <v>34</v>
      </c>
      <c r="U644" s="26"/>
      <c r="W644" s="47">
        <f t="shared" si="49"/>
        <v>0</v>
      </c>
    </row>
    <row r="645" spans="2:23" x14ac:dyDescent="0.25">
      <c r="B645" s="39">
        <v>840490704152</v>
      </c>
      <c r="C645" s="7" t="s">
        <v>3349</v>
      </c>
      <c r="D645" s="7" t="s">
        <v>4103</v>
      </c>
      <c r="E645" s="7" t="str">
        <f>_xlfn.XLOOKUP(C645,Master!E:E,Master!H:H)</f>
        <v>No</v>
      </c>
      <c r="F645" s="7" t="s">
        <v>3959</v>
      </c>
      <c r="G645" s="7">
        <v>3634</v>
      </c>
      <c r="H645" s="7" t="s">
        <v>103</v>
      </c>
      <c r="I645" s="7" t="s">
        <v>104</v>
      </c>
      <c r="J645" s="7" t="s">
        <v>3451</v>
      </c>
      <c r="K645" s="7" t="s">
        <v>17</v>
      </c>
      <c r="L645" s="7" t="s">
        <v>18</v>
      </c>
      <c r="M645" s="8">
        <v>71.5</v>
      </c>
      <c r="N645" s="56">
        <f t="shared" si="45"/>
        <v>130</v>
      </c>
      <c r="O645" s="8">
        <v>130</v>
      </c>
      <c r="P645" s="9">
        <f t="shared" si="46"/>
        <v>99.385000000000005</v>
      </c>
      <c r="Q645" s="9">
        <f t="shared" si="47"/>
        <v>217</v>
      </c>
      <c r="R645" s="9">
        <f t="shared" si="48"/>
        <v>217</v>
      </c>
      <c r="S645" s="7" t="s">
        <v>7977</v>
      </c>
      <c r="T645" s="7" t="s">
        <v>34</v>
      </c>
      <c r="U645" s="26"/>
      <c r="W645" s="47">
        <f t="shared" si="49"/>
        <v>0</v>
      </c>
    </row>
    <row r="646" spans="2:23" x14ac:dyDescent="0.25">
      <c r="B646" s="39">
        <v>840490704169</v>
      </c>
      <c r="C646" s="7" t="s">
        <v>3350</v>
      </c>
      <c r="D646" s="7" t="s">
        <v>4104</v>
      </c>
      <c r="E646" s="7" t="str">
        <f>_xlfn.XLOOKUP(C646,Master!E:E,Master!H:H)</f>
        <v>No</v>
      </c>
      <c r="F646" s="7" t="s">
        <v>3959</v>
      </c>
      <c r="G646" s="7">
        <v>3636</v>
      </c>
      <c r="H646" s="7" t="s">
        <v>103</v>
      </c>
      <c r="I646" s="7" t="s">
        <v>104</v>
      </c>
      <c r="J646" s="7" t="s">
        <v>3451</v>
      </c>
      <c r="K646" s="7" t="s">
        <v>17</v>
      </c>
      <c r="L646" s="7" t="s">
        <v>18</v>
      </c>
      <c r="M646" s="8">
        <v>71.5</v>
      </c>
      <c r="N646" s="56">
        <f t="shared" si="45"/>
        <v>130</v>
      </c>
      <c r="O646" s="8">
        <v>130</v>
      </c>
      <c r="P646" s="9">
        <f t="shared" si="46"/>
        <v>99.385000000000005</v>
      </c>
      <c r="Q646" s="9">
        <f t="shared" si="47"/>
        <v>217</v>
      </c>
      <c r="R646" s="9">
        <f t="shared" si="48"/>
        <v>217</v>
      </c>
      <c r="S646" s="7" t="s">
        <v>7977</v>
      </c>
      <c r="T646" s="7" t="s">
        <v>34</v>
      </c>
      <c r="U646" s="26"/>
      <c r="W646" s="47">
        <f t="shared" si="49"/>
        <v>0</v>
      </c>
    </row>
    <row r="647" spans="2:23" x14ac:dyDescent="0.25">
      <c r="B647" s="39">
        <v>840490704176</v>
      </c>
      <c r="C647" s="7" t="s">
        <v>3351</v>
      </c>
      <c r="D647" s="7" t="s">
        <v>4105</v>
      </c>
      <c r="E647" s="7" t="str">
        <f>_xlfn.XLOOKUP(C647,Master!E:E,Master!H:H)</f>
        <v>No</v>
      </c>
      <c r="F647" s="7" t="s">
        <v>3959</v>
      </c>
      <c r="G647" s="7">
        <v>3832</v>
      </c>
      <c r="H647" s="7" t="s">
        <v>103</v>
      </c>
      <c r="I647" s="7" t="s">
        <v>104</v>
      </c>
      <c r="J647" s="7" t="s">
        <v>3451</v>
      </c>
      <c r="K647" s="7" t="s">
        <v>17</v>
      </c>
      <c r="L647" s="7" t="s">
        <v>18</v>
      </c>
      <c r="M647" s="8">
        <v>71.5</v>
      </c>
      <c r="N647" s="56">
        <f t="shared" ref="N647:N710" si="50">O647</f>
        <v>130</v>
      </c>
      <c r="O647" s="8">
        <v>130</v>
      </c>
      <c r="P647" s="9">
        <f t="shared" ref="P647:P710" si="51">(O647*$P$3)*(M647/O647)</f>
        <v>99.385000000000005</v>
      </c>
      <c r="Q647" s="9">
        <f t="shared" ref="Q647:Q710" si="52">R647</f>
        <v>217</v>
      </c>
      <c r="R647" s="9">
        <f t="shared" ref="R647:R710" si="53">ROUND(O647*$P$3*(1+$Q$3),0)</f>
        <v>217</v>
      </c>
      <c r="S647" s="7" t="s">
        <v>7977</v>
      </c>
      <c r="T647" s="7" t="s">
        <v>34</v>
      </c>
      <c r="U647" s="26"/>
      <c r="W647" s="47">
        <f t="shared" ref="W647:W710" si="54">M647*V647</f>
        <v>0</v>
      </c>
    </row>
    <row r="648" spans="2:23" x14ac:dyDescent="0.25">
      <c r="B648" s="39">
        <v>840490704183</v>
      </c>
      <c r="C648" s="7" t="s">
        <v>3352</v>
      </c>
      <c r="D648" s="7" t="s">
        <v>4106</v>
      </c>
      <c r="E648" s="7" t="str">
        <f>_xlfn.XLOOKUP(C648,Master!E:E,Master!H:H)</f>
        <v>No</v>
      </c>
      <c r="F648" s="7" t="s">
        <v>3959</v>
      </c>
      <c r="G648" s="7">
        <v>3834</v>
      </c>
      <c r="H648" s="7" t="s">
        <v>103</v>
      </c>
      <c r="I648" s="7" t="s">
        <v>104</v>
      </c>
      <c r="J648" s="7" t="s">
        <v>3451</v>
      </c>
      <c r="K648" s="7" t="s">
        <v>17</v>
      </c>
      <c r="L648" s="7" t="s">
        <v>18</v>
      </c>
      <c r="M648" s="8">
        <v>71.5</v>
      </c>
      <c r="N648" s="56">
        <f t="shared" si="50"/>
        <v>130</v>
      </c>
      <c r="O648" s="8">
        <v>130</v>
      </c>
      <c r="P648" s="9">
        <f t="shared" si="51"/>
        <v>99.385000000000005</v>
      </c>
      <c r="Q648" s="9">
        <f t="shared" si="52"/>
        <v>217</v>
      </c>
      <c r="R648" s="9">
        <f t="shared" si="53"/>
        <v>217</v>
      </c>
      <c r="S648" s="7" t="s">
        <v>7977</v>
      </c>
      <c r="T648" s="7" t="s">
        <v>34</v>
      </c>
      <c r="U648" s="26"/>
      <c r="W648" s="47">
        <f t="shared" si="54"/>
        <v>0</v>
      </c>
    </row>
    <row r="649" spans="2:23" x14ac:dyDescent="0.25">
      <c r="B649" s="39">
        <v>840490704190</v>
      </c>
      <c r="C649" s="7" t="s">
        <v>3353</v>
      </c>
      <c r="D649" s="7" t="s">
        <v>4107</v>
      </c>
      <c r="E649" s="7" t="str">
        <f>_xlfn.XLOOKUP(C649,Master!E:E,Master!H:H)</f>
        <v>No</v>
      </c>
      <c r="F649" s="7" t="s">
        <v>3959</v>
      </c>
      <c r="G649" s="7">
        <v>3836</v>
      </c>
      <c r="H649" s="7" t="s">
        <v>103</v>
      </c>
      <c r="I649" s="7" t="s">
        <v>104</v>
      </c>
      <c r="J649" s="7" t="s">
        <v>3451</v>
      </c>
      <c r="K649" s="7" t="s">
        <v>17</v>
      </c>
      <c r="L649" s="7" t="s">
        <v>18</v>
      </c>
      <c r="M649" s="8">
        <v>71.5</v>
      </c>
      <c r="N649" s="56">
        <f t="shared" si="50"/>
        <v>130</v>
      </c>
      <c r="O649" s="8">
        <v>130</v>
      </c>
      <c r="P649" s="9">
        <f t="shared" si="51"/>
        <v>99.385000000000005</v>
      </c>
      <c r="Q649" s="9">
        <f t="shared" si="52"/>
        <v>217</v>
      </c>
      <c r="R649" s="9">
        <f t="shared" si="53"/>
        <v>217</v>
      </c>
      <c r="S649" s="7" t="s">
        <v>7977</v>
      </c>
      <c r="T649" s="7" t="s">
        <v>34</v>
      </c>
      <c r="U649" s="26"/>
      <c r="W649" s="47">
        <f t="shared" si="54"/>
        <v>0</v>
      </c>
    </row>
    <row r="650" spans="2:23" x14ac:dyDescent="0.25">
      <c r="B650" s="39">
        <v>840490704206</v>
      </c>
      <c r="C650" s="7" t="s">
        <v>3354</v>
      </c>
      <c r="D650" s="7" t="s">
        <v>4108</v>
      </c>
      <c r="E650" s="7" t="str">
        <f>_xlfn.XLOOKUP(C650,Master!E:E,Master!H:H)</f>
        <v>No</v>
      </c>
      <c r="F650" s="7" t="s">
        <v>3959</v>
      </c>
      <c r="G650" s="7">
        <v>4032</v>
      </c>
      <c r="H650" s="7" t="s">
        <v>103</v>
      </c>
      <c r="I650" s="7" t="s">
        <v>104</v>
      </c>
      <c r="J650" s="7" t="s">
        <v>3451</v>
      </c>
      <c r="K650" s="7" t="s">
        <v>17</v>
      </c>
      <c r="L650" s="7" t="s">
        <v>18</v>
      </c>
      <c r="M650" s="8">
        <v>71.5</v>
      </c>
      <c r="N650" s="56">
        <f t="shared" si="50"/>
        <v>130</v>
      </c>
      <c r="O650" s="8">
        <v>130</v>
      </c>
      <c r="P650" s="9">
        <f t="shared" si="51"/>
        <v>99.385000000000005</v>
      </c>
      <c r="Q650" s="9">
        <f t="shared" si="52"/>
        <v>217</v>
      </c>
      <c r="R650" s="9">
        <f t="shared" si="53"/>
        <v>217</v>
      </c>
      <c r="S650" s="7" t="s">
        <v>7977</v>
      </c>
      <c r="T650" s="7" t="s">
        <v>34</v>
      </c>
      <c r="U650" s="26"/>
      <c r="W650" s="47">
        <f t="shared" si="54"/>
        <v>0</v>
      </c>
    </row>
    <row r="651" spans="2:23" x14ac:dyDescent="0.25">
      <c r="B651" s="39">
        <v>840490704213</v>
      </c>
      <c r="C651" s="7" t="s">
        <v>3355</v>
      </c>
      <c r="D651" s="7" t="s">
        <v>4109</v>
      </c>
      <c r="E651" s="7" t="str">
        <f>_xlfn.XLOOKUP(C651,Master!E:E,Master!H:H)</f>
        <v>No</v>
      </c>
      <c r="F651" s="7" t="s">
        <v>3959</v>
      </c>
      <c r="G651" s="7">
        <v>4232</v>
      </c>
      <c r="H651" s="7" t="s">
        <v>103</v>
      </c>
      <c r="I651" s="7" t="s">
        <v>104</v>
      </c>
      <c r="J651" s="7" t="s">
        <v>3451</v>
      </c>
      <c r="K651" s="7" t="s">
        <v>17</v>
      </c>
      <c r="L651" s="7" t="s">
        <v>18</v>
      </c>
      <c r="M651" s="8">
        <v>71.5</v>
      </c>
      <c r="N651" s="56">
        <f t="shared" si="50"/>
        <v>130</v>
      </c>
      <c r="O651" s="8">
        <v>130</v>
      </c>
      <c r="P651" s="9">
        <f t="shared" si="51"/>
        <v>99.385000000000005</v>
      </c>
      <c r="Q651" s="9">
        <f t="shared" si="52"/>
        <v>217</v>
      </c>
      <c r="R651" s="9">
        <f t="shared" si="53"/>
        <v>217</v>
      </c>
      <c r="S651" s="7" t="s">
        <v>7977</v>
      </c>
      <c r="T651" s="7" t="s">
        <v>34</v>
      </c>
      <c r="U651" s="26"/>
      <c r="W651" s="47">
        <f t="shared" si="54"/>
        <v>0</v>
      </c>
    </row>
    <row r="652" spans="2:23" x14ac:dyDescent="0.25">
      <c r="B652" s="39">
        <v>840490704220</v>
      </c>
      <c r="C652" s="7" t="s">
        <v>3356</v>
      </c>
      <c r="D652" s="7" t="s">
        <v>4110</v>
      </c>
      <c r="E652" s="7" t="str">
        <f>_xlfn.XLOOKUP(C652,Master!E:E,Master!H:H)</f>
        <v>No</v>
      </c>
      <c r="F652" s="7" t="s">
        <v>3959</v>
      </c>
      <c r="G652" s="7">
        <v>4432</v>
      </c>
      <c r="H652" s="7" t="s">
        <v>103</v>
      </c>
      <c r="I652" s="7" t="s">
        <v>104</v>
      </c>
      <c r="J652" s="7" t="s">
        <v>3451</v>
      </c>
      <c r="K652" s="7" t="s">
        <v>17</v>
      </c>
      <c r="L652" s="7" t="s">
        <v>18</v>
      </c>
      <c r="M652" s="8">
        <v>71.5</v>
      </c>
      <c r="N652" s="56">
        <f t="shared" si="50"/>
        <v>130</v>
      </c>
      <c r="O652" s="8">
        <v>130</v>
      </c>
      <c r="P652" s="9">
        <f t="shared" si="51"/>
        <v>99.385000000000005</v>
      </c>
      <c r="Q652" s="9">
        <f t="shared" si="52"/>
        <v>217</v>
      </c>
      <c r="R652" s="9">
        <f t="shared" si="53"/>
        <v>217</v>
      </c>
      <c r="S652" s="7" t="s">
        <v>7977</v>
      </c>
      <c r="T652" s="7" t="s">
        <v>34</v>
      </c>
      <c r="U652" s="26"/>
      <c r="W652" s="47">
        <f t="shared" si="54"/>
        <v>0</v>
      </c>
    </row>
    <row r="653" spans="2:23" x14ac:dyDescent="0.25">
      <c r="B653" s="39">
        <v>840490704237</v>
      </c>
      <c r="C653" s="7" t="s">
        <v>3357</v>
      </c>
      <c r="D653" s="7" t="s">
        <v>4111</v>
      </c>
      <c r="E653" s="7" t="str">
        <f>_xlfn.XLOOKUP(C653,Master!E:E,Master!H:H)</f>
        <v>Yes</v>
      </c>
      <c r="F653" s="7" t="s">
        <v>3952</v>
      </c>
      <c r="G653" s="7">
        <v>3030</v>
      </c>
      <c r="H653" s="7" t="s">
        <v>103</v>
      </c>
      <c r="I653" s="7" t="s">
        <v>104</v>
      </c>
      <c r="J653" s="7" t="s">
        <v>3451</v>
      </c>
      <c r="K653" s="7" t="s">
        <v>17</v>
      </c>
      <c r="L653" s="7" t="s">
        <v>18</v>
      </c>
      <c r="M653" s="8">
        <v>71.5</v>
      </c>
      <c r="N653" s="56">
        <f t="shared" si="50"/>
        <v>130</v>
      </c>
      <c r="O653" s="8">
        <v>130</v>
      </c>
      <c r="P653" s="9">
        <f t="shared" si="51"/>
        <v>99.385000000000005</v>
      </c>
      <c r="Q653" s="9">
        <f t="shared" si="52"/>
        <v>217</v>
      </c>
      <c r="R653" s="9">
        <f t="shared" si="53"/>
        <v>217</v>
      </c>
      <c r="S653" s="7" t="s">
        <v>7977</v>
      </c>
      <c r="T653" s="7" t="s">
        <v>34</v>
      </c>
      <c r="U653" s="26"/>
      <c r="W653" s="47">
        <f t="shared" si="54"/>
        <v>0</v>
      </c>
    </row>
    <row r="654" spans="2:23" x14ac:dyDescent="0.25">
      <c r="B654" s="39">
        <v>840490704244</v>
      </c>
      <c r="C654" s="7" t="s">
        <v>3358</v>
      </c>
      <c r="D654" s="7" t="s">
        <v>4112</v>
      </c>
      <c r="E654" s="7" t="str">
        <f>_xlfn.XLOOKUP(C654,Master!E:E,Master!H:H)</f>
        <v>Yes</v>
      </c>
      <c r="F654" s="7" t="s">
        <v>3952</v>
      </c>
      <c r="G654" s="7">
        <v>3032</v>
      </c>
      <c r="H654" s="7" t="s">
        <v>103</v>
      </c>
      <c r="I654" s="7" t="s">
        <v>104</v>
      </c>
      <c r="J654" s="7" t="s">
        <v>3451</v>
      </c>
      <c r="K654" s="7" t="s">
        <v>17</v>
      </c>
      <c r="L654" s="7" t="s">
        <v>18</v>
      </c>
      <c r="M654" s="8">
        <v>71.5</v>
      </c>
      <c r="N654" s="56">
        <f t="shared" si="50"/>
        <v>130</v>
      </c>
      <c r="O654" s="8">
        <v>130</v>
      </c>
      <c r="P654" s="9">
        <f t="shared" si="51"/>
        <v>99.385000000000005</v>
      </c>
      <c r="Q654" s="9">
        <f t="shared" si="52"/>
        <v>217</v>
      </c>
      <c r="R654" s="9">
        <f t="shared" si="53"/>
        <v>217</v>
      </c>
      <c r="S654" s="7" t="s">
        <v>7977</v>
      </c>
      <c r="T654" s="7" t="s">
        <v>34</v>
      </c>
      <c r="U654" s="26"/>
      <c r="W654" s="47">
        <f t="shared" si="54"/>
        <v>0</v>
      </c>
    </row>
    <row r="655" spans="2:23" x14ac:dyDescent="0.25">
      <c r="B655" s="39">
        <v>840490704251</v>
      </c>
      <c r="C655" s="7" t="s">
        <v>3359</v>
      </c>
      <c r="D655" s="7" t="s">
        <v>4113</v>
      </c>
      <c r="E655" s="7" t="str">
        <f>_xlfn.XLOOKUP(C655,Master!E:E,Master!H:H)</f>
        <v>Yes</v>
      </c>
      <c r="F655" s="7" t="s">
        <v>3952</v>
      </c>
      <c r="G655" s="7">
        <v>3230</v>
      </c>
      <c r="H655" s="7" t="s">
        <v>103</v>
      </c>
      <c r="I655" s="7" t="s">
        <v>104</v>
      </c>
      <c r="J655" s="7" t="s">
        <v>3451</v>
      </c>
      <c r="K655" s="7" t="s">
        <v>17</v>
      </c>
      <c r="L655" s="7" t="s">
        <v>18</v>
      </c>
      <c r="M655" s="8">
        <v>71.5</v>
      </c>
      <c r="N655" s="56">
        <f t="shared" si="50"/>
        <v>130</v>
      </c>
      <c r="O655" s="8">
        <v>130</v>
      </c>
      <c r="P655" s="9">
        <f t="shared" si="51"/>
        <v>99.385000000000005</v>
      </c>
      <c r="Q655" s="9">
        <f t="shared" si="52"/>
        <v>217</v>
      </c>
      <c r="R655" s="9">
        <f t="shared" si="53"/>
        <v>217</v>
      </c>
      <c r="S655" s="7" t="s">
        <v>7977</v>
      </c>
      <c r="T655" s="7" t="s">
        <v>34</v>
      </c>
      <c r="U655" s="26"/>
      <c r="W655" s="47">
        <f t="shared" si="54"/>
        <v>0</v>
      </c>
    </row>
    <row r="656" spans="2:23" x14ac:dyDescent="0.25">
      <c r="B656" s="39">
        <v>840490704268</v>
      </c>
      <c r="C656" s="7" t="s">
        <v>3360</v>
      </c>
      <c r="D656" s="7" t="s">
        <v>4114</v>
      </c>
      <c r="E656" s="7" t="str">
        <f>_xlfn.XLOOKUP(C656,Master!E:E,Master!H:H)</f>
        <v>Yes</v>
      </c>
      <c r="F656" s="7" t="s">
        <v>3952</v>
      </c>
      <c r="G656" s="7">
        <v>3232</v>
      </c>
      <c r="H656" s="7" t="s">
        <v>103</v>
      </c>
      <c r="I656" s="7" t="s">
        <v>104</v>
      </c>
      <c r="J656" s="7" t="s">
        <v>3451</v>
      </c>
      <c r="K656" s="7" t="s">
        <v>17</v>
      </c>
      <c r="L656" s="7" t="s">
        <v>18</v>
      </c>
      <c r="M656" s="8">
        <v>71.5</v>
      </c>
      <c r="N656" s="56">
        <f t="shared" si="50"/>
        <v>130</v>
      </c>
      <c r="O656" s="8">
        <v>130</v>
      </c>
      <c r="P656" s="9">
        <f t="shared" si="51"/>
        <v>99.385000000000005</v>
      </c>
      <c r="Q656" s="9">
        <f t="shared" si="52"/>
        <v>217</v>
      </c>
      <c r="R656" s="9">
        <f t="shared" si="53"/>
        <v>217</v>
      </c>
      <c r="S656" s="7" t="s">
        <v>7977</v>
      </c>
      <c r="T656" s="7" t="s">
        <v>34</v>
      </c>
      <c r="U656" s="26"/>
      <c r="W656" s="47">
        <f t="shared" si="54"/>
        <v>0</v>
      </c>
    </row>
    <row r="657" spans="2:23" x14ac:dyDescent="0.25">
      <c r="B657" s="39">
        <v>840490704275</v>
      </c>
      <c r="C657" s="7" t="s">
        <v>3361</v>
      </c>
      <c r="D657" s="7" t="s">
        <v>4115</v>
      </c>
      <c r="E657" s="7" t="str">
        <f>_xlfn.XLOOKUP(C657,Master!E:E,Master!H:H)</f>
        <v>Yes</v>
      </c>
      <c r="F657" s="7" t="s">
        <v>3952</v>
      </c>
      <c r="G657" s="7">
        <v>3234</v>
      </c>
      <c r="H657" s="7" t="s">
        <v>103</v>
      </c>
      <c r="I657" s="7" t="s">
        <v>104</v>
      </c>
      <c r="J657" s="7" t="s">
        <v>3451</v>
      </c>
      <c r="K657" s="7" t="s">
        <v>17</v>
      </c>
      <c r="L657" s="7" t="s">
        <v>18</v>
      </c>
      <c r="M657" s="8">
        <v>71.5</v>
      </c>
      <c r="N657" s="56">
        <f t="shared" si="50"/>
        <v>130</v>
      </c>
      <c r="O657" s="8">
        <v>130</v>
      </c>
      <c r="P657" s="9">
        <f t="shared" si="51"/>
        <v>99.385000000000005</v>
      </c>
      <c r="Q657" s="9">
        <f t="shared" si="52"/>
        <v>217</v>
      </c>
      <c r="R657" s="9">
        <f t="shared" si="53"/>
        <v>217</v>
      </c>
      <c r="S657" s="7" t="s">
        <v>7977</v>
      </c>
      <c r="T657" s="7" t="s">
        <v>34</v>
      </c>
      <c r="U657" s="26"/>
      <c r="W657" s="47">
        <f t="shared" si="54"/>
        <v>0</v>
      </c>
    </row>
    <row r="658" spans="2:23" x14ac:dyDescent="0.25">
      <c r="B658" s="39">
        <v>840490704282</v>
      </c>
      <c r="C658" s="7" t="s">
        <v>3362</v>
      </c>
      <c r="D658" s="7" t="s">
        <v>4116</v>
      </c>
      <c r="E658" s="7" t="str">
        <f>_xlfn.XLOOKUP(C658,Master!E:E,Master!H:H)</f>
        <v>Yes</v>
      </c>
      <c r="F658" s="7" t="s">
        <v>3952</v>
      </c>
      <c r="G658" s="7">
        <v>3430</v>
      </c>
      <c r="H658" s="7" t="s">
        <v>103</v>
      </c>
      <c r="I658" s="7" t="s">
        <v>104</v>
      </c>
      <c r="J658" s="7" t="s">
        <v>3451</v>
      </c>
      <c r="K658" s="7" t="s">
        <v>17</v>
      </c>
      <c r="L658" s="7" t="s">
        <v>18</v>
      </c>
      <c r="M658" s="8">
        <v>71.5</v>
      </c>
      <c r="N658" s="56">
        <f t="shared" si="50"/>
        <v>130</v>
      </c>
      <c r="O658" s="8">
        <v>130</v>
      </c>
      <c r="P658" s="9">
        <f t="shared" si="51"/>
        <v>99.385000000000005</v>
      </c>
      <c r="Q658" s="9">
        <f t="shared" si="52"/>
        <v>217</v>
      </c>
      <c r="R658" s="9">
        <f t="shared" si="53"/>
        <v>217</v>
      </c>
      <c r="S658" s="7" t="s">
        <v>7977</v>
      </c>
      <c r="T658" s="7" t="s">
        <v>34</v>
      </c>
      <c r="U658" s="26"/>
      <c r="W658" s="47">
        <f t="shared" si="54"/>
        <v>0</v>
      </c>
    </row>
    <row r="659" spans="2:23" x14ac:dyDescent="0.25">
      <c r="B659" s="39">
        <v>840490704299</v>
      </c>
      <c r="C659" s="7" t="s">
        <v>3363</v>
      </c>
      <c r="D659" s="7" t="s">
        <v>4117</v>
      </c>
      <c r="E659" s="7" t="str">
        <f>_xlfn.XLOOKUP(C659,Master!E:E,Master!H:H)</f>
        <v>Yes</v>
      </c>
      <c r="F659" s="7" t="s">
        <v>3952</v>
      </c>
      <c r="G659" s="7">
        <v>3432</v>
      </c>
      <c r="H659" s="7" t="s">
        <v>103</v>
      </c>
      <c r="I659" s="7" t="s">
        <v>104</v>
      </c>
      <c r="J659" s="7" t="s">
        <v>3451</v>
      </c>
      <c r="K659" s="7" t="s">
        <v>17</v>
      </c>
      <c r="L659" s="7" t="s">
        <v>18</v>
      </c>
      <c r="M659" s="8">
        <v>71.5</v>
      </c>
      <c r="N659" s="56">
        <f t="shared" si="50"/>
        <v>130</v>
      </c>
      <c r="O659" s="8">
        <v>130</v>
      </c>
      <c r="P659" s="9">
        <f t="shared" si="51"/>
        <v>99.385000000000005</v>
      </c>
      <c r="Q659" s="9">
        <f t="shared" si="52"/>
        <v>217</v>
      </c>
      <c r="R659" s="9">
        <f t="shared" si="53"/>
        <v>217</v>
      </c>
      <c r="S659" s="7" t="s">
        <v>7977</v>
      </c>
      <c r="T659" s="7" t="s">
        <v>34</v>
      </c>
      <c r="U659" s="26"/>
      <c r="W659" s="47">
        <f t="shared" si="54"/>
        <v>0</v>
      </c>
    </row>
    <row r="660" spans="2:23" x14ac:dyDescent="0.25">
      <c r="B660" s="39">
        <v>840490704305</v>
      </c>
      <c r="C660" s="7" t="s">
        <v>3364</v>
      </c>
      <c r="D660" s="7" t="s">
        <v>4118</v>
      </c>
      <c r="E660" s="7" t="str">
        <f>_xlfn.XLOOKUP(C660,Master!E:E,Master!H:H)</f>
        <v>Yes</v>
      </c>
      <c r="F660" s="7" t="s">
        <v>3952</v>
      </c>
      <c r="G660" s="7">
        <v>3434</v>
      </c>
      <c r="H660" s="7" t="s">
        <v>103</v>
      </c>
      <c r="I660" s="7" t="s">
        <v>104</v>
      </c>
      <c r="J660" s="7" t="s">
        <v>3451</v>
      </c>
      <c r="K660" s="7" t="s">
        <v>17</v>
      </c>
      <c r="L660" s="7" t="s">
        <v>18</v>
      </c>
      <c r="M660" s="8">
        <v>71.5</v>
      </c>
      <c r="N660" s="56">
        <f t="shared" si="50"/>
        <v>130</v>
      </c>
      <c r="O660" s="8">
        <v>130</v>
      </c>
      <c r="P660" s="9">
        <f t="shared" si="51"/>
        <v>99.385000000000005</v>
      </c>
      <c r="Q660" s="9">
        <f t="shared" si="52"/>
        <v>217</v>
      </c>
      <c r="R660" s="9">
        <f t="shared" si="53"/>
        <v>217</v>
      </c>
      <c r="S660" s="7" t="s">
        <v>7977</v>
      </c>
      <c r="T660" s="7" t="s">
        <v>34</v>
      </c>
      <c r="U660" s="26"/>
      <c r="W660" s="47">
        <f t="shared" si="54"/>
        <v>0</v>
      </c>
    </row>
    <row r="661" spans="2:23" x14ac:dyDescent="0.25">
      <c r="B661" s="39">
        <v>840490704312</v>
      </c>
      <c r="C661" s="7" t="s">
        <v>3365</v>
      </c>
      <c r="D661" s="7" t="s">
        <v>4119</v>
      </c>
      <c r="E661" s="7" t="str">
        <f>_xlfn.XLOOKUP(C661,Master!E:E,Master!H:H)</f>
        <v>Yes</v>
      </c>
      <c r="F661" s="7" t="s">
        <v>3952</v>
      </c>
      <c r="G661" s="7">
        <v>3436</v>
      </c>
      <c r="H661" s="7" t="s">
        <v>103</v>
      </c>
      <c r="I661" s="7" t="s">
        <v>104</v>
      </c>
      <c r="J661" s="7" t="s">
        <v>3451</v>
      </c>
      <c r="K661" s="7" t="s">
        <v>17</v>
      </c>
      <c r="L661" s="7" t="s">
        <v>18</v>
      </c>
      <c r="M661" s="8">
        <v>71.5</v>
      </c>
      <c r="N661" s="56">
        <f t="shared" si="50"/>
        <v>130</v>
      </c>
      <c r="O661" s="8">
        <v>130</v>
      </c>
      <c r="P661" s="9">
        <f t="shared" si="51"/>
        <v>99.385000000000005</v>
      </c>
      <c r="Q661" s="9">
        <f t="shared" si="52"/>
        <v>217</v>
      </c>
      <c r="R661" s="9">
        <f t="shared" si="53"/>
        <v>217</v>
      </c>
      <c r="S661" s="7" t="s">
        <v>7977</v>
      </c>
      <c r="T661" s="7" t="s">
        <v>34</v>
      </c>
      <c r="U661" s="26"/>
      <c r="W661" s="47">
        <f t="shared" si="54"/>
        <v>0</v>
      </c>
    </row>
    <row r="662" spans="2:23" x14ac:dyDescent="0.25">
      <c r="B662" s="39">
        <v>840490704329</v>
      </c>
      <c r="C662" s="7" t="s">
        <v>3366</v>
      </c>
      <c r="D662" s="7" t="s">
        <v>4120</v>
      </c>
      <c r="E662" s="7" t="str">
        <f>_xlfn.XLOOKUP(C662,Master!E:E,Master!H:H)</f>
        <v>Yes</v>
      </c>
      <c r="F662" s="7" t="s">
        <v>3952</v>
      </c>
      <c r="G662" s="7">
        <v>3632</v>
      </c>
      <c r="H662" s="7" t="s">
        <v>103</v>
      </c>
      <c r="I662" s="7" t="s">
        <v>104</v>
      </c>
      <c r="J662" s="7" t="s">
        <v>3451</v>
      </c>
      <c r="K662" s="7" t="s">
        <v>17</v>
      </c>
      <c r="L662" s="7" t="s">
        <v>18</v>
      </c>
      <c r="M662" s="8">
        <v>71.5</v>
      </c>
      <c r="N662" s="56">
        <f t="shared" si="50"/>
        <v>130</v>
      </c>
      <c r="O662" s="8">
        <v>130</v>
      </c>
      <c r="P662" s="9">
        <f t="shared" si="51"/>
        <v>99.385000000000005</v>
      </c>
      <c r="Q662" s="9">
        <f t="shared" si="52"/>
        <v>217</v>
      </c>
      <c r="R662" s="9">
        <f t="shared" si="53"/>
        <v>217</v>
      </c>
      <c r="S662" s="7" t="s">
        <v>7977</v>
      </c>
      <c r="T662" s="7" t="s">
        <v>34</v>
      </c>
      <c r="U662" s="26"/>
      <c r="W662" s="47">
        <f t="shared" si="54"/>
        <v>0</v>
      </c>
    </row>
    <row r="663" spans="2:23" x14ac:dyDescent="0.25">
      <c r="B663" s="39">
        <v>840490704336</v>
      </c>
      <c r="C663" s="7" t="s">
        <v>3367</v>
      </c>
      <c r="D663" s="7" t="s">
        <v>4121</v>
      </c>
      <c r="E663" s="7" t="str">
        <f>_xlfn.XLOOKUP(C663,Master!E:E,Master!H:H)</f>
        <v>Yes</v>
      </c>
      <c r="F663" s="7" t="s">
        <v>3952</v>
      </c>
      <c r="G663" s="7">
        <v>3634</v>
      </c>
      <c r="H663" s="7" t="s">
        <v>103</v>
      </c>
      <c r="I663" s="7" t="s">
        <v>104</v>
      </c>
      <c r="J663" s="7" t="s">
        <v>3451</v>
      </c>
      <c r="K663" s="7" t="s">
        <v>17</v>
      </c>
      <c r="L663" s="7" t="s">
        <v>18</v>
      </c>
      <c r="M663" s="8">
        <v>71.5</v>
      </c>
      <c r="N663" s="56">
        <f t="shared" si="50"/>
        <v>130</v>
      </c>
      <c r="O663" s="8">
        <v>130</v>
      </c>
      <c r="P663" s="9">
        <f t="shared" si="51"/>
        <v>99.385000000000005</v>
      </c>
      <c r="Q663" s="9">
        <f t="shared" si="52"/>
        <v>217</v>
      </c>
      <c r="R663" s="9">
        <f t="shared" si="53"/>
        <v>217</v>
      </c>
      <c r="S663" s="7" t="s">
        <v>7977</v>
      </c>
      <c r="T663" s="7" t="s">
        <v>34</v>
      </c>
      <c r="U663" s="26"/>
      <c r="W663" s="47">
        <f t="shared" si="54"/>
        <v>0</v>
      </c>
    </row>
    <row r="664" spans="2:23" x14ac:dyDescent="0.25">
      <c r="B664" s="39">
        <v>840490704343</v>
      </c>
      <c r="C664" s="7" t="s">
        <v>3368</v>
      </c>
      <c r="D664" s="7" t="s">
        <v>4122</v>
      </c>
      <c r="E664" s="7" t="str">
        <f>_xlfn.XLOOKUP(C664,Master!E:E,Master!H:H)</f>
        <v>Yes</v>
      </c>
      <c r="F664" s="7" t="s">
        <v>3952</v>
      </c>
      <c r="G664" s="7">
        <v>3636</v>
      </c>
      <c r="H664" s="7" t="s">
        <v>103</v>
      </c>
      <c r="I664" s="7" t="s">
        <v>104</v>
      </c>
      <c r="J664" s="7" t="s">
        <v>3451</v>
      </c>
      <c r="K664" s="7" t="s">
        <v>17</v>
      </c>
      <c r="L664" s="7" t="s">
        <v>18</v>
      </c>
      <c r="M664" s="8">
        <v>71.5</v>
      </c>
      <c r="N664" s="56">
        <f t="shared" si="50"/>
        <v>130</v>
      </c>
      <c r="O664" s="8">
        <v>130</v>
      </c>
      <c r="P664" s="9">
        <f t="shared" si="51"/>
        <v>99.385000000000005</v>
      </c>
      <c r="Q664" s="9">
        <f t="shared" si="52"/>
        <v>217</v>
      </c>
      <c r="R664" s="9">
        <f t="shared" si="53"/>
        <v>217</v>
      </c>
      <c r="S664" s="7" t="s">
        <v>7977</v>
      </c>
      <c r="T664" s="7" t="s">
        <v>34</v>
      </c>
      <c r="U664" s="26"/>
      <c r="W664" s="47">
        <f t="shared" si="54"/>
        <v>0</v>
      </c>
    </row>
    <row r="665" spans="2:23" x14ac:dyDescent="0.25">
      <c r="B665" s="39">
        <v>840490704350</v>
      </c>
      <c r="C665" s="7" t="s">
        <v>3369</v>
      </c>
      <c r="D665" s="7" t="s">
        <v>4123</v>
      </c>
      <c r="E665" s="7" t="str">
        <f>_xlfn.XLOOKUP(C665,Master!E:E,Master!H:H)</f>
        <v>Yes</v>
      </c>
      <c r="F665" s="7" t="s">
        <v>3952</v>
      </c>
      <c r="G665" s="7">
        <v>3832</v>
      </c>
      <c r="H665" s="7" t="s">
        <v>103</v>
      </c>
      <c r="I665" s="7" t="s">
        <v>104</v>
      </c>
      <c r="J665" s="7" t="s">
        <v>3451</v>
      </c>
      <c r="K665" s="7" t="s">
        <v>17</v>
      </c>
      <c r="L665" s="7" t="s">
        <v>18</v>
      </c>
      <c r="M665" s="8">
        <v>71.5</v>
      </c>
      <c r="N665" s="56">
        <f t="shared" si="50"/>
        <v>130</v>
      </c>
      <c r="O665" s="8">
        <v>130</v>
      </c>
      <c r="P665" s="9">
        <f t="shared" si="51"/>
        <v>99.385000000000005</v>
      </c>
      <c r="Q665" s="9">
        <f t="shared" si="52"/>
        <v>217</v>
      </c>
      <c r="R665" s="9">
        <f t="shared" si="53"/>
        <v>217</v>
      </c>
      <c r="S665" s="7" t="s">
        <v>7977</v>
      </c>
      <c r="T665" s="7" t="s">
        <v>34</v>
      </c>
      <c r="U665" s="26"/>
      <c r="W665" s="47">
        <f t="shared" si="54"/>
        <v>0</v>
      </c>
    </row>
    <row r="666" spans="2:23" x14ac:dyDescent="0.25">
      <c r="B666" s="39">
        <v>840490704367</v>
      </c>
      <c r="C666" s="7" t="s">
        <v>3370</v>
      </c>
      <c r="D666" s="7" t="s">
        <v>4124</v>
      </c>
      <c r="E666" s="7" t="str">
        <f>_xlfn.XLOOKUP(C666,Master!E:E,Master!H:H)</f>
        <v>Yes</v>
      </c>
      <c r="F666" s="7" t="s">
        <v>3952</v>
      </c>
      <c r="G666" s="7">
        <v>3834</v>
      </c>
      <c r="H666" s="7" t="s">
        <v>103</v>
      </c>
      <c r="I666" s="7" t="s">
        <v>104</v>
      </c>
      <c r="J666" s="7" t="s">
        <v>3451</v>
      </c>
      <c r="K666" s="7" t="s">
        <v>17</v>
      </c>
      <c r="L666" s="7" t="s">
        <v>18</v>
      </c>
      <c r="M666" s="8">
        <v>71.5</v>
      </c>
      <c r="N666" s="56">
        <f t="shared" si="50"/>
        <v>130</v>
      </c>
      <c r="O666" s="8">
        <v>130</v>
      </c>
      <c r="P666" s="9">
        <f t="shared" si="51"/>
        <v>99.385000000000005</v>
      </c>
      <c r="Q666" s="9">
        <f t="shared" si="52"/>
        <v>217</v>
      </c>
      <c r="R666" s="9">
        <f t="shared" si="53"/>
        <v>217</v>
      </c>
      <c r="S666" s="7" t="s">
        <v>7977</v>
      </c>
      <c r="T666" s="7" t="s">
        <v>34</v>
      </c>
      <c r="U666" s="26"/>
      <c r="W666" s="47">
        <f t="shared" si="54"/>
        <v>0</v>
      </c>
    </row>
    <row r="667" spans="2:23" x14ac:dyDescent="0.25">
      <c r="B667" s="39">
        <v>840490704374</v>
      </c>
      <c r="C667" s="7" t="s">
        <v>3371</v>
      </c>
      <c r="D667" s="7" t="s">
        <v>4125</v>
      </c>
      <c r="E667" s="7" t="str">
        <f>_xlfn.XLOOKUP(C667,Master!E:E,Master!H:H)</f>
        <v>Yes</v>
      </c>
      <c r="F667" s="7" t="s">
        <v>3952</v>
      </c>
      <c r="G667" s="7">
        <v>3836</v>
      </c>
      <c r="H667" s="7" t="s">
        <v>103</v>
      </c>
      <c r="I667" s="7" t="s">
        <v>104</v>
      </c>
      <c r="J667" s="7" t="s">
        <v>3451</v>
      </c>
      <c r="K667" s="7" t="s">
        <v>17</v>
      </c>
      <c r="L667" s="7" t="s">
        <v>18</v>
      </c>
      <c r="M667" s="8">
        <v>71.5</v>
      </c>
      <c r="N667" s="56">
        <f t="shared" si="50"/>
        <v>130</v>
      </c>
      <c r="O667" s="8">
        <v>130</v>
      </c>
      <c r="P667" s="9">
        <f t="shared" si="51"/>
        <v>99.385000000000005</v>
      </c>
      <c r="Q667" s="9">
        <f t="shared" si="52"/>
        <v>217</v>
      </c>
      <c r="R667" s="9">
        <f t="shared" si="53"/>
        <v>217</v>
      </c>
      <c r="S667" s="7" t="s">
        <v>7977</v>
      </c>
      <c r="T667" s="7" t="s">
        <v>34</v>
      </c>
      <c r="U667" s="26"/>
      <c r="W667" s="47">
        <f t="shared" si="54"/>
        <v>0</v>
      </c>
    </row>
    <row r="668" spans="2:23" x14ac:dyDescent="0.25">
      <c r="B668" s="39">
        <v>840490704381</v>
      </c>
      <c r="C668" s="7" t="s">
        <v>3372</v>
      </c>
      <c r="D668" s="7" t="s">
        <v>4126</v>
      </c>
      <c r="E668" s="7" t="str">
        <f>_xlfn.XLOOKUP(C668,Master!E:E,Master!H:H)</f>
        <v>Yes</v>
      </c>
      <c r="F668" s="7" t="s">
        <v>3952</v>
      </c>
      <c r="G668" s="7">
        <v>4032</v>
      </c>
      <c r="H668" s="7" t="s">
        <v>103</v>
      </c>
      <c r="I668" s="7" t="s">
        <v>104</v>
      </c>
      <c r="J668" s="7" t="s">
        <v>3451</v>
      </c>
      <c r="K668" s="7" t="s">
        <v>17</v>
      </c>
      <c r="L668" s="7" t="s">
        <v>18</v>
      </c>
      <c r="M668" s="8">
        <v>71.5</v>
      </c>
      <c r="N668" s="56">
        <f t="shared" si="50"/>
        <v>130</v>
      </c>
      <c r="O668" s="8">
        <v>130</v>
      </c>
      <c r="P668" s="9">
        <f t="shared" si="51"/>
        <v>99.385000000000005</v>
      </c>
      <c r="Q668" s="9">
        <f t="shared" si="52"/>
        <v>217</v>
      </c>
      <c r="R668" s="9">
        <f t="shared" si="53"/>
        <v>217</v>
      </c>
      <c r="S668" s="7" t="s">
        <v>7977</v>
      </c>
      <c r="T668" s="7" t="s">
        <v>34</v>
      </c>
      <c r="U668" s="26"/>
      <c r="W668" s="47">
        <f t="shared" si="54"/>
        <v>0</v>
      </c>
    </row>
    <row r="669" spans="2:23" x14ac:dyDescent="0.25">
      <c r="B669" s="39">
        <v>840490704398</v>
      </c>
      <c r="C669" s="7" t="s">
        <v>3373</v>
      </c>
      <c r="D669" s="7" t="s">
        <v>4127</v>
      </c>
      <c r="E669" s="7" t="str">
        <f>_xlfn.XLOOKUP(C669,Master!E:E,Master!H:H)</f>
        <v>Yes</v>
      </c>
      <c r="F669" s="7" t="s">
        <v>3952</v>
      </c>
      <c r="G669" s="7">
        <v>4232</v>
      </c>
      <c r="H669" s="7" t="s">
        <v>103</v>
      </c>
      <c r="I669" s="7" t="s">
        <v>104</v>
      </c>
      <c r="J669" s="7" t="s">
        <v>3451</v>
      </c>
      <c r="K669" s="7" t="s">
        <v>17</v>
      </c>
      <c r="L669" s="7" t="s">
        <v>18</v>
      </c>
      <c r="M669" s="8">
        <v>71.5</v>
      </c>
      <c r="N669" s="56">
        <f t="shared" si="50"/>
        <v>130</v>
      </c>
      <c r="O669" s="8">
        <v>130</v>
      </c>
      <c r="P669" s="9">
        <f t="shared" si="51"/>
        <v>99.385000000000005</v>
      </c>
      <c r="Q669" s="9">
        <f t="shared" si="52"/>
        <v>217</v>
      </c>
      <c r="R669" s="9">
        <f t="shared" si="53"/>
        <v>217</v>
      </c>
      <c r="S669" s="7" t="s">
        <v>7977</v>
      </c>
      <c r="T669" s="7" t="s">
        <v>34</v>
      </c>
      <c r="U669" s="26"/>
      <c r="W669" s="47">
        <f t="shared" si="54"/>
        <v>0</v>
      </c>
    </row>
    <row r="670" spans="2:23" x14ac:dyDescent="0.25">
      <c r="B670" s="39">
        <v>840490704404</v>
      </c>
      <c r="C670" s="7" t="s">
        <v>3374</v>
      </c>
      <c r="D670" s="7" t="s">
        <v>4128</v>
      </c>
      <c r="E670" s="7" t="str">
        <f>_xlfn.XLOOKUP(C670,Master!E:E,Master!H:H)</f>
        <v>Yes</v>
      </c>
      <c r="F670" s="7" t="s">
        <v>3952</v>
      </c>
      <c r="G670" s="7">
        <v>4432</v>
      </c>
      <c r="H670" s="7" t="s">
        <v>103</v>
      </c>
      <c r="I670" s="7" t="s">
        <v>104</v>
      </c>
      <c r="J670" s="7" t="s">
        <v>3451</v>
      </c>
      <c r="K670" s="7" t="s">
        <v>17</v>
      </c>
      <c r="L670" s="7" t="s">
        <v>18</v>
      </c>
      <c r="M670" s="8">
        <v>71.5</v>
      </c>
      <c r="N670" s="56">
        <f t="shared" si="50"/>
        <v>130</v>
      </c>
      <c r="O670" s="8">
        <v>130</v>
      </c>
      <c r="P670" s="9">
        <f t="shared" si="51"/>
        <v>99.385000000000005</v>
      </c>
      <c r="Q670" s="9">
        <f t="shared" si="52"/>
        <v>217</v>
      </c>
      <c r="R670" s="9">
        <f t="shared" si="53"/>
        <v>217</v>
      </c>
      <c r="S670" s="7" t="s">
        <v>7977</v>
      </c>
      <c r="T670" s="7" t="s">
        <v>34</v>
      </c>
      <c r="U670" s="26"/>
      <c r="W670" s="47">
        <f t="shared" si="54"/>
        <v>0</v>
      </c>
    </row>
    <row r="671" spans="2:23" x14ac:dyDescent="0.25">
      <c r="B671" s="39">
        <v>840490702141</v>
      </c>
      <c r="C671" s="7" t="s">
        <v>3375</v>
      </c>
      <c r="D671" s="7" t="s">
        <v>4129</v>
      </c>
      <c r="E671" s="7" t="str">
        <f>_xlfn.XLOOKUP(C671,Master!E:E,Master!H:H)</f>
        <v>No</v>
      </c>
      <c r="F671" s="7" t="s">
        <v>3870</v>
      </c>
      <c r="G671" s="7" t="s">
        <v>21</v>
      </c>
      <c r="H671" s="7" t="s">
        <v>14</v>
      </c>
      <c r="I671" s="7" t="s">
        <v>48</v>
      </c>
      <c r="J671" s="7" t="s">
        <v>3451</v>
      </c>
      <c r="K671" s="7" t="s">
        <v>17</v>
      </c>
      <c r="L671" s="7" t="s">
        <v>18</v>
      </c>
      <c r="M671" s="8">
        <v>71.5</v>
      </c>
      <c r="N671" s="56">
        <f t="shared" si="50"/>
        <v>130</v>
      </c>
      <c r="O671" s="8">
        <v>130</v>
      </c>
      <c r="P671" s="9">
        <f t="shared" si="51"/>
        <v>99.385000000000005</v>
      </c>
      <c r="Q671" s="9">
        <f t="shared" si="52"/>
        <v>217</v>
      </c>
      <c r="R671" s="9">
        <f t="shared" si="53"/>
        <v>217</v>
      </c>
      <c r="S671" s="7" t="s">
        <v>7977</v>
      </c>
      <c r="T671" s="7" t="s">
        <v>34</v>
      </c>
      <c r="U671" s="26"/>
      <c r="W671" s="47">
        <f t="shared" si="54"/>
        <v>0</v>
      </c>
    </row>
    <row r="672" spans="2:23" x14ac:dyDescent="0.25">
      <c r="B672" s="39">
        <v>840490702134</v>
      </c>
      <c r="C672" s="7" t="s">
        <v>3376</v>
      </c>
      <c r="D672" s="7" t="s">
        <v>4130</v>
      </c>
      <c r="E672" s="7" t="str">
        <f>_xlfn.XLOOKUP(C672,Master!E:E,Master!H:H)</f>
        <v>No</v>
      </c>
      <c r="F672" s="7" t="s">
        <v>3870</v>
      </c>
      <c r="G672" s="7" t="s">
        <v>24</v>
      </c>
      <c r="H672" s="7" t="s">
        <v>14</v>
      </c>
      <c r="I672" s="7" t="s">
        <v>48</v>
      </c>
      <c r="J672" s="7" t="s">
        <v>3451</v>
      </c>
      <c r="K672" s="7" t="s">
        <v>17</v>
      </c>
      <c r="L672" s="7" t="s">
        <v>18</v>
      </c>
      <c r="M672" s="8">
        <v>71.5</v>
      </c>
      <c r="N672" s="56">
        <f t="shared" si="50"/>
        <v>130</v>
      </c>
      <c r="O672" s="8">
        <v>130</v>
      </c>
      <c r="P672" s="9">
        <f t="shared" si="51"/>
        <v>99.385000000000005</v>
      </c>
      <c r="Q672" s="9">
        <f t="shared" si="52"/>
        <v>217</v>
      </c>
      <c r="R672" s="9">
        <f t="shared" si="53"/>
        <v>217</v>
      </c>
      <c r="S672" s="7" t="s">
        <v>7977</v>
      </c>
      <c r="T672" s="7" t="s">
        <v>34</v>
      </c>
      <c r="U672" s="26"/>
      <c r="W672" s="47">
        <f t="shared" si="54"/>
        <v>0</v>
      </c>
    </row>
    <row r="673" spans="2:23" x14ac:dyDescent="0.25">
      <c r="B673" s="39">
        <v>840490702127</v>
      </c>
      <c r="C673" s="7" t="s">
        <v>3377</v>
      </c>
      <c r="D673" s="7" t="s">
        <v>4131</v>
      </c>
      <c r="E673" s="7" t="str">
        <f>_xlfn.XLOOKUP(C673,Master!E:E,Master!H:H)</f>
        <v>No</v>
      </c>
      <c r="F673" s="7" t="s">
        <v>3870</v>
      </c>
      <c r="G673" s="7" t="s">
        <v>27</v>
      </c>
      <c r="H673" s="7" t="s">
        <v>14</v>
      </c>
      <c r="I673" s="7" t="s">
        <v>48</v>
      </c>
      <c r="J673" s="7" t="s">
        <v>3451</v>
      </c>
      <c r="K673" s="7" t="s">
        <v>17</v>
      </c>
      <c r="L673" s="7" t="s">
        <v>18</v>
      </c>
      <c r="M673" s="8">
        <v>71.5</v>
      </c>
      <c r="N673" s="56">
        <f t="shared" si="50"/>
        <v>130</v>
      </c>
      <c r="O673" s="8">
        <v>130</v>
      </c>
      <c r="P673" s="9">
        <f t="shared" si="51"/>
        <v>99.385000000000005</v>
      </c>
      <c r="Q673" s="9">
        <f t="shared" si="52"/>
        <v>217</v>
      </c>
      <c r="R673" s="9">
        <f t="shared" si="53"/>
        <v>217</v>
      </c>
      <c r="S673" s="7" t="s">
        <v>7977</v>
      </c>
      <c r="T673" s="7" t="s">
        <v>34</v>
      </c>
      <c r="U673" s="26"/>
      <c r="W673" s="47">
        <f t="shared" si="54"/>
        <v>0</v>
      </c>
    </row>
    <row r="674" spans="2:23" x14ac:dyDescent="0.25">
      <c r="B674" s="39">
        <v>840490702158</v>
      </c>
      <c r="C674" s="7" t="s">
        <v>3378</v>
      </c>
      <c r="D674" s="7" t="s">
        <v>4132</v>
      </c>
      <c r="E674" s="7" t="str">
        <f>_xlfn.XLOOKUP(C674,Master!E:E,Master!H:H)</f>
        <v>No</v>
      </c>
      <c r="F674" s="7" t="s">
        <v>3870</v>
      </c>
      <c r="G674" s="7" t="s">
        <v>30</v>
      </c>
      <c r="H674" s="7" t="s">
        <v>14</v>
      </c>
      <c r="I674" s="7" t="s">
        <v>48</v>
      </c>
      <c r="J674" s="7" t="s">
        <v>3451</v>
      </c>
      <c r="K674" s="7" t="s">
        <v>17</v>
      </c>
      <c r="L674" s="7" t="s">
        <v>18</v>
      </c>
      <c r="M674" s="8">
        <v>71.5</v>
      </c>
      <c r="N674" s="56">
        <f t="shared" si="50"/>
        <v>130</v>
      </c>
      <c r="O674" s="8">
        <v>130</v>
      </c>
      <c r="P674" s="9">
        <f t="shared" si="51"/>
        <v>99.385000000000005</v>
      </c>
      <c r="Q674" s="9">
        <f t="shared" si="52"/>
        <v>217</v>
      </c>
      <c r="R674" s="9">
        <f t="shared" si="53"/>
        <v>217</v>
      </c>
      <c r="S674" s="7" t="s">
        <v>7977</v>
      </c>
      <c r="T674" s="7" t="s">
        <v>34</v>
      </c>
      <c r="U674" s="26"/>
      <c r="W674" s="47">
        <f t="shared" si="54"/>
        <v>0</v>
      </c>
    </row>
    <row r="675" spans="2:23" x14ac:dyDescent="0.25">
      <c r="B675" s="39">
        <v>840490702110</v>
      </c>
      <c r="C675" s="7" t="s">
        <v>3379</v>
      </c>
      <c r="D675" s="7" t="s">
        <v>4133</v>
      </c>
      <c r="E675" s="7" t="str">
        <f>_xlfn.XLOOKUP(C675,Master!E:E,Master!H:H)</f>
        <v>No</v>
      </c>
      <c r="F675" s="7" t="s">
        <v>3870</v>
      </c>
      <c r="G675" s="7" t="s">
        <v>246</v>
      </c>
      <c r="H675" s="7" t="s">
        <v>14</v>
      </c>
      <c r="I675" s="7" t="s">
        <v>48</v>
      </c>
      <c r="J675" s="7" t="s">
        <v>3451</v>
      </c>
      <c r="K675" s="7" t="s">
        <v>17</v>
      </c>
      <c r="L675" s="7" t="s">
        <v>18</v>
      </c>
      <c r="M675" s="8">
        <v>71.5</v>
      </c>
      <c r="N675" s="56">
        <f t="shared" si="50"/>
        <v>130</v>
      </c>
      <c r="O675" s="8">
        <v>130</v>
      </c>
      <c r="P675" s="9">
        <f t="shared" si="51"/>
        <v>99.385000000000005</v>
      </c>
      <c r="Q675" s="9">
        <f t="shared" si="52"/>
        <v>217</v>
      </c>
      <c r="R675" s="9">
        <f t="shared" si="53"/>
        <v>217</v>
      </c>
      <c r="S675" s="7" t="s">
        <v>7977</v>
      </c>
      <c r="T675" s="7" t="s">
        <v>34</v>
      </c>
      <c r="U675" s="26"/>
      <c r="W675" s="47">
        <f t="shared" si="54"/>
        <v>0</v>
      </c>
    </row>
    <row r="676" spans="2:23" x14ac:dyDescent="0.25">
      <c r="B676" s="39">
        <v>840490702196</v>
      </c>
      <c r="C676" s="7" t="s">
        <v>3380</v>
      </c>
      <c r="D676" s="7" t="s">
        <v>4134</v>
      </c>
      <c r="E676" s="7" t="str">
        <f>_xlfn.XLOOKUP(C676,Master!E:E,Master!H:H)</f>
        <v>No</v>
      </c>
      <c r="F676" s="7" t="s">
        <v>4135</v>
      </c>
      <c r="G676" s="7" t="s">
        <v>21</v>
      </c>
      <c r="H676" s="7" t="s">
        <v>14</v>
      </c>
      <c r="I676" s="7" t="s">
        <v>48</v>
      </c>
      <c r="J676" s="7" t="s">
        <v>3451</v>
      </c>
      <c r="K676" s="7" t="s">
        <v>17</v>
      </c>
      <c r="L676" s="7" t="s">
        <v>18</v>
      </c>
      <c r="M676" s="8">
        <v>71.5</v>
      </c>
      <c r="N676" s="56">
        <f t="shared" si="50"/>
        <v>130</v>
      </c>
      <c r="O676" s="8">
        <v>130</v>
      </c>
      <c r="P676" s="9">
        <f t="shared" si="51"/>
        <v>99.385000000000005</v>
      </c>
      <c r="Q676" s="9">
        <f t="shared" si="52"/>
        <v>217</v>
      </c>
      <c r="R676" s="9">
        <f t="shared" si="53"/>
        <v>217</v>
      </c>
      <c r="S676" s="7" t="s">
        <v>7977</v>
      </c>
      <c r="T676" s="7" t="s">
        <v>34</v>
      </c>
      <c r="U676" s="26"/>
      <c r="W676" s="47">
        <f t="shared" si="54"/>
        <v>0</v>
      </c>
    </row>
    <row r="677" spans="2:23" x14ac:dyDescent="0.25">
      <c r="B677" s="39">
        <v>840490702189</v>
      </c>
      <c r="C677" s="7" t="s">
        <v>3381</v>
      </c>
      <c r="D677" s="7" t="s">
        <v>4136</v>
      </c>
      <c r="E677" s="7" t="str">
        <f>_xlfn.XLOOKUP(C677,Master!E:E,Master!H:H)</f>
        <v>No</v>
      </c>
      <c r="F677" s="7" t="s">
        <v>4135</v>
      </c>
      <c r="G677" s="7" t="s">
        <v>24</v>
      </c>
      <c r="H677" s="7" t="s">
        <v>14</v>
      </c>
      <c r="I677" s="7" t="s">
        <v>48</v>
      </c>
      <c r="J677" s="7" t="s">
        <v>3451</v>
      </c>
      <c r="K677" s="7" t="s">
        <v>17</v>
      </c>
      <c r="L677" s="7" t="s">
        <v>18</v>
      </c>
      <c r="M677" s="8">
        <v>71.5</v>
      </c>
      <c r="N677" s="56">
        <f t="shared" si="50"/>
        <v>130</v>
      </c>
      <c r="O677" s="8">
        <v>130</v>
      </c>
      <c r="P677" s="9">
        <f t="shared" si="51"/>
        <v>99.385000000000005</v>
      </c>
      <c r="Q677" s="9">
        <f t="shared" si="52"/>
        <v>217</v>
      </c>
      <c r="R677" s="9">
        <f t="shared" si="53"/>
        <v>217</v>
      </c>
      <c r="S677" s="7" t="s">
        <v>7977</v>
      </c>
      <c r="T677" s="7" t="s">
        <v>34</v>
      </c>
      <c r="U677" s="26"/>
      <c r="W677" s="47">
        <f t="shared" si="54"/>
        <v>0</v>
      </c>
    </row>
    <row r="678" spans="2:23" x14ac:dyDescent="0.25">
      <c r="B678" s="39">
        <v>840490702172</v>
      </c>
      <c r="C678" s="7" t="s">
        <v>3382</v>
      </c>
      <c r="D678" s="7" t="s">
        <v>4137</v>
      </c>
      <c r="E678" s="7" t="str">
        <f>_xlfn.XLOOKUP(C678,Master!E:E,Master!H:H)</f>
        <v>No</v>
      </c>
      <c r="F678" s="7" t="s">
        <v>4135</v>
      </c>
      <c r="G678" s="7" t="s">
        <v>27</v>
      </c>
      <c r="H678" s="7" t="s">
        <v>14</v>
      </c>
      <c r="I678" s="7" t="s">
        <v>48</v>
      </c>
      <c r="J678" s="7" t="s">
        <v>3451</v>
      </c>
      <c r="K678" s="7" t="s">
        <v>17</v>
      </c>
      <c r="L678" s="7" t="s">
        <v>18</v>
      </c>
      <c r="M678" s="8">
        <v>71.5</v>
      </c>
      <c r="N678" s="56">
        <f t="shared" si="50"/>
        <v>130</v>
      </c>
      <c r="O678" s="8">
        <v>130</v>
      </c>
      <c r="P678" s="9">
        <f t="shared" si="51"/>
        <v>99.385000000000005</v>
      </c>
      <c r="Q678" s="9">
        <f t="shared" si="52"/>
        <v>217</v>
      </c>
      <c r="R678" s="9">
        <f t="shared" si="53"/>
        <v>217</v>
      </c>
      <c r="S678" s="7" t="s">
        <v>7977</v>
      </c>
      <c r="T678" s="7" t="s">
        <v>34</v>
      </c>
      <c r="U678" s="26"/>
      <c r="W678" s="47">
        <f t="shared" si="54"/>
        <v>0</v>
      </c>
    </row>
    <row r="679" spans="2:23" x14ac:dyDescent="0.25">
      <c r="B679" s="39">
        <v>840490702202</v>
      </c>
      <c r="C679" s="7" t="s">
        <v>3383</v>
      </c>
      <c r="D679" s="7" t="s">
        <v>4138</v>
      </c>
      <c r="E679" s="7" t="str">
        <f>_xlfn.XLOOKUP(C679,Master!E:E,Master!H:H)</f>
        <v>No</v>
      </c>
      <c r="F679" s="7" t="s">
        <v>4135</v>
      </c>
      <c r="G679" s="7" t="s">
        <v>30</v>
      </c>
      <c r="H679" s="7" t="s">
        <v>14</v>
      </c>
      <c r="I679" s="7" t="s">
        <v>48</v>
      </c>
      <c r="J679" s="7" t="s">
        <v>3451</v>
      </c>
      <c r="K679" s="7" t="s">
        <v>17</v>
      </c>
      <c r="L679" s="7" t="s">
        <v>18</v>
      </c>
      <c r="M679" s="8">
        <v>71.5</v>
      </c>
      <c r="N679" s="56">
        <f t="shared" si="50"/>
        <v>130</v>
      </c>
      <c r="O679" s="8">
        <v>130</v>
      </c>
      <c r="P679" s="9">
        <f t="shared" si="51"/>
        <v>99.385000000000005</v>
      </c>
      <c r="Q679" s="9">
        <f t="shared" si="52"/>
        <v>217</v>
      </c>
      <c r="R679" s="9">
        <f t="shared" si="53"/>
        <v>217</v>
      </c>
      <c r="S679" s="7" t="s">
        <v>7977</v>
      </c>
      <c r="T679" s="7" t="s">
        <v>34</v>
      </c>
      <c r="U679" s="26"/>
      <c r="W679" s="47">
        <f t="shared" si="54"/>
        <v>0</v>
      </c>
    </row>
    <row r="680" spans="2:23" x14ac:dyDescent="0.25">
      <c r="B680" s="39">
        <v>840490702165</v>
      </c>
      <c r="C680" s="7" t="s">
        <v>3384</v>
      </c>
      <c r="D680" s="7" t="s">
        <v>4139</v>
      </c>
      <c r="E680" s="7" t="str">
        <f>_xlfn.XLOOKUP(C680,Master!E:E,Master!H:H)</f>
        <v>No</v>
      </c>
      <c r="F680" s="7" t="s">
        <v>4135</v>
      </c>
      <c r="G680" s="7" t="s">
        <v>246</v>
      </c>
      <c r="H680" s="7" t="s">
        <v>14</v>
      </c>
      <c r="I680" s="7" t="s">
        <v>48</v>
      </c>
      <c r="J680" s="7" t="s">
        <v>3451</v>
      </c>
      <c r="K680" s="7" t="s">
        <v>17</v>
      </c>
      <c r="L680" s="7" t="s">
        <v>18</v>
      </c>
      <c r="M680" s="8">
        <v>71.5</v>
      </c>
      <c r="N680" s="56">
        <f t="shared" si="50"/>
        <v>130</v>
      </c>
      <c r="O680" s="8">
        <v>130</v>
      </c>
      <c r="P680" s="9">
        <f t="shared" si="51"/>
        <v>99.385000000000005</v>
      </c>
      <c r="Q680" s="9">
        <f t="shared" si="52"/>
        <v>217</v>
      </c>
      <c r="R680" s="9">
        <f t="shared" si="53"/>
        <v>217</v>
      </c>
      <c r="S680" s="7" t="s">
        <v>7977</v>
      </c>
      <c r="T680" s="7" t="s">
        <v>34</v>
      </c>
      <c r="U680" s="26"/>
      <c r="W680" s="47">
        <f t="shared" si="54"/>
        <v>0</v>
      </c>
    </row>
    <row r="681" spans="2:23" x14ac:dyDescent="0.25">
      <c r="B681" s="39">
        <v>840490702240</v>
      </c>
      <c r="C681" s="7" t="s">
        <v>3385</v>
      </c>
      <c r="D681" s="7" t="s">
        <v>4140</v>
      </c>
      <c r="E681" s="7" t="str">
        <f>_xlfn.XLOOKUP(C681,Master!E:E,Master!H:H)</f>
        <v>No</v>
      </c>
      <c r="F681" s="7" t="s">
        <v>4135</v>
      </c>
      <c r="G681" s="7" t="s">
        <v>21</v>
      </c>
      <c r="H681" s="7" t="s">
        <v>14</v>
      </c>
      <c r="I681" s="7" t="s">
        <v>237</v>
      </c>
      <c r="J681" s="7" t="s">
        <v>3451</v>
      </c>
      <c r="K681" s="7" t="s">
        <v>17</v>
      </c>
      <c r="L681" s="7" t="s">
        <v>18</v>
      </c>
      <c r="M681" s="8">
        <v>55</v>
      </c>
      <c r="N681" s="56">
        <f t="shared" si="50"/>
        <v>100</v>
      </c>
      <c r="O681" s="8">
        <v>100</v>
      </c>
      <c r="P681" s="9">
        <f t="shared" si="51"/>
        <v>76.45</v>
      </c>
      <c r="Q681" s="9">
        <f t="shared" si="52"/>
        <v>167</v>
      </c>
      <c r="R681" s="9">
        <f t="shared" si="53"/>
        <v>167</v>
      </c>
      <c r="S681" s="7" t="s">
        <v>7977</v>
      </c>
      <c r="T681" s="7" t="s">
        <v>34</v>
      </c>
      <c r="U681" s="26"/>
      <c r="W681" s="47">
        <f t="shared" si="54"/>
        <v>0</v>
      </c>
    </row>
    <row r="682" spans="2:23" x14ac:dyDescent="0.25">
      <c r="B682" s="39">
        <v>840490702233</v>
      </c>
      <c r="C682" s="7" t="s">
        <v>3386</v>
      </c>
      <c r="D682" s="7" t="s">
        <v>4141</v>
      </c>
      <c r="E682" s="7" t="str">
        <f>_xlfn.XLOOKUP(C682,Master!E:E,Master!H:H)</f>
        <v>No</v>
      </c>
      <c r="F682" s="7" t="s">
        <v>4135</v>
      </c>
      <c r="G682" s="7" t="s">
        <v>24</v>
      </c>
      <c r="H682" s="7" t="s">
        <v>14</v>
      </c>
      <c r="I682" s="7" t="s">
        <v>237</v>
      </c>
      <c r="J682" s="7" t="s">
        <v>3451</v>
      </c>
      <c r="K682" s="7" t="s">
        <v>17</v>
      </c>
      <c r="L682" s="7" t="s">
        <v>18</v>
      </c>
      <c r="M682" s="8">
        <v>55</v>
      </c>
      <c r="N682" s="56">
        <f t="shared" si="50"/>
        <v>100</v>
      </c>
      <c r="O682" s="8">
        <v>100</v>
      </c>
      <c r="P682" s="9">
        <f t="shared" si="51"/>
        <v>76.45</v>
      </c>
      <c r="Q682" s="9">
        <f t="shared" si="52"/>
        <v>167</v>
      </c>
      <c r="R682" s="9">
        <f t="shared" si="53"/>
        <v>167</v>
      </c>
      <c r="S682" s="7" t="s">
        <v>7977</v>
      </c>
      <c r="T682" s="7" t="s">
        <v>34</v>
      </c>
      <c r="U682" s="26"/>
      <c r="W682" s="47">
        <f t="shared" si="54"/>
        <v>0</v>
      </c>
    </row>
    <row r="683" spans="2:23" x14ac:dyDescent="0.25">
      <c r="B683" s="39">
        <v>840490702226</v>
      </c>
      <c r="C683" s="7" t="s">
        <v>3387</v>
      </c>
      <c r="D683" s="7" t="s">
        <v>4142</v>
      </c>
      <c r="E683" s="7" t="str">
        <f>_xlfn.XLOOKUP(C683,Master!E:E,Master!H:H)</f>
        <v>No</v>
      </c>
      <c r="F683" s="7" t="s">
        <v>4135</v>
      </c>
      <c r="G683" s="7" t="s">
        <v>27</v>
      </c>
      <c r="H683" s="7" t="s">
        <v>14</v>
      </c>
      <c r="I683" s="7" t="s">
        <v>237</v>
      </c>
      <c r="J683" s="7" t="s">
        <v>3451</v>
      </c>
      <c r="K683" s="7" t="s">
        <v>17</v>
      </c>
      <c r="L683" s="7" t="s">
        <v>18</v>
      </c>
      <c r="M683" s="8">
        <v>55</v>
      </c>
      <c r="N683" s="56">
        <f t="shared" si="50"/>
        <v>100</v>
      </c>
      <c r="O683" s="8">
        <v>100</v>
      </c>
      <c r="P683" s="9">
        <f t="shared" si="51"/>
        <v>76.45</v>
      </c>
      <c r="Q683" s="9">
        <f t="shared" si="52"/>
        <v>167</v>
      </c>
      <c r="R683" s="9">
        <f t="shared" si="53"/>
        <v>167</v>
      </c>
      <c r="S683" s="7" t="s">
        <v>7977</v>
      </c>
      <c r="T683" s="7" t="s">
        <v>34</v>
      </c>
      <c r="U683" s="26"/>
      <c r="W683" s="47">
        <f t="shared" si="54"/>
        <v>0</v>
      </c>
    </row>
    <row r="684" spans="2:23" x14ac:dyDescent="0.25">
      <c r="B684" s="39">
        <v>840490702257</v>
      </c>
      <c r="C684" s="7" t="s">
        <v>3388</v>
      </c>
      <c r="D684" s="7" t="s">
        <v>4143</v>
      </c>
      <c r="E684" s="7" t="str">
        <f>_xlfn.XLOOKUP(C684,Master!E:E,Master!H:H)</f>
        <v>No</v>
      </c>
      <c r="F684" s="7" t="s">
        <v>4135</v>
      </c>
      <c r="G684" s="7" t="s">
        <v>30</v>
      </c>
      <c r="H684" s="7" t="s">
        <v>14</v>
      </c>
      <c r="I684" s="7" t="s">
        <v>237</v>
      </c>
      <c r="J684" s="7" t="s">
        <v>3451</v>
      </c>
      <c r="K684" s="7" t="s">
        <v>17</v>
      </c>
      <c r="L684" s="7" t="s">
        <v>18</v>
      </c>
      <c r="M684" s="8">
        <v>55</v>
      </c>
      <c r="N684" s="56">
        <f t="shared" si="50"/>
        <v>100</v>
      </c>
      <c r="O684" s="8">
        <v>100</v>
      </c>
      <c r="P684" s="9">
        <f t="shared" si="51"/>
        <v>76.45</v>
      </c>
      <c r="Q684" s="9">
        <f t="shared" si="52"/>
        <v>167</v>
      </c>
      <c r="R684" s="9">
        <f t="shared" si="53"/>
        <v>167</v>
      </c>
      <c r="S684" s="7" t="s">
        <v>7977</v>
      </c>
      <c r="T684" s="7" t="s">
        <v>34</v>
      </c>
      <c r="U684" s="26"/>
      <c r="W684" s="47">
        <f t="shared" si="54"/>
        <v>0</v>
      </c>
    </row>
    <row r="685" spans="2:23" x14ac:dyDescent="0.25">
      <c r="B685" s="39">
        <v>840490702219</v>
      </c>
      <c r="C685" s="7" t="s">
        <v>3389</v>
      </c>
      <c r="D685" s="7" t="s">
        <v>4144</v>
      </c>
      <c r="E685" s="7" t="str">
        <f>_xlfn.XLOOKUP(C685,Master!E:E,Master!H:H)</f>
        <v>No</v>
      </c>
      <c r="F685" s="7" t="s">
        <v>4135</v>
      </c>
      <c r="G685" s="7" t="s">
        <v>246</v>
      </c>
      <c r="H685" s="7" t="s">
        <v>14</v>
      </c>
      <c r="I685" s="7" t="s">
        <v>237</v>
      </c>
      <c r="J685" s="7" t="s">
        <v>3451</v>
      </c>
      <c r="K685" s="7" t="s">
        <v>17</v>
      </c>
      <c r="L685" s="7" t="s">
        <v>18</v>
      </c>
      <c r="M685" s="8">
        <v>55</v>
      </c>
      <c r="N685" s="56">
        <f t="shared" si="50"/>
        <v>100</v>
      </c>
      <c r="O685" s="8">
        <v>100</v>
      </c>
      <c r="P685" s="9">
        <f t="shared" si="51"/>
        <v>76.45</v>
      </c>
      <c r="Q685" s="9">
        <f t="shared" si="52"/>
        <v>167</v>
      </c>
      <c r="R685" s="9">
        <f t="shared" si="53"/>
        <v>167</v>
      </c>
      <c r="S685" s="7" t="s">
        <v>7977</v>
      </c>
      <c r="T685" s="7" t="s">
        <v>34</v>
      </c>
      <c r="U685" s="26"/>
      <c r="W685" s="47">
        <f t="shared" si="54"/>
        <v>0</v>
      </c>
    </row>
    <row r="686" spans="2:23" x14ac:dyDescent="0.25">
      <c r="B686" s="39">
        <v>840490702295</v>
      </c>
      <c r="C686" s="7" t="s">
        <v>3390</v>
      </c>
      <c r="D686" s="7" t="s">
        <v>4145</v>
      </c>
      <c r="E686" s="7" t="str">
        <f>_xlfn.XLOOKUP(C686,Master!E:E,Master!H:H)</f>
        <v>No</v>
      </c>
      <c r="F686" s="7" t="s">
        <v>3870</v>
      </c>
      <c r="G686" s="7" t="s">
        <v>21</v>
      </c>
      <c r="H686" s="7" t="s">
        <v>14</v>
      </c>
      <c r="I686" s="7" t="s">
        <v>15</v>
      </c>
      <c r="J686" s="7" t="s">
        <v>3451</v>
      </c>
      <c r="K686" s="7" t="s">
        <v>17</v>
      </c>
      <c r="L686" s="7" t="s">
        <v>18</v>
      </c>
      <c r="M686" s="8">
        <v>46.75</v>
      </c>
      <c r="N686" s="56">
        <f t="shared" si="50"/>
        <v>85</v>
      </c>
      <c r="O686" s="8">
        <v>85</v>
      </c>
      <c r="P686" s="9">
        <f t="shared" si="51"/>
        <v>64.982500000000002</v>
      </c>
      <c r="Q686" s="9">
        <f t="shared" si="52"/>
        <v>142</v>
      </c>
      <c r="R686" s="9">
        <f t="shared" si="53"/>
        <v>142</v>
      </c>
      <c r="S686" s="7" t="s">
        <v>7977</v>
      </c>
      <c r="T686" s="7" t="s">
        <v>34</v>
      </c>
      <c r="U686" s="26"/>
      <c r="W686" s="47">
        <f t="shared" si="54"/>
        <v>0</v>
      </c>
    </row>
    <row r="687" spans="2:23" x14ac:dyDescent="0.25">
      <c r="B687" s="39">
        <v>840490702288</v>
      </c>
      <c r="C687" s="7" t="s">
        <v>3391</v>
      </c>
      <c r="D687" s="7" t="s">
        <v>4146</v>
      </c>
      <c r="E687" s="7" t="str">
        <f>_xlfn.XLOOKUP(C687,Master!E:E,Master!H:H)</f>
        <v>No</v>
      </c>
      <c r="F687" s="7" t="s">
        <v>3870</v>
      </c>
      <c r="G687" s="7" t="s">
        <v>24</v>
      </c>
      <c r="H687" s="7" t="s">
        <v>14</v>
      </c>
      <c r="I687" s="7" t="s">
        <v>15</v>
      </c>
      <c r="J687" s="7" t="s">
        <v>3451</v>
      </c>
      <c r="K687" s="7" t="s">
        <v>17</v>
      </c>
      <c r="L687" s="7" t="s">
        <v>18</v>
      </c>
      <c r="M687" s="8">
        <v>46.75</v>
      </c>
      <c r="N687" s="56">
        <f t="shared" si="50"/>
        <v>85</v>
      </c>
      <c r="O687" s="8">
        <v>85</v>
      </c>
      <c r="P687" s="9">
        <f t="shared" si="51"/>
        <v>64.982500000000002</v>
      </c>
      <c r="Q687" s="9">
        <f t="shared" si="52"/>
        <v>142</v>
      </c>
      <c r="R687" s="9">
        <f t="shared" si="53"/>
        <v>142</v>
      </c>
      <c r="S687" s="7" t="s">
        <v>7977</v>
      </c>
      <c r="T687" s="7" t="s">
        <v>34</v>
      </c>
      <c r="U687" s="26"/>
      <c r="W687" s="47">
        <f t="shared" si="54"/>
        <v>0</v>
      </c>
    </row>
    <row r="688" spans="2:23" x14ac:dyDescent="0.25">
      <c r="B688" s="39">
        <v>840490702271</v>
      </c>
      <c r="C688" s="7" t="s">
        <v>3392</v>
      </c>
      <c r="D688" s="7" t="s">
        <v>4147</v>
      </c>
      <c r="E688" s="7" t="str">
        <f>_xlfn.XLOOKUP(C688,Master!E:E,Master!H:H)</f>
        <v>No</v>
      </c>
      <c r="F688" s="7" t="s">
        <v>3870</v>
      </c>
      <c r="G688" s="7" t="s">
        <v>27</v>
      </c>
      <c r="H688" s="7" t="s">
        <v>14</v>
      </c>
      <c r="I688" s="7" t="s">
        <v>15</v>
      </c>
      <c r="J688" s="7" t="s">
        <v>3451</v>
      </c>
      <c r="K688" s="7" t="s">
        <v>17</v>
      </c>
      <c r="L688" s="7" t="s">
        <v>18</v>
      </c>
      <c r="M688" s="8">
        <v>46.75</v>
      </c>
      <c r="N688" s="56">
        <f t="shared" si="50"/>
        <v>85</v>
      </c>
      <c r="O688" s="8">
        <v>85</v>
      </c>
      <c r="P688" s="9">
        <f t="shared" si="51"/>
        <v>64.982500000000002</v>
      </c>
      <c r="Q688" s="9">
        <f t="shared" si="52"/>
        <v>142</v>
      </c>
      <c r="R688" s="9">
        <f t="shared" si="53"/>
        <v>142</v>
      </c>
      <c r="S688" s="7" t="s">
        <v>7977</v>
      </c>
      <c r="T688" s="7" t="s">
        <v>34</v>
      </c>
      <c r="U688" s="26"/>
      <c r="W688" s="47">
        <f t="shared" si="54"/>
        <v>0</v>
      </c>
    </row>
    <row r="689" spans="2:23" x14ac:dyDescent="0.25">
      <c r="B689" s="39">
        <v>840490702301</v>
      </c>
      <c r="C689" s="7" t="s">
        <v>3393</v>
      </c>
      <c r="D689" s="7" t="s">
        <v>4148</v>
      </c>
      <c r="E689" s="7" t="str">
        <f>_xlfn.XLOOKUP(C689,Master!E:E,Master!H:H)</f>
        <v>No</v>
      </c>
      <c r="F689" s="7" t="s">
        <v>3870</v>
      </c>
      <c r="G689" s="7" t="s">
        <v>30</v>
      </c>
      <c r="H689" s="7" t="s">
        <v>14</v>
      </c>
      <c r="I689" s="7" t="s">
        <v>15</v>
      </c>
      <c r="J689" s="7" t="s">
        <v>3451</v>
      </c>
      <c r="K689" s="7" t="s">
        <v>17</v>
      </c>
      <c r="L689" s="7" t="s">
        <v>18</v>
      </c>
      <c r="M689" s="8">
        <v>46.75</v>
      </c>
      <c r="N689" s="56">
        <f t="shared" si="50"/>
        <v>85</v>
      </c>
      <c r="O689" s="8">
        <v>85</v>
      </c>
      <c r="P689" s="9">
        <f t="shared" si="51"/>
        <v>64.982500000000002</v>
      </c>
      <c r="Q689" s="9">
        <f t="shared" si="52"/>
        <v>142</v>
      </c>
      <c r="R689" s="9">
        <f t="shared" si="53"/>
        <v>142</v>
      </c>
      <c r="S689" s="7" t="s">
        <v>7977</v>
      </c>
      <c r="T689" s="7" t="s">
        <v>34</v>
      </c>
      <c r="U689" s="26"/>
      <c r="W689" s="47">
        <f t="shared" si="54"/>
        <v>0</v>
      </c>
    </row>
    <row r="690" spans="2:23" x14ac:dyDescent="0.25">
      <c r="B690" s="39">
        <v>840490702264</v>
      </c>
      <c r="C690" s="7" t="s">
        <v>3394</v>
      </c>
      <c r="D690" s="7" t="s">
        <v>4149</v>
      </c>
      <c r="E690" s="7" t="str">
        <f>_xlfn.XLOOKUP(C690,Master!E:E,Master!H:H)</f>
        <v>No</v>
      </c>
      <c r="F690" s="7" t="s">
        <v>3870</v>
      </c>
      <c r="G690" s="7" t="s">
        <v>246</v>
      </c>
      <c r="H690" s="7" t="s">
        <v>14</v>
      </c>
      <c r="I690" s="7" t="s">
        <v>15</v>
      </c>
      <c r="J690" s="7" t="s">
        <v>3451</v>
      </c>
      <c r="K690" s="7" t="s">
        <v>17</v>
      </c>
      <c r="L690" s="7" t="s">
        <v>18</v>
      </c>
      <c r="M690" s="8">
        <v>46.75</v>
      </c>
      <c r="N690" s="56">
        <f t="shared" si="50"/>
        <v>85</v>
      </c>
      <c r="O690" s="8">
        <v>85</v>
      </c>
      <c r="P690" s="9">
        <f t="shared" si="51"/>
        <v>64.982500000000002</v>
      </c>
      <c r="Q690" s="9">
        <f t="shared" si="52"/>
        <v>142</v>
      </c>
      <c r="R690" s="9">
        <f t="shared" si="53"/>
        <v>142</v>
      </c>
      <c r="S690" s="7" t="s">
        <v>7977</v>
      </c>
      <c r="T690" s="7" t="s">
        <v>34</v>
      </c>
      <c r="U690" s="26"/>
      <c r="W690" s="47">
        <f t="shared" si="54"/>
        <v>0</v>
      </c>
    </row>
    <row r="691" spans="2:23" x14ac:dyDescent="0.25">
      <c r="B691" s="39">
        <v>840490702349</v>
      </c>
      <c r="C691" s="7" t="s">
        <v>3395</v>
      </c>
      <c r="D691" s="7" t="s">
        <v>4150</v>
      </c>
      <c r="E691" s="7" t="str">
        <f>_xlfn.XLOOKUP(C691,Master!E:E,Master!H:H)</f>
        <v>No</v>
      </c>
      <c r="F691" s="7" t="s">
        <v>4135</v>
      </c>
      <c r="G691" s="7" t="s">
        <v>21</v>
      </c>
      <c r="H691" s="7" t="s">
        <v>14</v>
      </c>
      <c r="I691" s="7" t="s">
        <v>15</v>
      </c>
      <c r="J691" s="7" t="s">
        <v>3451</v>
      </c>
      <c r="K691" s="7" t="s">
        <v>17</v>
      </c>
      <c r="L691" s="7" t="s">
        <v>18</v>
      </c>
      <c r="M691" s="8">
        <v>46.75</v>
      </c>
      <c r="N691" s="56">
        <f t="shared" si="50"/>
        <v>85</v>
      </c>
      <c r="O691" s="8">
        <v>85</v>
      </c>
      <c r="P691" s="9">
        <f t="shared" si="51"/>
        <v>64.982500000000002</v>
      </c>
      <c r="Q691" s="9">
        <f t="shared" si="52"/>
        <v>142</v>
      </c>
      <c r="R691" s="9">
        <f t="shared" si="53"/>
        <v>142</v>
      </c>
      <c r="S691" s="7" t="s">
        <v>7977</v>
      </c>
      <c r="T691" s="7" t="s">
        <v>34</v>
      </c>
      <c r="U691" s="26"/>
      <c r="W691" s="47">
        <f t="shared" si="54"/>
        <v>0</v>
      </c>
    </row>
    <row r="692" spans="2:23" x14ac:dyDescent="0.25">
      <c r="B692" s="39">
        <v>840490702332</v>
      </c>
      <c r="C692" s="7" t="s">
        <v>3396</v>
      </c>
      <c r="D692" s="7" t="s">
        <v>4151</v>
      </c>
      <c r="E692" s="7" t="str">
        <f>_xlfn.XLOOKUP(C692,Master!E:E,Master!H:H)</f>
        <v>No</v>
      </c>
      <c r="F692" s="7" t="s">
        <v>4135</v>
      </c>
      <c r="G692" s="7" t="s">
        <v>24</v>
      </c>
      <c r="H692" s="7" t="s">
        <v>14</v>
      </c>
      <c r="I692" s="7" t="s">
        <v>15</v>
      </c>
      <c r="J692" s="7" t="s">
        <v>3451</v>
      </c>
      <c r="K692" s="7" t="s">
        <v>17</v>
      </c>
      <c r="L692" s="7" t="s">
        <v>18</v>
      </c>
      <c r="M692" s="8">
        <v>46.75</v>
      </c>
      <c r="N692" s="56">
        <f t="shared" si="50"/>
        <v>85</v>
      </c>
      <c r="O692" s="8">
        <v>85</v>
      </c>
      <c r="P692" s="9">
        <f t="shared" si="51"/>
        <v>64.982500000000002</v>
      </c>
      <c r="Q692" s="9">
        <f t="shared" si="52"/>
        <v>142</v>
      </c>
      <c r="R692" s="9">
        <f t="shared" si="53"/>
        <v>142</v>
      </c>
      <c r="S692" s="7" t="s">
        <v>7977</v>
      </c>
      <c r="T692" s="7" t="s">
        <v>34</v>
      </c>
      <c r="U692" s="26"/>
      <c r="W692" s="47">
        <f t="shared" si="54"/>
        <v>0</v>
      </c>
    </row>
    <row r="693" spans="2:23" x14ac:dyDescent="0.25">
      <c r="B693" s="39">
        <v>840490702325</v>
      </c>
      <c r="C693" s="7" t="s">
        <v>3397</v>
      </c>
      <c r="D693" s="7" t="s">
        <v>4152</v>
      </c>
      <c r="E693" s="7" t="str">
        <f>_xlfn.XLOOKUP(C693,Master!E:E,Master!H:H)</f>
        <v>No</v>
      </c>
      <c r="F693" s="7" t="s">
        <v>4135</v>
      </c>
      <c r="G693" s="7" t="s">
        <v>27</v>
      </c>
      <c r="H693" s="7" t="s">
        <v>14</v>
      </c>
      <c r="I693" s="7" t="s">
        <v>15</v>
      </c>
      <c r="J693" s="7" t="s">
        <v>3451</v>
      </c>
      <c r="K693" s="7" t="s">
        <v>17</v>
      </c>
      <c r="L693" s="7" t="s">
        <v>18</v>
      </c>
      <c r="M693" s="8">
        <v>46.75</v>
      </c>
      <c r="N693" s="56">
        <f t="shared" si="50"/>
        <v>85</v>
      </c>
      <c r="O693" s="8">
        <v>85</v>
      </c>
      <c r="P693" s="9">
        <f t="shared" si="51"/>
        <v>64.982500000000002</v>
      </c>
      <c r="Q693" s="9">
        <f t="shared" si="52"/>
        <v>142</v>
      </c>
      <c r="R693" s="9">
        <f t="shared" si="53"/>
        <v>142</v>
      </c>
      <c r="S693" s="7" t="s">
        <v>7977</v>
      </c>
      <c r="T693" s="7" t="s">
        <v>34</v>
      </c>
      <c r="U693" s="26"/>
      <c r="W693" s="47">
        <f t="shared" si="54"/>
        <v>0</v>
      </c>
    </row>
    <row r="694" spans="2:23" x14ac:dyDescent="0.25">
      <c r="B694" s="39">
        <v>840490702356</v>
      </c>
      <c r="C694" s="7" t="s">
        <v>3398</v>
      </c>
      <c r="D694" s="7" t="s">
        <v>4153</v>
      </c>
      <c r="E694" s="7" t="str">
        <f>_xlfn.XLOOKUP(C694,Master!E:E,Master!H:H)</f>
        <v>No</v>
      </c>
      <c r="F694" s="7" t="s">
        <v>4135</v>
      </c>
      <c r="G694" s="7" t="s">
        <v>30</v>
      </c>
      <c r="H694" s="7" t="s">
        <v>14</v>
      </c>
      <c r="I694" s="7" t="s">
        <v>15</v>
      </c>
      <c r="J694" s="7" t="s">
        <v>3451</v>
      </c>
      <c r="K694" s="7" t="s">
        <v>17</v>
      </c>
      <c r="L694" s="7" t="s">
        <v>18</v>
      </c>
      <c r="M694" s="8">
        <v>46.75</v>
      </c>
      <c r="N694" s="56">
        <f t="shared" si="50"/>
        <v>85</v>
      </c>
      <c r="O694" s="8">
        <v>85</v>
      </c>
      <c r="P694" s="9">
        <f t="shared" si="51"/>
        <v>64.982500000000002</v>
      </c>
      <c r="Q694" s="9">
        <f t="shared" si="52"/>
        <v>142</v>
      </c>
      <c r="R694" s="9">
        <f t="shared" si="53"/>
        <v>142</v>
      </c>
      <c r="S694" s="7" t="s">
        <v>7977</v>
      </c>
      <c r="T694" s="7" t="s">
        <v>34</v>
      </c>
      <c r="U694" s="26"/>
      <c r="W694" s="47">
        <f t="shared" si="54"/>
        <v>0</v>
      </c>
    </row>
    <row r="695" spans="2:23" x14ac:dyDescent="0.25">
      <c r="B695" s="39">
        <v>840490702318</v>
      </c>
      <c r="C695" s="7" t="s">
        <v>3399</v>
      </c>
      <c r="D695" s="7" t="s">
        <v>4154</v>
      </c>
      <c r="E695" s="7" t="str">
        <f>_xlfn.XLOOKUP(C695,Master!E:E,Master!H:H)</f>
        <v>No</v>
      </c>
      <c r="F695" s="7" t="s">
        <v>4135</v>
      </c>
      <c r="G695" s="7" t="s">
        <v>246</v>
      </c>
      <c r="H695" s="7" t="s">
        <v>14</v>
      </c>
      <c r="I695" s="7" t="s">
        <v>15</v>
      </c>
      <c r="J695" s="7" t="s">
        <v>3451</v>
      </c>
      <c r="K695" s="7" t="s">
        <v>17</v>
      </c>
      <c r="L695" s="7" t="s">
        <v>18</v>
      </c>
      <c r="M695" s="8">
        <v>46.75</v>
      </c>
      <c r="N695" s="56">
        <f t="shared" si="50"/>
        <v>85</v>
      </c>
      <c r="O695" s="8">
        <v>85</v>
      </c>
      <c r="P695" s="9">
        <f t="shared" si="51"/>
        <v>64.982500000000002</v>
      </c>
      <c r="Q695" s="9">
        <f t="shared" si="52"/>
        <v>142</v>
      </c>
      <c r="R695" s="9">
        <f t="shared" si="53"/>
        <v>142</v>
      </c>
      <c r="S695" s="7" t="s">
        <v>7977</v>
      </c>
      <c r="T695" s="7" t="s">
        <v>34</v>
      </c>
      <c r="U695" s="26"/>
      <c r="W695" s="47">
        <f t="shared" si="54"/>
        <v>0</v>
      </c>
    </row>
    <row r="696" spans="2:23" x14ac:dyDescent="0.25">
      <c r="B696" s="39" t="s">
        <v>7611</v>
      </c>
      <c r="C696" s="7" t="s">
        <v>3401</v>
      </c>
      <c r="D696" s="7" t="s">
        <v>4158</v>
      </c>
      <c r="E696" s="7" t="str">
        <f>_xlfn.XLOOKUP(C696,Master!E:E,Master!H:H)</f>
        <v>Yes</v>
      </c>
      <c r="F696" s="7" t="s">
        <v>1864</v>
      </c>
      <c r="G696" s="7" t="s">
        <v>21</v>
      </c>
      <c r="H696" s="7" t="s">
        <v>415</v>
      </c>
      <c r="I696" s="7" t="s">
        <v>437</v>
      </c>
      <c r="J696" s="7" t="s">
        <v>3451</v>
      </c>
      <c r="K696" s="7" t="s">
        <v>17</v>
      </c>
      <c r="L696" s="7" t="s">
        <v>18</v>
      </c>
      <c r="M696" s="8">
        <v>121</v>
      </c>
      <c r="N696" s="56">
        <f t="shared" si="50"/>
        <v>220</v>
      </c>
      <c r="O696" s="8">
        <v>220</v>
      </c>
      <c r="P696" s="9">
        <f t="shared" si="51"/>
        <v>168.19</v>
      </c>
      <c r="Q696" s="9">
        <f t="shared" si="52"/>
        <v>367</v>
      </c>
      <c r="R696" s="9">
        <f t="shared" si="53"/>
        <v>367</v>
      </c>
      <c r="S696" s="7" t="s">
        <v>7978</v>
      </c>
      <c r="T696" s="7" t="s">
        <v>34</v>
      </c>
      <c r="U696" s="26"/>
      <c r="W696" s="47">
        <f t="shared" si="54"/>
        <v>0</v>
      </c>
    </row>
    <row r="697" spans="2:23" x14ac:dyDescent="0.25">
      <c r="B697" s="39" t="s">
        <v>7613</v>
      </c>
      <c r="C697" s="7" t="s">
        <v>3402</v>
      </c>
      <c r="D697" s="7" t="s">
        <v>4159</v>
      </c>
      <c r="E697" s="7" t="str">
        <f>_xlfn.XLOOKUP(C697,Master!E:E,Master!H:H)</f>
        <v>Yes</v>
      </c>
      <c r="F697" s="7" t="s">
        <v>1864</v>
      </c>
      <c r="G697" s="7" t="s">
        <v>24</v>
      </c>
      <c r="H697" s="7" t="s">
        <v>415</v>
      </c>
      <c r="I697" s="7" t="s">
        <v>437</v>
      </c>
      <c r="J697" s="7" t="s">
        <v>3451</v>
      </c>
      <c r="K697" s="7" t="s">
        <v>17</v>
      </c>
      <c r="L697" s="7" t="s">
        <v>18</v>
      </c>
      <c r="M697" s="8">
        <v>121</v>
      </c>
      <c r="N697" s="56">
        <f t="shared" si="50"/>
        <v>220</v>
      </c>
      <c r="O697" s="8">
        <v>220</v>
      </c>
      <c r="P697" s="9">
        <f t="shared" si="51"/>
        <v>168.19</v>
      </c>
      <c r="Q697" s="9">
        <f t="shared" si="52"/>
        <v>367</v>
      </c>
      <c r="R697" s="9">
        <f t="shared" si="53"/>
        <v>367</v>
      </c>
      <c r="S697" s="7" t="s">
        <v>7978</v>
      </c>
      <c r="T697" s="7" t="s">
        <v>34</v>
      </c>
      <c r="U697" s="26"/>
      <c r="W697" s="47">
        <f t="shared" si="54"/>
        <v>0</v>
      </c>
    </row>
    <row r="698" spans="2:23" x14ac:dyDescent="0.25">
      <c r="B698" s="39" t="s">
        <v>7615</v>
      </c>
      <c r="C698" s="7" t="s">
        <v>3403</v>
      </c>
      <c r="D698" s="7" t="s">
        <v>4160</v>
      </c>
      <c r="E698" s="7" t="str">
        <f>_xlfn.XLOOKUP(C698,Master!E:E,Master!H:H)</f>
        <v>Yes</v>
      </c>
      <c r="F698" s="7" t="s">
        <v>1864</v>
      </c>
      <c r="G698" s="7" t="s">
        <v>27</v>
      </c>
      <c r="H698" s="7" t="s">
        <v>415</v>
      </c>
      <c r="I698" s="7" t="s">
        <v>437</v>
      </c>
      <c r="J698" s="7" t="s">
        <v>3451</v>
      </c>
      <c r="K698" s="7" t="s">
        <v>17</v>
      </c>
      <c r="L698" s="7" t="s">
        <v>18</v>
      </c>
      <c r="M698" s="8">
        <v>121</v>
      </c>
      <c r="N698" s="56">
        <f t="shared" si="50"/>
        <v>220</v>
      </c>
      <c r="O698" s="8">
        <v>220</v>
      </c>
      <c r="P698" s="9">
        <f t="shared" si="51"/>
        <v>168.19</v>
      </c>
      <c r="Q698" s="9">
        <f t="shared" si="52"/>
        <v>367</v>
      </c>
      <c r="R698" s="9">
        <f t="shared" si="53"/>
        <v>367</v>
      </c>
      <c r="S698" s="7" t="s">
        <v>7978</v>
      </c>
      <c r="T698" s="7" t="s">
        <v>34</v>
      </c>
      <c r="U698" s="26"/>
      <c r="W698" s="47">
        <f t="shared" si="54"/>
        <v>0</v>
      </c>
    </row>
    <row r="699" spans="2:23" x14ac:dyDescent="0.25">
      <c r="B699" s="39" t="s">
        <v>7617</v>
      </c>
      <c r="C699" s="7" t="s">
        <v>3404</v>
      </c>
      <c r="D699" s="7" t="s">
        <v>4161</v>
      </c>
      <c r="E699" s="7" t="str">
        <f>_xlfn.XLOOKUP(C699,Master!E:E,Master!H:H)</f>
        <v>Yes</v>
      </c>
      <c r="F699" s="7" t="s">
        <v>1864</v>
      </c>
      <c r="G699" s="7" t="s">
        <v>30</v>
      </c>
      <c r="H699" s="7" t="s">
        <v>415</v>
      </c>
      <c r="I699" s="7" t="s">
        <v>437</v>
      </c>
      <c r="J699" s="7" t="s">
        <v>3451</v>
      </c>
      <c r="K699" s="7" t="s">
        <v>17</v>
      </c>
      <c r="L699" s="7" t="s">
        <v>18</v>
      </c>
      <c r="M699" s="8">
        <v>121</v>
      </c>
      <c r="N699" s="56">
        <f t="shared" si="50"/>
        <v>220</v>
      </c>
      <c r="O699" s="8">
        <v>220</v>
      </c>
      <c r="P699" s="9">
        <f t="shared" si="51"/>
        <v>168.19</v>
      </c>
      <c r="Q699" s="9">
        <f t="shared" si="52"/>
        <v>367</v>
      </c>
      <c r="R699" s="9">
        <f t="shared" si="53"/>
        <v>367</v>
      </c>
      <c r="S699" s="7" t="s">
        <v>7978</v>
      </c>
      <c r="T699" s="7" t="s">
        <v>34</v>
      </c>
      <c r="U699" s="26"/>
      <c r="W699" s="47">
        <f t="shared" si="54"/>
        <v>0</v>
      </c>
    </row>
    <row r="700" spans="2:23" x14ac:dyDescent="0.25">
      <c r="B700" s="39" t="s">
        <v>7619</v>
      </c>
      <c r="C700" s="7" t="s">
        <v>3405</v>
      </c>
      <c r="D700" s="7" t="s">
        <v>4162</v>
      </c>
      <c r="E700" s="7" t="str">
        <f>_xlfn.XLOOKUP(C700,Master!E:E,Master!H:H)</f>
        <v>Yes</v>
      </c>
      <c r="F700" s="7" t="s">
        <v>1864</v>
      </c>
      <c r="G700" s="7" t="s">
        <v>246</v>
      </c>
      <c r="H700" s="7" t="s">
        <v>415</v>
      </c>
      <c r="I700" s="7" t="s">
        <v>437</v>
      </c>
      <c r="J700" s="7" t="s">
        <v>3451</v>
      </c>
      <c r="K700" s="7" t="s">
        <v>17</v>
      </c>
      <c r="L700" s="7" t="s">
        <v>18</v>
      </c>
      <c r="M700" s="8">
        <v>121</v>
      </c>
      <c r="N700" s="56">
        <f t="shared" si="50"/>
        <v>220</v>
      </c>
      <c r="O700" s="8">
        <v>220</v>
      </c>
      <c r="P700" s="9">
        <f t="shared" si="51"/>
        <v>168.19</v>
      </c>
      <c r="Q700" s="9">
        <f t="shared" si="52"/>
        <v>367</v>
      </c>
      <c r="R700" s="9">
        <f t="shared" si="53"/>
        <v>367</v>
      </c>
      <c r="S700" s="7" t="s">
        <v>7978</v>
      </c>
      <c r="T700" s="7" t="s">
        <v>34</v>
      </c>
      <c r="U700" s="26"/>
      <c r="W700" s="47">
        <f t="shared" si="54"/>
        <v>0</v>
      </c>
    </row>
    <row r="701" spans="2:23" x14ac:dyDescent="0.25">
      <c r="B701" s="39" t="s">
        <v>7621</v>
      </c>
      <c r="C701" s="7" t="s">
        <v>3406</v>
      </c>
      <c r="D701" s="7" t="s">
        <v>4163</v>
      </c>
      <c r="E701" s="7" t="str">
        <f>_xlfn.XLOOKUP(C701,Master!E:E,Master!H:H)</f>
        <v>Yes</v>
      </c>
      <c r="F701" s="7" t="s">
        <v>1864</v>
      </c>
      <c r="G701" s="7" t="s">
        <v>249</v>
      </c>
      <c r="H701" s="7" t="s">
        <v>415</v>
      </c>
      <c r="I701" s="7" t="s">
        <v>437</v>
      </c>
      <c r="J701" s="7" t="s">
        <v>3451</v>
      </c>
      <c r="K701" s="7" t="s">
        <v>17</v>
      </c>
      <c r="L701" s="7" t="s">
        <v>18</v>
      </c>
      <c r="M701" s="8">
        <v>121</v>
      </c>
      <c r="N701" s="56">
        <f t="shared" si="50"/>
        <v>220</v>
      </c>
      <c r="O701" s="8">
        <v>220</v>
      </c>
      <c r="P701" s="9">
        <f t="shared" si="51"/>
        <v>168.19</v>
      </c>
      <c r="Q701" s="9">
        <f t="shared" si="52"/>
        <v>367</v>
      </c>
      <c r="R701" s="9">
        <f t="shared" si="53"/>
        <v>367</v>
      </c>
      <c r="S701" s="7" t="s">
        <v>7978</v>
      </c>
      <c r="T701" s="7" t="s">
        <v>34</v>
      </c>
      <c r="U701" s="26"/>
      <c r="W701" s="47">
        <f t="shared" si="54"/>
        <v>0</v>
      </c>
    </row>
    <row r="702" spans="2:23" x14ac:dyDescent="0.25">
      <c r="B702" s="39" t="s">
        <v>7624</v>
      </c>
      <c r="C702" s="7" t="s">
        <v>3407</v>
      </c>
      <c r="D702" s="7" t="s">
        <v>4164</v>
      </c>
      <c r="E702" s="7" t="str">
        <f>_xlfn.XLOOKUP(C702,Master!E:E,Master!H:H)</f>
        <v>No</v>
      </c>
      <c r="F702" s="7" t="s">
        <v>3972</v>
      </c>
      <c r="G702" s="7" t="s">
        <v>21</v>
      </c>
      <c r="H702" s="7" t="s">
        <v>415</v>
      </c>
      <c r="I702" s="7" t="s">
        <v>437</v>
      </c>
      <c r="J702" s="7" t="s">
        <v>3451</v>
      </c>
      <c r="K702" s="7" t="s">
        <v>17</v>
      </c>
      <c r="L702" s="7" t="s">
        <v>18</v>
      </c>
      <c r="M702" s="8">
        <v>121</v>
      </c>
      <c r="N702" s="56">
        <f t="shared" si="50"/>
        <v>220</v>
      </c>
      <c r="O702" s="8">
        <v>220</v>
      </c>
      <c r="P702" s="9">
        <f t="shared" si="51"/>
        <v>168.19</v>
      </c>
      <c r="Q702" s="9">
        <f t="shared" si="52"/>
        <v>367</v>
      </c>
      <c r="R702" s="9">
        <f t="shared" si="53"/>
        <v>367</v>
      </c>
      <c r="S702" s="7" t="s">
        <v>7978</v>
      </c>
      <c r="T702" s="7" t="s">
        <v>34</v>
      </c>
      <c r="U702" s="26"/>
      <c r="W702" s="47">
        <f t="shared" si="54"/>
        <v>0</v>
      </c>
    </row>
    <row r="703" spans="2:23" x14ac:dyDescent="0.25">
      <c r="B703" s="39" t="s">
        <v>7626</v>
      </c>
      <c r="C703" s="7" t="s">
        <v>3408</v>
      </c>
      <c r="D703" s="7" t="s">
        <v>4165</v>
      </c>
      <c r="E703" s="7" t="str">
        <f>_xlfn.XLOOKUP(C703,Master!E:E,Master!H:H)</f>
        <v>No</v>
      </c>
      <c r="F703" s="7" t="s">
        <v>3972</v>
      </c>
      <c r="G703" s="7" t="s">
        <v>24</v>
      </c>
      <c r="H703" s="7" t="s">
        <v>415</v>
      </c>
      <c r="I703" s="7" t="s">
        <v>437</v>
      </c>
      <c r="J703" s="7" t="s">
        <v>3451</v>
      </c>
      <c r="K703" s="7" t="s">
        <v>17</v>
      </c>
      <c r="L703" s="7" t="s">
        <v>18</v>
      </c>
      <c r="M703" s="8">
        <v>121</v>
      </c>
      <c r="N703" s="56">
        <f t="shared" si="50"/>
        <v>220</v>
      </c>
      <c r="O703" s="8">
        <v>220</v>
      </c>
      <c r="P703" s="9">
        <f t="shared" si="51"/>
        <v>168.19</v>
      </c>
      <c r="Q703" s="9">
        <f t="shared" si="52"/>
        <v>367</v>
      </c>
      <c r="R703" s="9">
        <f t="shared" si="53"/>
        <v>367</v>
      </c>
      <c r="S703" s="7" t="s">
        <v>7978</v>
      </c>
      <c r="T703" s="7" t="s">
        <v>34</v>
      </c>
      <c r="U703" s="26"/>
      <c r="W703" s="47">
        <f t="shared" si="54"/>
        <v>0</v>
      </c>
    </row>
    <row r="704" spans="2:23" x14ac:dyDescent="0.25">
      <c r="B704" s="39" t="s">
        <v>7628</v>
      </c>
      <c r="C704" s="7" t="s">
        <v>3409</v>
      </c>
      <c r="D704" s="7" t="s">
        <v>4166</v>
      </c>
      <c r="E704" s="7" t="str">
        <f>_xlfn.XLOOKUP(C704,Master!E:E,Master!H:H)</f>
        <v>No</v>
      </c>
      <c r="F704" s="7" t="s">
        <v>3972</v>
      </c>
      <c r="G704" s="7" t="s">
        <v>27</v>
      </c>
      <c r="H704" s="7" t="s">
        <v>415</v>
      </c>
      <c r="I704" s="7" t="s">
        <v>437</v>
      </c>
      <c r="J704" s="7" t="s">
        <v>3451</v>
      </c>
      <c r="K704" s="7" t="s">
        <v>17</v>
      </c>
      <c r="L704" s="7" t="s">
        <v>18</v>
      </c>
      <c r="M704" s="8">
        <v>121</v>
      </c>
      <c r="N704" s="56">
        <f t="shared" si="50"/>
        <v>220</v>
      </c>
      <c r="O704" s="8">
        <v>220</v>
      </c>
      <c r="P704" s="9">
        <f t="shared" si="51"/>
        <v>168.19</v>
      </c>
      <c r="Q704" s="9">
        <f t="shared" si="52"/>
        <v>367</v>
      </c>
      <c r="R704" s="9">
        <f t="shared" si="53"/>
        <v>367</v>
      </c>
      <c r="S704" s="7" t="s">
        <v>7978</v>
      </c>
      <c r="T704" s="7" t="s">
        <v>34</v>
      </c>
      <c r="U704" s="26"/>
      <c r="W704" s="47">
        <f t="shared" si="54"/>
        <v>0</v>
      </c>
    </row>
    <row r="705" spans="2:23" x14ac:dyDescent="0.25">
      <c r="B705" s="39" t="s">
        <v>7630</v>
      </c>
      <c r="C705" s="7" t="s">
        <v>3410</v>
      </c>
      <c r="D705" s="7" t="s">
        <v>4167</v>
      </c>
      <c r="E705" s="7" t="str">
        <f>_xlfn.XLOOKUP(C705,Master!E:E,Master!H:H)</f>
        <v>No</v>
      </c>
      <c r="F705" s="7" t="s">
        <v>3972</v>
      </c>
      <c r="G705" s="7" t="s">
        <v>30</v>
      </c>
      <c r="H705" s="7" t="s">
        <v>415</v>
      </c>
      <c r="I705" s="7" t="s">
        <v>437</v>
      </c>
      <c r="J705" s="7" t="s">
        <v>3451</v>
      </c>
      <c r="K705" s="7" t="s">
        <v>17</v>
      </c>
      <c r="L705" s="7" t="s">
        <v>18</v>
      </c>
      <c r="M705" s="8">
        <v>121</v>
      </c>
      <c r="N705" s="56">
        <f t="shared" si="50"/>
        <v>220</v>
      </c>
      <c r="O705" s="8">
        <v>220</v>
      </c>
      <c r="P705" s="9">
        <f t="shared" si="51"/>
        <v>168.19</v>
      </c>
      <c r="Q705" s="9">
        <f t="shared" si="52"/>
        <v>367</v>
      </c>
      <c r="R705" s="9">
        <f t="shared" si="53"/>
        <v>367</v>
      </c>
      <c r="S705" s="7" t="s">
        <v>7978</v>
      </c>
      <c r="T705" s="7" t="s">
        <v>34</v>
      </c>
      <c r="U705" s="26"/>
      <c r="W705" s="47">
        <f t="shared" si="54"/>
        <v>0</v>
      </c>
    </row>
    <row r="706" spans="2:23" x14ac:dyDescent="0.25">
      <c r="B706" s="39" t="s">
        <v>7632</v>
      </c>
      <c r="C706" s="7" t="s">
        <v>3411</v>
      </c>
      <c r="D706" s="7" t="s">
        <v>4168</v>
      </c>
      <c r="E706" s="7" t="str">
        <f>_xlfn.XLOOKUP(C706,Master!E:E,Master!H:H)</f>
        <v>No</v>
      </c>
      <c r="F706" s="7" t="s">
        <v>3972</v>
      </c>
      <c r="G706" s="7" t="s">
        <v>246</v>
      </c>
      <c r="H706" s="7" t="s">
        <v>415</v>
      </c>
      <c r="I706" s="7" t="s">
        <v>437</v>
      </c>
      <c r="J706" s="7" t="s">
        <v>3451</v>
      </c>
      <c r="K706" s="7" t="s">
        <v>17</v>
      </c>
      <c r="L706" s="7" t="s">
        <v>18</v>
      </c>
      <c r="M706" s="8">
        <v>121</v>
      </c>
      <c r="N706" s="56">
        <f t="shared" si="50"/>
        <v>220</v>
      </c>
      <c r="O706" s="8">
        <v>220</v>
      </c>
      <c r="P706" s="9">
        <f t="shared" si="51"/>
        <v>168.19</v>
      </c>
      <c r="Q706" s="9">
        <f t="shared" si="52"/>
        <v>367</v>
      </c>
      <c r="R706" s="9">
        <f t="shared" si="53"/>
        <v>367</v>
      </c>
      <c r="S706" s="7" t="s">
        <v>7978</v>
      </c>
      <c r="T706" s="7" t="s">
        <v>34</v>
      </c>
      <c r="U706" s="26"/>
      <c r="W706" s="47">
        <f t="shared" si="54"/>
        <v>0</v>
      </c>
    </row>
    <row r="707" spans="2:23" x14ac:dyDescent="0.25">
      <c r="B707" s="39" t="s">
        <v>7634</v>
      </c>
      <c r="C707" s="7" t="s">
        <v>3412</v>
      </c>
      <c r="D707" s="7" t="s">
        <v>4169</v>
      </c>
      <c r="E707" s="7" t="str">
        <f>_xlfn.XLOOKUP(C707,Master!E:E,Master!H:H)</f>
        <v>No</v>
      </c>
      <c r="F707" s="7" t="s">
        <v>3972</v>
      </c>
      <c r="G707" s="7" t="s">
        <v>249</v>
      </c>
      <c r="H707" s="7" t="s">
        <v>415</v>
      </c>
      <c r="I707" s="7" t="s">
        <v>437</v>
      </c>
      <c r="J707" s="7" t="s">
        <v>3451</v>
      </c>
      <c r="K707" s="7" t="s">
        <v>17</v>
      </c>
      <c r="L707" s="7" t="s">
        <v>18</v>
      </c>
      <c r="M707" s="8">
        <v>121</v>
      </c>
      <c r="N707" s="56">
        <f t="shared" si="50"/>
        <v>220</v>
      </c>
      <c r="O707" s="8">
        <v>220</v>
      </c>
      <c r="P707" s="9">
        <f t="shared" si="51"/>
        <v>168.19</v>
      </c>
      <c r="Q707" s="9">
        <f t="shared" si="52"/>
        <v>367</v>
      </c>
      <c r="R707" s="9">
        <f t="shared" si="53"/>
        <v>367</v>
      </c>
      <c r="S707" s="7" t="s">
        <v>7978</v>
      </c>
      <c r="T707" s="7" t="s">
        <v>34</v>
      </c>
      <c r="U707" s="26"/>
      <c r="W707" s="47">
        <f t="shared" si="54"/>
        <v>0</v>
      </c>
    </row>
    <row r="708" spans="2:23" x14ac:dyDescent="0.25">
      <c r="B708" s="39" t="s">
        <v>7637</v>
      </c>
      <c r="C708" s="7" t="s">
        <v>3413</v>
      </c>
      <c r="D708" s="7" t="s">
        <v>4170</v>
      </c>
      <c r="E708" s="7" t="str">
        <f>_xlfn.XLOOKUP(C708,Master!E:E,Master!H:H)</f>
        <v>No</v>
      </c>
      <c r="F708" s="7" t="s">
        <v>3959</v>
      </c>
      <c r="G708" s="7" t="s">
        <v>21</v>
      </c>
      <c r="H708" s="7" t="s">
        <v>415</v>
      </c>
      <c r="I708" s="7" t="s">
        <v>437</v>
      </c>
      <c r="J708" s="7" t="s">
        <v>3451</v>
      </c>
      <c r="K708" s="7" t="s">
        <v>17</v>
      </c>
      <c r="L708" s="7" t="s">
        <v>18</v>
      </c>
      <c r="M708" s="8">
        <v>121</v>
      </c>
      <c r="N708" s="56">
        <f t="shared" si="50"/>
        <v>220</v>
      </c>
      <c r="O708" s="8">
        <v>220</v>
      </c>
      <c r="P708" s="9">
        <f t="shared" si="51"/>
        <v>168.19</v>
      </c>
      <c r="Q708" s="9">
        <f t="shared" si="52"/>
        <v>367</v>
      </c>
      <c r="R708" s="9">
        <f t="shared" si="53"/>
        <v>367</v>
      </c>
      <c r="S708" s="7" t="s">
        <v>7978</v>
      </c>
      <c r="T708" s="7" t="s">
        <v>34</v>
      </c>
      <c r="U708" s="26"/>
      <c r="W708" s="47">
        <f t="shared" si="54"/>
        <v>0</v>
      </c>
    </row>
    <row r="709" spans="2:23" x14ac:dyDescent="0.25">
      <c r="B709" s="39" t="s">
        <v>7639</v>
      </c>
      <c r="C709" s="7" t="s">
        <v>3414</v>
      </c>
      <c r="D709" s="7" t="s">
        <v>4171</v>
      </c>
      <c r="E709" s="7" t="str">
        <f>_xlfn.XLOOKUP(C709,Master!E:E,Master!H:H)</f>
        <v>No</v>
      </c>
      <c r="F709" s="7" t="s">
        <v>3959</v>
      </c>
      <c r="G709" s="7" t="s">
        <v>24</v>
      </c>
      <c r="H709" s="7" t="s">
        <v>415</v>
      </c>
      <c r="I709" s="7" t="s">
        <v>437</v>
      </c>
      <c r="J709" s="7" t="s">
        <v>3451</v>
      </c>
      <c r="K709" s="7" t="s">
        <v>17</v>
      </c>
      <c r="L709" s="7" t="s">
        <v>18</v>
      </c>
      <c r="M709" s="8">
        <v>121</v>
      </c>
      <c r="N709" s="56">
        <f t="shared" si="50"/>
        <v>220</v>
      </c>
      <c r="O709" s="8">
        <v>220</v>
      </c>
      <c r="P709" s="9">
        <f t="shared" si="51"/>
        <v>168.19</v>
      </c>
      <c r="Q709" s="9">
        <f t="shared" si="52"/>
        <v>367</v>
      </c>
      <c r="R709" s="9">
        <f t="shared" si="53"/>
        <v>367</v>
      </c>
      <c r="S709" s="7" t="s">
        <v>7978</v>
      </c>
      <c r="T709" s="7" t="s">
        <v>34</v>
      </c>
      <c r="U709" s="26"/>
      <c r="W709" s="47">
        <f t="shared" si="54"/>
        <v>0</v>
      </c>
    </row>
    <row r="710" spans="2:23" x14ac:dyDescent="0.25">
      <c r="B710" s="39" t="s">
        <v>7641</v>
      </c>
      <c r="C710" s="7" t="s">
        <v>3415</v>
      </c>
      <c r="D710" s="7" t="s">
        <v>4172</v>
      </c>
      <c r="E710" s="7" t="str">
        <f>_xlfn.XLOOKUP(C710,Master!E:E,Master!H:H)</f>
        <v>No</v>
      </c>
      <c r="F710" s="7" t="s">
        <v>3959</v>
      </c>
      <c r="G710" s="7" t="s">
        <v>27</v>
      </c>
      <c r="H710" s="7" t="s">
        <v>415</v>
      </c>
      <c r="I710" s="7" t="s">
        <v>437</v>
      </c>
      <c r="J710" s="7" t="s">
        <v>3451</v>
      </c>
      <c r="K710" s="7" t="s">
        <v>17</v>
      </c>
      <c r="L710" s="7" t="s">
        <v>18</v>
      </c>
      <c r="M710" s="8">
        <v>121</v>
      </c>
      <c r="N710" s="56">
        <f t="shared" si="50"/>
        <v>220</v>
      </c>
      <c r="O710" s="8">
        <v>220</v>
      </c>
      <c r="P710" s="9">
        <f t="shared" si="51"/>
        <v>168.19</v>
      </c>
      <c r="Q710" s="9">
        <f t="shared" si="52"/>
        <v>367</v>
      </c>
      <c r="R710" s="9">
        <f t="shared" si="53"/>
        <v>367</v>
      </c>
      <c r="S710" s="7" t="s">
        <v>7978</v>
      </c>
      <c r="T710" s="7" t="s">
        <v>34</v>
      </c>
      <c r="U710" s="26"/>
      <c r="W710" s="47">
        <f t="shared" si="54"/>
        <v>0</v>
      </c>
    </row>
    <row r="711" spans="2:23" x14ac:dyDescent="0.25">
      <c r="B711" s="39" t="s">
        <v>7643</v>
      </c>
      <c r="C711" s="7" t="s">
        <v>3416</v>
      </c>
      <c r="D711" s="7" t="s">
        <v>4173</v>
      </c>
      <c r="E711" s="7" t="str">
        <f>_xlfn.XLOOKUP(C711,Master!E:E,Master!H:H)</f>
        <v>No</v>
      </c>
      <c r="F711" s="7" t="s">
        <v>3959</v>
      </c>
      <c r="G711" s="7" t="s">
        <v>30</v>
      </c>
      <c r="H711" s="7" t="s">
        <v>415</v>
      </c>
      <c r="I711" s="7" t="s">
        <v>437</v>
      </c>
      <c r="J711" s="7" t="s">
        <v>3451</v>
      </c>
      <c r="K711" s="7" t="s">
        <v>17</v>
      </c>
      <c r="L711" s="7" t="s">
        <v>18</v>
      </c>
      <c r="M711" s="8">
        <v>121</v>
      </c>
      <c r="N711" s="56">
        <f t="shared" ref="N711:N744" si="55">O711</f>
        <v>220</v>
      </c>
      <c r="O711" s="8">
        <v>220</v>
      </c>
      <c r="P711" s="9">
        <f t="shared" ref="P711:P744" si="56">(O711*$P$3)*(M711/O711)</f>
        <v>168.19</v>
      </c>
      <c r="Q711" s="9">
        <f t="shared" ref="Q711:Q774" si="57">R711</f>
        <v>367</v>
      </c>
      <c r="R711" s="9">
        <f t="shared" ref="R711:R744" si="58">ROUND(O711*$P$3*(1+$Q$3),0)</f>
        <v>367</v>
      </c>
      <c r="S711" s="7" t="s">
        <v>7978</v>
      </c>
      <c r="T711" s="7" t="s">
        <v>34</v>
      </c>
      <c r="U711" s="26"/>
      <c r="W711" s="47">
        <f t="shared" ref="W711:W744" si="59">M711*V711</f>
        <v>0</v>
      </c>
    </row>
    <row r="712" spans="2:23" x14ac:dyDescent="0.25">
      <c r="B712" s="39" t="s">
        <v>7645</v>
      </c>
      <c r="C712" s="7" t="s">
        <v>3417</v>
      </c>
      <c r="D712" s="7" t="s">
        <v>4174</v>
      </c>
      <c r="E712" s="7" t="str">
        <f>_xlfn.XLOOKUP(C712,Master!E:E,Master!H:H)</f>
        <v>No</v>
      </c>
      <c r="F712" s="7" t="s">
        <v>3959</v>
      </c>
      <c r="G712" s="7" t="s">
        <v>246</v>
      </c>
      <c r="H712" s="7" t="s">
        <v>415</v>
      </c>
      <c r="I712" s="7" t="s">
        <v>437</v>
      </c>
      <c r="J712" s="7" t="s">
        <v>3451</v>
      </c>
      <c r="K712" s="7" t="s">
        <v>17</v>
      </c>
      <c r="L712" s="7" t="s">
        <v>18</v>
      </c>
      <c r="M712" s="8">
        <v>121</v>
      </c>
      <c r="N712" s="56">
        <f t="shared" si="55"/>
        <v>220</v>
      </c>
      <c r="O712" s="8">
        <v>220</v>
      </c>
      <c r="P712" s="9">
        <f t="shared" si="56"/>
        <v>168.19</v>
      </c>
      <c r="Q712" s="9">
        <f t="shared" si="57"/>
        <v>367</v>
      </c>
      <c r="R712" s="9">
        <f t="shared" si="58"/>
        <v>367</v>
      </c>
      <c r="S712" s="7" t="s">
        <v>7978</v>
      </c>
      <c r="T712" s="7" t="s">
        <v>34</v>
      </c>
      <c r="U712" s="26"/>
      <c r="W712" s="47">
        <f t="shared" si="59"/>
        <v>0</v>
      </c>
    </row>
    <row r="713" spans="2:23" x14ac:dyDescent="0.25">
      <c r="B713" s="39" t="s">
        <v>7647</v>
      </c>
      <c r="C713" s="7" t="s">
        <v>3418</v>
      </c>
      <c r="D713" s="7" t="s">
        <v>4175</v>
      </c>
      <c r="E713" s="7" t="str">
        <f>_xlfn.XLOOKUP(C713,Master!E:E,Master!H:H)</f>
        <v>No</v>
      </c>
      <c r="F713" s="7" t="s">
        <v>3959</v>
      </c>
      <c r="G713" s="7" t="s">
        <v>249</v>
      </c>
      <c r="H713" s="7" t="s">
        <v>415</v>
      </c>
      <c r="I713" s="7" t="s">
        <v>437</v>
      </c>
      <c r="J713" s="7" t="s">
        <v>3451</v>
      </c>
      <c r="K713" s="7" t="s">
        <v>17</v>
      </c>
      <c r="L713" s="7" t="s">
        <v>18</v>
      </c>
      <c r="M713" s="8">
        <v>121</v>
      </c>
      <c r="N713" s="56">
        <f t="shared" si="55"/>
        <v>220</v>
      </c>
      <c r="O713" s="8">
        <v>220</v>
      </c>
      <c r="P713" s="9">
        <f t="shared" si="56"/>
        <v>168.19</v>
      </c>
      <c r="Q713" s="9">
        <f t="shared" si="57"/>
        <v>367</v>
      </c>
      <c r="R713" s="9">
        <f t="shared" si="58"/>
        <v>367</v>
      </c>
      <c r="S713" s="7" t="s">
        <v>7978</v>
      </c>
      <c r="T713" s="7" t="s">
        <v>34</v>
      </c>
      <c r="U713" s="26"/>
      <c r="W713" s="47">
        <f t="shared" si="59"/>
        <v>0</v>
      </c>
    </row>
    <row r="714" spans="2:23" x14ac:dyDescent="0.25">
      <c r="B714" s="39">
        <v>840490718784</v>
      </c>
      <c r="C714" s="7" t="s">
        <v>3419</v>
      </c>
      <c r="D714" s="7" t="s">
        <v>4176</v>
      </c>
      <c r="E714" s="7" t="str">
        <f>_xlfn.XLOOKUP(C714,Master!E:E,Master!H:H)</f>
        <v>No</v>
      </c>
      <c r="F714" s="7" t="s">
        <v>3645</v>
      </c>
      <c r="G714" s="7" t="s">
        <v>21</v>
      </c>
      <c r="H714" s="7" t="s">
        <v>415</v>
      </c>
      <c r="I714" s="7" t="s">
        <v>1055</v>
      </c>
      <c r="J714" s="7" t="s">
        <v>3451</v>
      </c>
      <c r="K714" s="7" t="s">
        <v>17</v>
      </c>
      <c r="L714" s="7" t="s">
        <v>18</v>
      </c>
      <c r="M714" s="8">
        <v>110</v>
      </c>
      <c r="N714" s="56">
        <f t="shared" si="55"/>
        <v>200</v>
      </c>
      <c r="O714" s="8">
        <v>200</v>
      </c>
      <c r="P714" s="9">
        <f t="shared" si="56"/>
        <v>152.9</v>
      </c>
      <c r="Q714" s="9">
        <f t="shared" si="57"/>
        <v>334</v>
      </c>
      <c r="R714" s="9">
        <f t="shared" si="58"/>
        <v>334</v>
      </c>
      <c r="S714" s="7" t="s">
        <v>7978</v>
      </c>
      <c r="T714" s="7" t="s">
        <v>34</v>
      </c>
      <c r="U714" s="26"/>
      <c r="W714" s="47">
        <f t="shared" si="59"/>
        <v>0</v>
      </c>
    </row>
    <row r="715" spans="2:23" x14ac:dyDescent="0.25">
      <c r="B715" s="39">
        <v>840490718777</v>
      </c>
      <c r="C715" s="7" t="s">
        <v>3420</v>
      </c>
      <c r="D715" s="7" t="s">
        <v>4177</v>
      </c>
      <c r="E715" s="7" t="str">
        <f>_xlfn.XLOOKUP(C715,Master!E:E,Master!H:H)</f>
        <v>No</v>
      </c>
      <c r="F715" s="7" t="s">
        <v>3645</v>
      </c>
      <c r="G715" s="7" t="s">
        <v>24</v>
      </c>
      <c r="H715" s="7" t="s">
        <v>415</v>
      </c>
      <c r="I715" s="7" t="s">
        <v>1055</v>
      </c>
      <c r="J715" s="7" t="s">
        <v>3451</v>
      </c>
      <c r="K715" s="7" t="s">
        <v>17</v>
      </c>
      <c r="L715" s="7" t="s">
        <v>18</v>
      </c>
      <c r="M715" s="8">
        <v>110</v>
      </c>
      <c r="N715" s="56">
        <f t="shared" si="55"/>
        <v>200</v>
      </c>
      <c r="O715" s="8">
        <v>200</v>
      </c>
      <c r="P715" s="9">
        <f t="shared" si="56"/>
        <v>152.9</v>
      </c>
      <c r="Q715" s="9">
        <f t="shared" si="57"/>
        <v>334</v>
      </c>
      <c r="R715" s="9">
        <f t="shared" si="58"/>
        <v>334</v>
      </c>
      <c r="S715" s="7" t="s">
        <v>7978</v>
      </c>
      <c r="T715" s="7" t="s">
        <v>34</v>
      </c>
      <c r="U715" s="26"/>
      <c r="W715" s="47">
        <f t="shared" si="59"/>
        <v>0</v>
      </c>
    </row>
    <row r="716" spans="2:23" x14ac:dyDescent="0.25">
      <c r="B716" s="39">
        <v>840490718760</v>
      </c>
      <c r="C716" s="7" t="s">
        <v>3421</v>
      </c>
      <c r="D716" s="7" t="s">
        <v>4178</v>
      </c>
      <c r="E716" s="7" t="str">
        <f>_xlfn.XLOOKUP(C716,Master!E:E,Master!H:H)</f>
        <v>No</v>
      </c>
      <c r="F716" s="7" t="s">
        <v>3645</v>
      </c>
      <c r="G716" s="7" t="s">
        <v>27</v>
      </c>
      <c r="H716" s="7" t="s">
        <v>415</v>
      </c>
      <c r="I716" s="7" t="s">
        <v>1055</v>
      </c>
      <c r="J716" s="7" t="s">
        <v>3451</v>
      </c>
      <c r="K716" s="7" t="s">
        <v>17</v>
      </c>
      <c r="L716" s="7" t="s">
        <v>18</v>
      </c>
      <c r="M716" s="8">
        <v>110</v>
      </c>
      <c r="N716" s="56">
        <f t="shared" si="55"/>
        <v>200</v>
      </c>
      <c r="O716" s="8">
        <v>200</v>
      </c>
      <c r="P716" s="9">
        <f t="shared" si="56"/>
        <v>152.9</v>
      </c>
      <c r="Q716" s="9">
        <f t="shared" si="57"/>
        <v>334</v>
      </c>
      <c r="R716" s="9">
        <f t="shared" si="58"/>
        <v>334</v>
      </c>
      <c r="S716" s="7" t="s">
        <v>7978</v>
      </c>
      <c r="T716" s="7" t="s">
        <v>34</v>
      </c>
      <c r="U716" s="26"/>
      <c r="W716" s="47">
        <f t="shared" si="59"/>
        <v>0</v>
      </c>
    </row>
    <row r="717" spans="2:23" x14ac:dyDescent="0.25">
      <c r="B717" s="39">
        <v>840490718791</v>
      </c>
      <c r="C717" s="7" t="s">
        <v>3422</v>
      </c>
      <c r="D717" s="7" t="s">
        <v>4179</v>
      </c>
      <c r="E717" s="7" t="str">
        <f>_xlfn.XLOOKUP(C717,Master!E:E,Master!H:H)</f>
        <v>No</v>
      </c>
      <c r="F717" s="7" t="s">
        <v>3645</v>
      </c>
      <c r="G717" s="7" t="s">
        <v>30</v>
      </c>
      <c r="H717" s="7" t="s">
        <v>415</v>
      </c>
      <c r="I717" s="7" t="s">
        <v>1055</v>
      </c>
      <c r="J717" s="7" t="s">
        <v>3451</v>
      </c>
      <c r="K717" s="7" t="s">
        <v>17</v>
      </c>
      <c r="L717" s="7" t="s">
        <v>18</v>
      </c>
      <c r="M717" s="8">
        <v>110</v>
      </c>
      <c r="N717" s="56">
        <f t="shared" si="55"/>
        <v>200</v>
      </c>
      <c r="O717" s="8">
        <v>200</v>
      </c>
      <c r="P717" s="9">
        <f t="shared" si="56"/>
        <v>152.9</v>
      </c>
      <c r="Q717" s="9">
        <f t="shared" si="57"/>
        <v>334</v>
      </c>
      <c r="R717" s="9">
        <f t="shared" si="58"/>
        <v>334</v>
      </c>
      <c r="S717" s="7" t="s">
        <v>7978</v>
      </c>
      <c r="T717" s="7" t="s">
        <v>34</v>
      </c>
      <c r="U717" s="26"/>
      <c r="W717" s="47">
        <f t="shared" si="59"/>
        <v>0</v>
      </c>
    </row>
    <row r="718" spans="2:23" x14ac:dyDescent="0.25">
      <c r="B718" s="39">
        <v>840490718746</v>
      </c>
      <c r="C718" s="7" t="s">
        <v>3423</v>
      </c>
      <c r="D718" s="7" t="s">
        <v>4180</v>
      </c>
      <c r="E718" s="7" t="str">
        <f>_xlfn.XLOOKUP(C718,Master!E:E,Master!H:H)</f>
        <v>No</v>
      </c>
      <c r="F718" s="7" t="s">
        <v>3645</v>
      </c>
      <c r="G718" s="7" t="s">
        <v>246</v>
      </c>
      <c r="H718" s="7" t="s">
        <v>415</v>
      </c>
      <c r="I718" s="7" t="s">
        <v>1055</v>
      </c>
      <c r="J718" s="7" t="s">
        <v>3451</v>
      </c>
      <c r="K718" s="7" t="s">
        <v>17</v>
      </c>
      <c r="L718" s="7" t="s">
        <v>18</v>
      </c>
      <c r="M718" s="8">
        <v>110</v>
      </c>
      <c r="N718" s="56">
        <f t="shared" si="55"/>
        <v>200</v>
      </c>
      <c r="O718" s="8">
        <v>200</v>
      </c>
      <c r="P718" s="9">
        <f t="shared" si="56"/>
        <v>152.9</v>
      </c>
      <c r="Q718" s="9">
        <f t="shared" si="57"/>
        <v>334</v>
      </c>
      <c r="R718" s="9">
        <f t="shared" si="58"/>
        <v>334</v>
      </c>
      <c r="S718" s="7" t="s">
        <v>7978</v>
      </c>
      <c r="T718" s="7" t="s">
        <v>34</v>
      </c>
      <c r="U718" s="26"/>
      <c r="W718" s="47">
        <f t="shared" si="59"/>
        <v>0</v>
      </c>
    </row>
    <row r="719" spans="2:23" x14ac:dyDescent="0.25">
      <c r="B719" s="39">
        <v>840490718753</v>
      </c>
      <c r="C719" s="7" t="s">
        <v>3424</v>
      </c>
      <c r="D719" s="7" t="s">
        <v>4181</v>
      </c>
      <c r="E719" s="7" t="str">
        <f>_xlfn.XLOOKUP(C719,Master!E:E,Master!H:H)</f>
        <v>No</v>
      </c>
      <c r="F719" s="7" t="s">
        <v>3645</v>
      </c>
      <c r="G719" s="7" t="s">
        <v>249</v>
      </c>
      <c r="H719" s="7" t="s">
        <v>415</v>
      </c>
      <c r="I719" s="7" t="s">
        <v>1055</v>
      </c>
      <c r="J719" s="7" t="s">
        <v>3451</v>
      </c>
      <c r="K719" s="7" t="s">
        <v>17</v>
      </c>
      <c r="L719" s="7" t="s">
        <v>18</v>
      </c>
      <c r="M719" s="8">
        <v>110</v>
      </c>
      <c r="N719" s="56">
        <f t="shared" si="55"/>
        <v>200</v>
      </c>
      <c r="O719" s="8">
        <v>200</v>
      </c>
      <c r="P719" s="9">
        <f t="shared" si="56"/>
        <v>152.9</v>
      </c>
      <c r="Q719" s="9">
        <f t="shared" si="57"/>
        <v>334</v>
      </c>
      <c r="R719" s="9">
        <f t="shared" si="58"/>
        <v>334</v>
      </c>
      <c r="S719" s="7" t="s">
        <v>7978</v>
      </c>
      <c r="T719" s="7" t="s">
        <v>34</v>
      </c>
      <c r="U719" s="26"/>
      <c r="W719" s="47">
        <f t="shared" si="59"/>
        <v>0</v>
      </c>
    </row>
    <row r="720" spans="2:23" x14ac:dyDescent="0.25">
      <c r="B720" s="39">
        <v>840490704558</v>
      </c>
      <c r="C720" s="7" t="s">
        <v>3425</v>
      </c>
      <c r="D720" s="7" t="s">
        <v>4182</v>
      </c>
      <c r="E720" s="7" t="str">
        <f>_xlfn.XLOOKUP(C720,Master!E:E,Master!H:H)</f>
        <v>Yes</v>
      </c>
      <c r="F720" s="7" t="s">
        <v>154</v>
      </c>
      <c r="G720" s="7" t="s">
        <v>13</v>
      </c>
      <c r="H720" s="7" t="s">
        <v>14</v>
      </c>
      <c r="I720" s="7" t="s">
        <v>37</v>
      </c>
      <c r="J720" s="7" t="s">
        <v>3451</v>
      </c>
      <c r="K720" s="7" t="s">
        <v>17</v>
      </c>
      <c r="L720" s="7" t="s">
        <v>18</v>
      </c>
      <c r="M720" s="8">
        <v>71.5</v>
      </c>
      <c r="N720" s="56">
        <f t="shared" si="55"/>
        <v>130</v>
      </c>
      <c r="O720" s="8">
        <v>130</v>
      </c>
      <c r="P720" s="9">
        <f t="shared" si="56"/>
        <v>99.385000000000005</v>
      </c>
      <c r="Q720" s="9">
        <f t="shared" si="57"/>
        <v>217</v>
      </c>
      <c r="R720" s="9">
        <f t="shared" si="58"/>
        <v>217</v>
      </c>
      <c r="S720" s="7" t="s">
        <v>7977</v>
      </c>
      <c r="T720" s="7" t="s">
        <v>34</v>
      </c>
      <c r="U720" s="26"/>
      <c r="W720" s="47">
        <f t="shared" si="59"/>
        <v>0</v>
      </c>
    </row>
    <row r="721" spans="2:23" x14ac:dyDescent="0.25">
      <c r="B721" s="39">
        <v>840490704534</v>
      </c>
      <c r="C721" s="7" t="s">
        <v>3426</v>
      </c>
      <c r="D721" s="7" t="s">
        <v>4183</v>
      </c>
      <c r="E721" s="7" t="str">
        <f>_xlfn.XLOOKUP(C721,Master!E:E,Master!H:H)</f>
        <v>Yes</v>
      </c>
      <c r="F721" s="7" t="s">
        <v>154</v>
      </c>
      <c r="G721" s="7" t="s">
        <v>21</v>
      </c>
      <c r="H721" s="7" t="s">
        <v>14</v>
      </c>
      <c r="I721" s="7" t="s">
        <v>37</v>
      </c>
      <c r="J721" s="7" t="s">
        <v>3451</v>
      </c>
      <c r="K721" s="7" t="s">
        <v>17</v>
      </c>
      <c r="L721" s="7" t="s">
        <v>18</v>
      </c>
      <c r="M721" s="8">
        <v>71.5</v>
      </c>
      <c r="N721" s="56">
        <f t="shared" si="55"/>
        <v>130</v>
      </c>
      <c r="O721" s="8">
        <v>130</v>
      </c>
      <c r="P721" s="9">
        <f t="shared" si="56"/>
        <v>99.385000000000005</v>
      </c>
      <c r="Q721" s="9">
        <f t="shared" si="57"/>
        <v>217</v>
      </c>
      <c r="R721" s="9">
        <f t="shared" si="58"/>
        <v>217</v>
      </c>
      <c r="S721" s="7" t="s">
        <v>7977</v>
      </c>
      <c r="T721" s="7" t="s">
        <v>34</v>
      </c>
      <c r="U721" s="26"/>
      <c r="W721" s="47">
        <f t="shared" si="59"/>
        <v>0</v>
      </c>
    </row>
    <row r="722" spans="2:23" x14ac:dyDescent="0.25">
      <c r="B722" s="39">
        <v>840490704527</v>
      </c>
      <c r="C722" s="7" t="s">
        <v>3427</v>
      </c>
      <c r="D722" s="7" t="s">
        <v>4184</v>
      </c>
      <c r="E722" s="7" t="str">
        <f>_xlfn.XLOOKUP(C722,Master!E:E,Master!H:H)</f>
        <v>Yes</v>
      </c>
      <c r="F722" s="7" t="s">
        <v>154</v>
      </c>
      <c r="G722" s="7" t="s">
        <v>24</v>
      </c>
      <c r="H722" s="7" t="s">
        <v>14</v>
      </c>
      <c r="I722" s="7" t="s">
        <v>37</v>
      </c>
      <c r="J722" s="7" t="s">
        <v>3451</v>
      </c>
      <c r="K722" s="7" t="s">
        <v>17</v>
      </c>
      <c r="L722" s="7" t="s">
        <v>18</v>
      </c>
      <c r="M722" s="8">
        <v>71.5</v>
      </c>
      <c r="N722" s="56">
        <f t="shared" si="55"/>
        <v>130</v>
      </c>
      <c r="O722" s="8">
        <v>130</v>
      </c>
      <c r="P722" s="9">
        <f t="shared" si="56"/>
        <v>99.385000000000005</v>
      </c>
      <c r="Q722" s="9">
        <f t="shared" si="57"/>
        <v>217</v>
      </c>
      <c r="R722" s="9">
        <f t="shared" si="58"/>
        <v>217</v>
      </c>
      <c r="S722" s="7" t="s">
        <v>7977</v>
      </c>
      <c r="T722" s="7" t="s">
        <v>34</v>
      </c>
      <c r="U722" s="26"/>
      <c r="W722" s="47">
        <f t="shared" si="59"/>
        <v>0</v>
      </c>
    </row>
    <row r="723" spans="2:23" x14ac:dyDescent="0.25">
      <c r="B723" s="39">
        <v>840490704510</v>
      </c>
      <c r="C723" s="7" t="s">
        <v>3428</v>
      </c>
      <c r="D723" s="7" t="s">
        <v>4185</v>
      </c>
      <c r="E723" s="7" t="str">
        <f>_xlfn.XLOOKUP(C723,Master!E:E,Master!H:H)</f>
        <v>Yes</v>
      </c>
      <c r="F723" s="7" t="s">
        <v>154</v>
      </c>
      <c r="G723" s="7" t="s">
        <v>27</v>
      </c>
      <c r="H723" s="7" t="s">
        <v>14</v>
      </c>
      <c r="I723" s="7" t="s">
        <v>37</v>
      </c>
      <c r="J723" s="7" t="s">
        <v>3451</v>
      </c>
      <c r="K723" s="7" t="s">
        <v>17</v>
      </c>
      <c r="L723" s="7" t="s">
        <v>18</v>
      </c>
      <c r="M723" s="8">
        <v>71.5</v>
      </c>
      <c r="N723" s="56">
        <f t="shared" si="55"/>
        <v>130</v>
      </c>
      <c r="O723" s="8">
        <v>130</v>
      </c>
      <c r="P723" s="9">
        <f t="shared" si="56"/>
        <v>99.385000000000005</v>
      </c>
      <c r="Q723" s="9">
        <f t="shared" si="57"/>
        <v>217</v>
      </c>
      <c r="R723" s="9">
        <f t="shared" si="58"/>
        <v>217</v>
      </c>
      <c r="S723" s="7" t="s">
        <v>7977</v>
      </c>
      <c r="T723" s="7" t="s">
        <v>34</v>
      </c>
      <c r="U723" s="26"/>
      <c r="W723" s="47">
        <f t="shared" si="59"/>
        <v>0</v>
      </c>
    </row>
    <row r="724" spans="2:23" x14ac:dyDescent="0.25">
      <c r="B724" s="39">
        <v>840490704541</v>
      </c>
      <c r="C724" s="7" t="s">
        <v>3429</v>
      </c>
      <c r="D724" s="7" t="s">
        <v>4186</v>
      </c>
      <c r="E724" s="7" t="str">
        <f>_xlfn.XLOOKUP(C724,Master!E:E,Master!H:H)</f>
        <v>Yes</v>
      </c>
      <c r="F724" s="7" t="s">
        <v>154</v>
      </c>
      <c r="G724" s="7" t="s">
        <v>30</v>
      </c>
      <c r="H724" s="7" t="s">
        <v>14</v>
      </c>
      <c r="I724" s="7" t="s">
        <v>37</v>
      </c>
      <c r="J724" s="7" t="s">
        <v>3451</v>
      </c>
      <c r="K724" s="7" t="s">
        <v>17</v>
      </c>
      <c r="L724" s="7" t="s">
        <v>18</v>
      </c>
      <c r="M724" s="8">
        <v>71.5</v>
      </c>
      <c r="N724" s="56">
        <f t="shared" si="55"/>
        <v>130</v>
      </c>
      <c r="O724" s="8">
        <v>130</v>
      </c>
      <c r="P724" s="9">
        <f t="shared" si="56"/>
        <v>99.385000000000005</v>
      </c>
      <c r="Q724" s="9">
        <f t="shared" si="57"/>
        <v>217</v>
      </c>
      <c r="R724" s="9">
        <f t="shared" si="58"/>
        <v>217</v>
      </c>
      <c r="S724" s="7" t="s">
        <v>7977</v>
      </c>
      <c r="T724" s="7" t="s">
        <v>34</v>
      </c>
      <c r="U724" s="26"/>
      <c r="W724" s="47">
        <f t="shared" si="59"/>
        <v>0</v>
      </c>
    </row>
    <row r="725" spans="2:23" x14ac:dyDescent="0.25">
      <c r="B725" s="39">
        <v>840490704503</v>
      </c>
      <c r="C725" s="7" t="s">
        <v>3430</v>
      </c>
      <c r="D725" s="7" t="s">
        <v>4187</v>
      </c>
      <c r="E725" s="7" t="str">
        <f>_xlfn.XLOOKUP(C725,Master!E:E,Master!H:H)</f>
        <v>No</v>
      </c>
      <c r="F725" s="7" t="s">
        <v>59</v>
      </c>
      <c r="G725" s="7" t="s">
        <v>13</v>
      </c>
      <c r="H725" s="7" t="s">
        <v>14</v>
      </c>
      <c r="I725" s="7" t="s">
        <v>37</v>
      </c>
      <c r="J725" s="7" t="s">
        <v>3451</v>
      </c>
      <c r="K725" s="7" t="s">
        <v>17</v>
      </c>
      <c r="L725" s="7" t="s">
        <v>18</v>
      </c>
      <c r="M725" s="8">
        <v>71.5</v>
      </c>
      <c r="N725" s="56">
        <f t="shared" si="55"/>
        <v>130</v>
      </c>
      <c r="O725" s="8">
        <v>130</v>
      </c>
      <c r="P725" s="9">
        <f t="shared" si="56"/>
        <v>99.385000000000005</v>
      </c>
      <c r="Q725" s="9">
        <f t="shared" si="57"/>
        <v>217</v>
      </c>
      <c r="R725" s="9">
        <f t="shared" si="58"/>
        <v>217</v>
      </c>
      <c r="S725" s="7" t="s">
        <v>7977</v>
      </c>
      <c r="T725" s="7" t="s">
        <v>34</v>
      </c>
      <c r="U725" s="26"/>
      <c r="W725" s="47">
        <f t="shared" si="59"/>
        <v>0</v>
      </c>
    </row>
    <row r="726" spans="2:23" x14ac:dyDescent="0.25">
      <c r="B726" s="39">
        <v>840490704480</v>
      </c>
      <c r="C726" s="7" t="s">
        <v>3431</v>
      </c>
      <c r="D726" s="7" t="s">
        <v>4188</v>
      </c>
      <c r="E726" s="7" t="str">
        <f>_xlfn.XLOOKUP(C726,Master!E:E,Master!H:H)</f>
        <v>No</v>
      </c>
      <c r="F726" s="7" t="s">
        <v>59</v>
      </c>
      <c r="G726" s="7" t="s">
        <v>21</v>
      </c>
      <c r="H726" s="7" t="s">
        <v>14</v>
      </c>
      <c r="I726" s="7" t="s">
        <v>37</v>
      </c>
      <c r="J726" s="7" t="s">
        <v>3451</v>
      </c>
      <c r="K726" s="7" t="s">
        <v>17</v>
      </c>
      <c r="L726" s="7" t="s">
        <v>18</v>
      </c>
      <c r="M726" s="8">
        <v>71.5</v>
      </c>
      <c r="N726" s="56">
        <f t="shared" si="55"/>
        <v>130</v>
      </c>
      <c r="O726" s="8">
        <v>130</v>
      </c>
      <c r="P726" s="9">
        <f t="shared" si="56"/>
        <v>99.385000000000005</v>
      </c>
      <c r="Q726" s="9">
        <f t="shared" si="57"/>
        <v>217</v>
      </c>
      <c r="R726" s="9">
        <f t="shared" si="58"/>
        <v>217</v>
      </c>
      <c r="S726" s="7" t="s">
        <v>7977</v>
      </c>
      <c r="T726" s="7" t="s">
        <v>34</v>
      </c>
      <c r="U726" s="26"/>
      <c r="W726" s="47">
        <f t="shared" si="59"/>
        <v>0</v>
      </c>
    </row>
    <row r="727" spans="2:23" x14ac:dyDescent="0.25">
      <c r="B727" s="39">
        <v>840490704473</v>
      </c>
      <c r="C727" s="7" t="s">
        <v>3432</v>
      </c>
      <c r="D727" s="7" t="s">
        <v>4189</v>
      </c>
      <c r="E727" s="7" t="str">
        <f>_xlfn.XLOOKUP(C727,Master!E:E,Master!H:H)</f>
        <v>No</v>
      </c>
      <c r="F727" s="7" t="s">
        <v>59</v>
      </c>
      <c r="G727" s="7" t="s">
        <v>24</v>
      </c>
      <c r="H727" s="7" t="s">
        <v>14</v>
      </c>
      <c r="I727" s="7" t="s">
        <v>37</v>
      </c>
      <c r="J727" s="7" t="s">
        <v>3451</v>
      </c>
      <c r="K727" s="7" t="s">
        <v>17</v>
      </c>
      <c r="L727" s="7" t="s">
        <v>18</v>
      </c>
      <c r="M727" s="8">
        <v>71.5</v>
      </c>
      <c r="N727" s="56">
        <f t="shared" si="55"/>
        <v>130</v>
      </c>
      <c r="O727" s="8">
        <v>130</v>
      </c>
      <c r="P727" s="9">
        <f t="shared" si="56"/>
        <v>99.385000000000005</v>
      </c>
      <c r="Q727" s="9">
        <f t="shared" si="57"/>
        <v>217</v>
      </c>
      <c r="R727" s="9">
        <f t="shared" si="58"/>
        <v>217</v>
      </c>
      <c r="S727" s="7" t="s">
        <v>7977</v>
      </c>
      <c r="T727" s="7" t="s">
        <v>34</v>
      </c>
      <c r="U727" s="26"/>
      <c r="W727" s="47">
        <f t="shared" si="59"/>
        <v>0</v>
      </c>
    </row>
    <row r="728" spans="2:23" x14ac:dyDescent="0.25">
      <c r="B728" s="39">
        <v>840490704466</v>
      </c>
      <c r="C728" s="7" t="s">
        <v>3433</v>
      </c>
      <c r="D728" s="7" t="s">
        <v>4190</v>
      </c>
      <c r="E728" s="7" t="str">
        <f>_xlfn.XLOOKUP(C728,Master!E:E,Master!H:H)</f>
        <v>No</v>
      </c>
      <c r="F728" s="7" t="s">
        <v>59</v>
      </c>
      <c r="G728" s="7" t="s">
        <v>27</v>
      </c>
      <c r="H728" s="7" t="s">
        <v>14</v>
      </c>
      <c r="I728" s="7" t="s">
        <v>37</v>
      </c>
      <c r="J728" s="7" t="s">
        <v>3451</v>
      </c>
      <c r="K728" s="7" t="s">
        <v>17</v>
      </c>
      <c r="L728" s="7" t="s">
        <v>18</v>
      </c>
      <c r="M728" s="8">
        <v>71.5</v>
      </c>
      <c r="N728" s="56">
        <f t="shared" si="55"/>
        <v>130</v>
      </c>
      <c r="O728" s="8">
        <v>130</v>
      </c>
      <c r="P728" s="9">
        <f t="shared" si="56"/>
        <v>99.385000000000005</v>
      </c>
      <c r="Q728" s="9">
        <f t="shared" si="57"/>
        <v>217</v>
      </c>
      <c r="R728" s="9">
        <f t="shared" si="58"/>
        <v>217</v>
      </c>
      <c r="S728" s="7" t="s">
        <v>7977</v>
      </c>
      <c r="T728" s="7" t="s">
        <v>34</v>
      </c>
      <c r="U728" s="26"/>
      <c r="W728" s="47">
        <f t="shared" si="59"/>
        <v>0</v>
      </c>
    </row>
    <row r="729" spans="2:23" x14ac:dyDescent="0.25">
      <c r="B729" s="39">
        <v>840490704497</v>
      </c>
      <c r="C729" s="7" t="s">
        <v>3434</v>
      </c>
      <c r="D729" s="7" t="s">
        <v>4191</v>
      </c>
      <c r="E729" s="7" t="str">
        <f>_xlfn.XLOOKUP(C729,Master!E:E,Master!H:H)</f>
        <v>No</v>
      </c>
      <c r="F729" s="7" t="s">
        <v>59</v>
      </c>
      <c r="G729" s="7" t="s">
        <v>30</v>
      </c>
      <c r="H729" s="7" t="s">
        <v>14</v>
      </c>
      <c r="I729" s="7" t="s">
        <v>37</v>
      </c>
      <c r="J729" s="7" t="s">
        <v>3451</v>
      </c>
      <c r="K729" s="7" t="s">
        <v>17</v>
      </c>
      <c r="L729" s="7" t="s">
        <v>18</v>
      </c>
      <c r="M729" s="8">
        <v>71.5</v>
      </c>
      <c r="N729" s="56">
        <f t="shared" si="55"/>
        <v>130</v>
      </c>
      <c r="O729" s="8">
        <v>130</v>
      </c>
      <c r="P729" s="9">
        <f t="shared" si="56"/>
        <v>99.385000000000005</v>
      </c>
      <c r="Q729" s="9">
        <f t="shared" si="57"/>
        <v>217</v>
      </c>
      <c r="R729" s="9">
        <f t="shared" si="58"/>
        <v>217</v>
      </c>
      <c r="S729" s="7" t="s">
        <v>7977</v>
      </c>
      <c r="T729" s="7" t="s">
        <v>34</v>
      </c>
      <c r="U729" s="26"/>
      <c r="W729" s="47">
        <f t="shared" si="59"/>
        <v>0</v>
      </c>
    </row>
    <row r="730" spans="2:23" x14ac:dyDescent="0.25">
      <c r="B730" s="39">
        <v>840490704459</v>
      </c>
      <c r="C730" s="7" t="s">
        <v>3435</v>
      </c>
      <c r="D730" s="7" t="s">
        <v>4192</v>
      </c>
      <c r="E730" s="7" t="str">
        <f>_xlfn.XLOOKUP(C730,Master!E:E,Master!H:H)</f>
        <v>No</v>
      </c>
      <c r="F730" s="7" t="s">
        <v>80</v>
      </c>
      <c r="G730" s="7" t="s">
        <v>13</v>
      </c>
      <c r="H730" s="7" t="s">
        <v>14</v>
      </c>
      <c r="I730" s="7" t="s">
        <v>37</v>
      </c>
      <c r="J730" s="7" t="s">
        <v>3451</v>
      </c>
      <c r="K730" s="7" t="s">
        <v>17</v>
      </c>
      <c r="L730" s="7" t="s">
        <v>18</v>
      </c>
      <c r="M730" s="8">
        <v>71.5</v>
      </c>
      <c r="N730" s="56">
        <f t="shared" si="55"/>
        <v>130</v>
      </c>
      <c r="O730" s="8">
        <v>130</v>
      </c>
      <c r="P730" s="9">
        <f t="shared" si="56"/>
        <v>99.385000000000005</v>
      </c>
      <c r="Q730" s="9">
        <f t="shared" si="57"/>
        <v>217</v>
      </c>
      <c r="R730" s="9">
        <f t="shared" si="58"/>
        <v>217</v>
      </c>
      <c r="S730" s="7" t="s">
        <v>7977</v>
      </c>
      <c r="T730" s="7" t="s">
        <v>34</v>
      </c>
      <c r="U730" s="26"/>
      <c r="W730" s="47">
        <f t="shared" si="59"/>
        <v>0</v>
      </c>
    </row>
    <row r="731" spans="2:23" x14ac:dyDescent="0.25">
      <c r="B731" s="39">
        <v>840490704435</v>
      </c>
      <c r="C731" s="7" t="s">
        <v>3436</v>
      </c>
      <c r="D731" s="7" t="s">
        <v>4193</v>
      </c>
      <c r="E731" s="7" t="str">
        <f>_xlfn.XLOOKUP(C731,Master!E:E,Master!H:H)</f>
        <v>No</v>
      </c>
      <c r="F731" s="7" t="s">
        <v>80</v>
      </c>
      <c r="G731" s="7" t="s">
        <v>21</v>
      </c>
      <c r="H731" s="7" t="s">
        <v>14</v>
      </c>
      <c r="I731" s="7" t="s">
        <v>37</v>
      </c>
      <c r="J731" s="7" t="s">
        <v>3451</v>
      </c>
      <c r="K731" s="7" t="s">
        <v>17</v>
      </c>
      <c r="L731" s="7" t="s">
        <v>18</v>
      </c>
      <c r="M731" s="8">
        <v>71.5</v>
      </c>
      <c r="N731" s="56">
        <f t="shared" si="55"/>
        <v>130</v>
      </c>
      <c r="O731" s="8">
        <v>130</v>
      </c>
      <c r="P731" s="9">
        <f t="shared" si="56"/>
        <v>99.385000000000005</v>
      </c>
      <c r="Q731" s="9">
        <f t="shared" si="57"/>
        <v>217</v>
      </c>
      <c r="R731" s="9">
        <f t="shared" si="58"/>
        <v>217</v>
      </c>
      <c r="S731" s="7" t="s">
        <v>7977</v>
      </c>
      <c r="T731" s="7" t="s">
        <v>34</v>
      </c>
      <c r="U731" s="26"/>
      <c r="W731" s="47">
        <f t="shared" si="59"/>
        <v>0</v>
      </c>
    </row>
    <row r="732" spans="2:23" x14ac:dyDescent="0.25">
      <c r="B732" s="39">
        <v>840490704428</v>
      </c>
      <c r="C732" s="7" t="s">
        <v>3437</v>
      </c>
      <c r="D732" s="7" t="s">
        <v>4194</v>
      </c>
      <c r="E732" s="7" t="str">
        <f>_xlfn.XLOOKUP(C732,Master!E:E,Master!H:H)</f>
        <v>No</v>
      </c>
      <c r="F732" s="7" t="s">
        <v>80</v>
      </c>
      <c r="G732" s="7" t="s">
        <v>24</v>
      </c>
      <c r="H732" s="7" t="s">
        <v>14</v>
      </c>
      <c r="I732" s="7" t="s">
        <v>37</v>
      </c>
      <c r="J732" s="7" t="s">
        <v>3451</v>
      </c>
      <c r="K732" s="7" t="s">
        <v>17</v>
      </c>
      <c r="L732" s="7" t="s">
        <v>18</v>
      </c>
      <c r="M732" s="8">
        <v>71.5</v>
      </c>
      <c r="N732" s="56">
        <f t="shared" si="55"/>
        <v>130</v>
      </c>
      <c r="O732" s="8">
        <v>130</v>
      </c>
      <c r="P732" s="9">
        <f t="shared" si="56"/>
        <v>99.385000000000005</v>
      </c>
      <c r="Q732" s="9">
        <f t="shared" si="57"/>
        <v>217</v>
      </c>
      <c r="R732" s="9">
        <f t="shared" si="58"/>
        <v>217</v>
      </c>
      <c r="S732" s="7" t="s">
        <v>7977</v>
      </c>
      <c r="T732" s="7" t="s">
        <v>34</v>
      </c>
      <c r="U732" s="26"/>
      <c r="W732" s="47">
        <f t="shared" si="59"/>
        <v>0</v>
      </c>
    </row>
    <row r="733" spans="2:23" x14ac:dyDescent="0.25">
      <c r="B733" s="39">
        <v>840490704411</v>
      </c>
      <c r="C733" s="7" t="s">
        <v>3438</v>
      </c>
      <c r="D733" s="7" t="s">
        <v>4195</v>
      </c>
      <c r="E733" s="7" t="str">
        <f>_xlfn.XLOOKUP(C733,Master!E:E,Master!H:H)</f>
        <v>No</v>
      </c>
      <c r="F733" s="7" t="s">
        <v>80</v>
      </c>
      <c r="G733" s="7" t="s">
        <v>27</v>
      </c>
      <c r="H733" s="7" t="s">
        <v>14</v>
      </c>
      <c r="I733" s="7" t="s">
        <v>37</v>
      </c>
      <c r="J733" s="7" t="s">
        <v>3451</v>
      </c>
      <c r="K733" s="7" t="s">
        <v>17</v>
      </c>
      <c r="L733" s="7" t="s">
        <v>18</v>
      </c>
      <c r="M733" s="8">
        <v>71.5</v>
      </c>
      <c r="N733" s="56">
        <f t="shared" si="55"/>
        <v>130</v>
      </c>
      <c r="O733" s="8">
        <v>130</v>
      </c>
      <c r="P733" s="9">
        <f t="shared" si="56"/>
        <v>99.385000000000005</v>
      </c>
      <c r="Q733" s="9">
        <f t="shared" si="57"/>
        <v>217</v>
      </c>
      <c r="R733" s="9">
        <f t="shared" si="58"/>
        <v>217</v>
      </c>
      <c r="S733" s="7" t="s">
        <v>7977</v>
      </c>
      <c r="T733" s="7" t="s">
        <v>34</v>
      </c>
      <c r="U733" s="26"/>
      <c r="W733" s="47">
        <f t="shared" si="59"/>
        <v>0</v>
      </c>
    </row>
    <row r="734" spans="2:23" x14ac:dyDescent="0.25">
      <c r="B734" s="39">
        <v>840490704442</v>
      </c>
      <c r="C734" s="7" t="s">
        <v>3439</v>
      </c>
      <c r="D734" s="7" t="s">
        <v>4196</v>
      </c>
      <c r="E734" s="7" t="str">
        <f>_xlfn.XLOOKUP(C734,Master!E:E,Master!H:H)</f>
        <v>No</v>
      </c>
      <c r="F734" s="7" t="s">
        <v>80</v>
      </c>
      <c r="G734" s="7" t="s">
        <v>30</v>
      </c>
      <c r="H734" s="7" t="s">
        <v>14</v>
      </c>
      <c r="I734" s="7" t="s">
        <v>37</v>
      </c>
      <c r="J734" s="7" t="s">
        <v>3451</v>
      </c>
      <c r="K734" s="7" t="s">
        <v>17</v>
      </c>
      <c r="L734" s="7" t="s">
        <v>18</v>
      </c>
      <c r="M734" s="8">
        <v>71.5</v>
      </c>
      <c r="N734" s="56">
        <f t="shared" si="55"/>
        <v>130</v>
      </c>
      <c r="O734" s="8">
        <v>130</v>
      </c>
      <c r="P734" s="9">
        <f t="shared" si="56"/>
        <v>99.385000000000005</v>
      </c>
      <c r="Q734" s="9">
        <f t="shared" si="57"/>
        <v>217</v>
      </c>
      <c r="R734" s="9">
        <f t="shared" si="58"/>
        <v>217</v>
      </c>
      <c r="S734" s="7" t="s">
        <v>7977</v>
      </c>
      <c r="T734" s="7" t="s">
        <v>34</v>
      </c>
      <c r="U734" s="26"/>
      <c r="W734" s="47">
        <f t="shared" si="59"/>
        <v>0</v>
      </c>
    </row>
    <row r="735" spans="2:23" x14ac:dyDescent="0.25">
      <c r="B735" s="39">
        <v>840490718647</v>
      </c>
      <c r="C735" s="7" t="s">
        <v>3440</v>
      </c>
      <c r="D735" s="7" t="s">
        <v>4197</v>
      </c>
      <c r="E735" s="7" t="str">
        <f>_xlfn.XLOOKUP(C735,Master!E:E,Master!H:H)</f>
        <v>No</v>
      </c>
      <c r="F735" s="7" t="s">
        <v>2069</v>
      </c>
      <c r="G735" s="7" t="s">
        <v>246</v>
      </c>
      <c r="H735" s="7" t="s">
        <v>14</v>
      </c>
      <c r="I735" s="7" t="s">
        <v>48</v>
      </c>
      <c r="J735" s="7" t="s">
        <v>3451</v>
      </c>
      <c r="K735" s="7" t="s">
        <v>17</v>
      </c>
      <c r="L735" s="7" t="s">
        <v>18</v>
      </c>
      <c r="M735" s="8">
        <v>115.5</v>
      </c>
      <c r="N735" s="56">
        <f t="shared" si="55"/>
        <v>210</v>
      </c>
      <c r="O735" s="8">
        <v>210</v>
      </c>
      <c r="P735" s="9">
        <f t="shared" si="56"/>
        <v>160.54499999999999</v>
      </c>
      <c r="Q735" s="9">
        <f t="shared" si="57"/>
        <v>350</v>
      </c>
      <c r="R735" s="9">
        <f t="shared" si="58"/>
        <v>350</v>
      </c>
      <c r="S735" s="7" t="s">
        <v>7978</v>
      </c>
      <c r="T735" s="7" t="s">
        <v>34</v>
      </c>
      <c r="U735" s="26"/>
      <c r="W735" s="47">
        <f t="shared" si="59"/>
        <v>0</v>
      </c>
    </row>
    <row r="736" spans="2:23" x14ac:dyDescent="0.25">
      <c r="B736" s="39">
        <v>840490718654</v>
      </c>
      <c r="C736" s="7" t="s">
        <v>3441</v>
      </c>
      <c r="D736" s="7" t="s">
        <v>4198</v>
      </c>
      <c r="E736" s="7" t="str">
        <f>_xlfn.XLOOKUP(C736,Master!E:E,Master!H:H)</f>
        <v>No</v>
      </c>
      <c r="F736" s="7" t="s">
        <v>2069</v>
      </c>
      <c r="G736" s="7" t="s">
        <v>27</v>
      </c>
      <c r="H736" s="7" t="s">
        <v>14</v>
      </c>
      <c r="I736" s="7" t="s">
        <v>48</v>
      </c>
      <c r="J736" s="7" t="s">
        <v>3451</v>
      </c>
      <c r="K736" s="7" t="s">
        <v>17</v>
      </c>
      <c r="L736" s="7" t="s">
        <v>18</v>
      </c>
      <c r="M736" s="8">
        <v>115.5</v>
      </c>
      <c r="N736" s="56">
        <f t="shared" si="55"/>
        <v>210</v>
      </c>
      <c r="O736" s="8">
        <v>210</v>
      </c>
      <c r="P736" s="9">
        <f t="shared" si="56"/>
        <v>160.54499999999999</v>
      </c>
      <c r="Q736" s="9">
        <f t="shared" si="57"/>
        <v>350</v>
      </c>
      <c r="R736" s="9">
        <f t="shared" si="58"/>
        <v>350</v>
      </c>
      <c r="S736" s="7" t="s">
        <v>7978</v>
      </c>
      <c r="T736" s="7" t="s">
        <v>34</v>
      </c>
      <c r="U736" s="26"/>
      <c r="W736" s="47">
        <f t="shared" si="59"/>
        <v>0</v>
      </c>
    </row>
    <row r="737" spans="2:23" x14ac:dyDescent="0.25">
      <c r="B737" s="39">
        <v>840490718661</v>
      </c>
      <c r="C737" s="7" t="s">
        <v>3442</v>
      </c>
      <c r="D737" s="7" t="s">
        <v>4199</v>
      </c>
      <c r="E737" s="7" t="str">
        <f>_xlfn.XLOOKUP(C737,Master!E:E,Master!H:H)</f>
        <v>No</v>
      </c>
      <c r="F737" s="7" t="s">
        <v>2069</v>
      </c>
      <c r="G737" s="7" t="s">
        <v>24</v>
      </c>
      <c r="H737" s="7" t="s">
        <v>14</v>
      </c>
      <c r="I737" s="7" t="s">
        <v>48</v>
      </c>
      <c r="J737" s="7" t="s">
        <v>3451</v>
      </c>
      <c r="K737" s="7" t="s">
        <v>17</v>
      </c>
      <c r="L737" s="7" t="s">
        <v>18</v>
      </c>
      <c r="M737" s="8">
        <v>115.5</v>
      </c>
      <c r="N737" s="56">
        <f t="shared" si="55"/>
        <v>210</v>
      </c>
      <c r="O737" s="8">
        <v>210</v>
      </c>
      <c r="P737" s="9">
        <f t="shared" si="56"/>
        <v>160.54499999999999</v>
      </c>
      <c r="Q737" s="9">
        <f t="shared" si="57"/>
        <v>350</v>
      </c>
      <c r="R737" s="9">
        <f t="shared" si="58"/>
        <v>350</v>
      </c>
      <c r="S737" s="7" t="s">
        <v>7978</v>
      </c>
      <c r="T737" s="7" t="s">
        <v>34</v>
      </c>
      <c r="U737" s="26"/>
      <c r="W737" s="47">
        <f t="shared" si="59"/>
        <v>0</v>
      </c>
    </row>
    <row r="738" spans="2:23" x14ac:dyDescent="0.25">
      <c r="B738" s="39">
        <v>840490718678</v>
      </c>
      <c r="C738" s="7" t="s">
        <v>3443</v>
      </c>
      <c r="D738" s="7" t="s">
        <v>4200</v>
      </c>
      <c r="E738" s="7" t="str">
        <f>_xlfn.XLOOKUP(C738,Master!E:E,Master!H:H)</f>
        <v>No</v>
      </c>
      <c r="F738" s="7" t="s">
        <v>2069</v>
      </c>
      <c r="G738" s="7" t="s">
        <v>21</v>
      </c>
      <c r="H738" s="7" t="s">
        <v>14</v>
      </c>
      <c r="I738" s="7" t="s">
        <v>48</v>
      </c>
      <c r="J738" s="7" t="s">
        <v>3451</v>
      </c>
      <c r="K738" s="7" t="s">
        <v>17</v>
      </c>
      <c r="L738" s="7" t="s">
        <v>18</v>
      </c>
      <c r="M738" s="8">
        <v>115.5</v>
      </c>
      <c r="N738" s="56">
        <f t="shared" si="55"/>
        <v>210</v>
      </c>
      <c r="O738" s="8">
        <v>210</v>
      </c>
      <c r="P738" s="9">
        <f t="shared" si="56"/>
        <v>160.54499999999999</v>
      </c>
      <c r="Q738" s="9">
        <f t="shared" si="57"/>
        <v>350</v>
      </c>
      <c r="R738" s="9">
        <f t="shared" si="58"/>
        <v>350</v>
      </c>
      <c r="S738" s="7" t="s">
        <v>7978</v>
      </c>
      <c r="T738" s="7" t="s">
        <v>34</v>
      </c>
      <c r="U738" s="26"/>
      <c r="W738" s="47">
        <f t="shared" si="59"/>
        <v>0</v>
      </c>
    </row>
    <row r="739" spans="2:23" x14ac:dyDescent="0.25">
      <c r="B739" s="39">
        <v>840490718685</v>
      </c>
      <c r="C739" s="7" t="s">
        <v>3444</v>
      </c>
      <c r="D739" s="7" t="s">
        <v>4201</v>
      </c>
      <c r="E739" s="7" t="str">
        <f>_xlfn.XLOOKUP(C739,Master!E:E,Master!H:H)</f>
        <v>No</v>
      </c>
      <c r="F739" s="7" t="s">
        <v>2069</v>
      </c>
      <c r="G739" s="7" t="s">
        <v>30</v>
      </c>
      <c r="H739" s="7" t="s">
        <v>14</v>
      </c>
      <c r="I739" s="7" t="s">
        <v>48</v>
      </c>
      <c r="J739" s="7" t="s">
        <v>3451</v>
      </c>
      <c r="K739" s="7" t="s">
        <v>17</v>
      </c>
      <c r="L739" s="7" t="s">
        <v>18</v>
      </c>
      <c r="M739" s="8">
        <v>115.5</v>
      </c>
      <c r="N739" s="56">
        <f t="shared" si="55"/>
        <v>210</v>
      </c>
      <c r="O739" s="8">
        <v>210</v>
      </c>
      <c r="P739" s="9">
        <f t="shared" si="56"/>
        <v>160.54499999999999</v>
      </c>
      <c r="Q739" s="9">
        <f t="shared" si="57"/>
        <v>350</v>
      </c>
      <c r="R739" s="9">
        <f t="shared" si="58"/>
        <v>350</v>
      </c>
      <c r="S739" s="7" t="s">
        <v>7978</v>
      </c>
      <c r="T739" s="7" t="s">
        <v>34</v>
      </c>
      <c r="U739" s="26"/>
      <c r="W739" s="47">
        <f t="shared" si="59"/>
        <v>0</v>
      </c>
    </row>
    <row r="740" spans="2:23" x14ac:dyDescent="0.25">
      <c r="B740" s="39">
        <v>840490718692</v>
      </c>
      <c r="C740" s="7" t="s">
        <v>3445</v>
      </c>
      <c r="D740" s="7" t="s">
        <v>4202</v>
      </c>
      <c r="E740" s="7" t="str">
        <f>_xlfn.XLOOKUP(C740,Master!E:E,Master!H:H)</f>
        <v>No</v>
      </c>
      <c r="F740" s="7" t="s">
        <v>2069</v>
      </c>
      <c r="G740" s="7" t="s">
        <v>246</v>
      </c>
      <c r="H740" s="7" t="s">
        <v>14</v>
      </c>
      <c r="I740" s="7" t="s">
        <v>48</v>
      </c>
      <c r="J740" s="7" t="s">
        <v>3451</v>
      </c>
      <c r="K740" s="7" t="s">
        <v>17</v>
      </c>
      <c r="L740" s="7" t="s">
        <v>18</v>
      </c>
      <c r="M740" s="8">
        <v>82.5</v>
      </c>
      <c r="N740" s="56">
        <f t="shared" si="55"/>
        <v>150</v>
      </c>
      <c r="O740" s="8">
        <v>150</v>
      </c>
      <c r="P740" s="9">
        <f t="shared" si="56"/>
        <v>114.675</v>
      </c>
      <c r="Q740" s="9">
        <f t="shared" si="57"/>
        <v>250</v>
      </c>
      <c r="R740" s="9">
        <f t="shared" si="58"/>
        <v>250</v>
      </c>
      <c r="S740" s="7" t="s">
        <v>7978</v>
      </c>
      <c r="T740" s="7" t="s">
        <v>34</v>
      </c>
      <c r="U740" s="26"/>
      <c r="W740" s="47">
        <f t="shared" si="59"/>
        <v>0</v>
      </c>
    </row>
    <row r="741" spans="2:23" x14ac:dyDescent="0.25">
      <c r="B741" s="39">
        <v>840490718708</v>
      </c>
      <c r="C741" s="7" t="s">
        <v>3446</v>
      </c>
      <c r="D741" s="7" t="s">
        <v>4203</v>
      </c>
      <c r="E741" s="7" t="str">
        <f>_xlfn.XLOOKUP(C741,Master!E:E,Master!H:H)</f>
        <v>No</v>
      </c>
      <c r="F741" s="7" t="s">
        <v>2069</v>
      </c>
      <c r="G741" s="7" t="s">
        <v>27</v>
      </c>
      <c r="H741" s="7" t="s">
        <v>14</v>
      </c>
      <c r="I741" s="7" t="s">
        <v>48</v>
      </c>
      <c r="J741" s="7" t="s">
        <v>3451</v>
      </c>
      <c r="K741" s="7" t="s">
        <v>17</v>
      </c>
      <c r="L741" s="7" t="s">
        <v>18</v>
      </c>
      <c r="M741" s="8">
        <v>82.5</v>
      </c>
      <c r="N741" s="56">
        <f t="shared" si="55"/>
        <v>150</v>
      </c>
      <c r="O741" s="8">
        <v>150</v>
      </c>
      <c r="P741" s="9">
        <f t="shared" si="56"/>
        <v>114.675</v>
      </c>
      <c r="Q741" s="9">
        <f t="shared" si="57"/>
        <v>250</v>
      </c>
      <c r="R741" s="9">
        <f t="shared" si="58"/>
        <v>250</v>
      </c>
      <c r="S741" s="7" t="s">
        <v>7978</v>
      </c>
      <c r="T741" s="7" t="s">
        <v>34</v>
      </c>
      <c r="U741" s="26"/>
      <c r="W741" s="47">
        <f t="shared" si="59"/>
        <v>0</v>
      </c>
    </row>
    <row r="742" spans="2:23" x14ac:dyDescent="0.25">
      <c r="B742" s="39">
        <v>840490718715</v>
      </c>
      <c r="C742" s="7" t="s">
        <v>3447</v>
      </c>
      <c r="D742" s="7" t="s">
        <v>4204</v>
      </c>
      <c r="E742" s="7" t="str">
        <f>_xlfn.XLOOKUP(C742,Master!E:E,Master!H:H)</f>
        <v>No</v>
      </c>
      <c r="F742" s="7" t="s">
        <v>2069</v>
      </c>
      <c r="G742" s="7" t="s">
        <v>24</v>
      </c>
      <c r="H742" s="7" t="s">
        <v>14</v>
      </c>
      <c r="I742" s="7" t="s">
        <v>48</v>
      </c>
      <c r="J742" s="7" t="s">
        <v>3451</v>
      </c>
      <c r="K742" s="7" t="s">
        <v>17</v>
      </c>
      <c r="L742" s="7" t="s">
        <v>18</v>
      </c>
      <c r="M742" s="8">
        <v>82.5</v>
      </c>
      <c r="N742" s="56">
        <f t="shared" si="55"/>
        <v>150</v>
      </c>
      <c r="O742" s="8">
        <v>150</v>
      </c>
      <c r="P742" s="9">
        <f t="shared" si="56"/>
        <v>114.675</v>
      </c>
      <c r="Q742" s="9">
        <f t="shared" si="57"/>
        <v>250</v>
      </c>
      <c r="R742" s="9">
        <f t="shared" si="58"/>
        <v>250</v>
      </c>
      <c r="S742" s="7" t="s">
        <v>7978</v>
      </c>
      <c r="T742" s="7" t="s">
        <v>34</v>
      </c>
      <c r="U742" s="26"/>
      <c r="W742" s="47">
        <f t="shared" si="59"/>
        <v>0</v>
      </c>
    </row>
    <row r="743" spans="2:23" x14ac:dyDescent="0.25">
      <c r="B743" s="39">
        <v>840490718722</v>
      </c>
      <c r="C743" s="7" t="s">
        <v>3448</v>
      </c>
      <c r="D743" s="7" t="s">
        <v>4205</v>
      </c>
      <c r="E743" s="7" t="str">
        <f>_xlfn.XLOOKUP(C743,Master!E:E,Master!H:H)</f>
        <v>No</v>
      </c>
      <c r="F743" s="7" t="s">
        <v>2069</v>
      </c>
      <c r="G743" s="7" t="s">
        <v>21</v>
      </c>
      <c r="H743" s="7" t="s">
        <v>14</v>
      </c>
      <c r="I743" s="7" t="s">
        <v>48</v>
      </c>
      <c r="J743" s="7" t="s">
        <v>3451</v>
      </c>
      <c r="K743" s="7" t="s">
        <v>17</v>
      </c>
      <c r="L743" s="7" t="s">
        <v>18</v>
      </c>
      <c r="M743" s="8">
        <v>82.5</v>
      </c>
      <c r="N743" s="56">
        <f t="shared" si="55"/>
        <v>150</v>
      </c>
      <c r="O743" s="8">
        <v>150</v>
      </c>
      <c r="P743" s="9">
        <f t="shared" si="56"/>
        <v>114.675</v>
      </c>
      <c r="Q743" s="9">
        <f t="shared" si="57"/>
        <v>250</v>
      </c>
      <c r="R743" s="9">
        <f t="shared" si="58"/>
        <v>250</v>
      </c>
      <c r="S743" s="7" t="s">
        <v>7978</v>
      </c>
      <c r="T743" s="7" t="s">
        <v>34</v>
      </c>
      <c r="U743" s="26"/>
      <c r="W743" s="47">
        <f t="shared" si="59"/>
        <v>0</v>
      </c>
    </row>
    <row r="744" spans="2:23" x14ac:dyDescent="0.25">
      <c r="B744" s="39">
        <v>840490718739</v>
      </c>
      <c r="C744" s="7" t="s">
        <v>3449</v>
      </c>
      <c r="D744" s="7" t="s">
        <v>4206</v>
      </c>
      <c r="E744" s="7" t="str">
        <f>_xlfn.XLOOKUP(C744,Master!E:E,Master!H:H)</f>
        <v>No</v>
      </c>
      <c r="F744" s="7" t="s">
        <v>2069</v>
      </c>
      <c r="G744" s="7" t="s">
        <v>30</v>
      </c>
      <c r="H744" s="7" t="s">
        <v>14</v>
      </c>
      <c r="I744" s="7" t="s">
        <v>48</v>
      </c>
      <c r="J744" s="7" t="s">
        <v>3451</v>
      </c>
      <c r="K744" s="7" t="s">
        <v>17</v>
      </c>
      <c r="L744" s="7" t="s">
        <v>18</v>
      </c>
      <c r="M744" s="8">
        <v>82.5</v>
      </c>
      <c r="N744" s="8">
        <f t="shared" si="55"/>
        <v>150</v>
      </c>
      <c r="O744" s="8">
        <v>150</v>
      </c>
      <c r="P744" s="9">
        <f t="shared" si="56"/>
        <v>114.675</v>
      </c>
      <c r="Q744" s="9">
        <f t="shared" si="57"/>
        <v>250</v>
      </c>
      <c r="R744" s="9">
        <f t="shared" si="58"/>
        <v>250</v>
      </c>
      <c r="S744" s="7" t="s">
        <v>7978</v>
      </c>
      <c r="T744" s="7" t="s">
        <v>34</v>
      </c>
      <c r="U744" s="38"/>
      <c r="W744" s="47">
        <f t="shared" si="59"/>
        <v>0</v>
      </c>
    </row>
    <row r="745" spans="2:23" x14ac:dyDescent="0.25">
      <c r="B745" s="39">
        <v>840490701175</v>
      </c>
      <c r="C745" s="7" t="s">
        <v>7729</v>
      </c>
      <c r="D745" s="7" t="s">
        <v>7777</v>
      </c>
      <c r="E745" s="7" t="str">
        <f>_xlfn.XLOOKUP(C745,Master!E:E,Master!H:H)</f>
        <v>Yes</v>
      </c>
      <c r="F745" s="7" t="s">
        <v>3939</v>
      </c>
      <c r="G745" s="7" t="s">
        <v>21</v>
      </c>
      <c r="H745" s="7" t="s">
        <v>14</v>
      </c>
      <c r="I745" s="7" t="s">
        <v>48</v>
      </c>
      <c r="J745" s="7" t="s">
        <v>3451</v>
      </c>
      <c r="K745" s="7" t="s">
        <v>17</v>
      </c>
      <c r="L745" s="7" t="s">
        <v>18</v>
      </c>
      <c r="M745" s="10">
        <v>77</v>
      </c>
      <c r="N745" s="10">
        <v>140</v>
      </c>
      <c r="O745" s="10">
        <v>140</v>
      </c>
      <c r="P745" s="9">
        <f t="shared" ref="P745:P792" si="60">(O745*$P$3)*(M745/O745)</f>
        <v>107.03</v>
      </c>
      <c r="Q745" s="9">
        <f t="shared" si="57"/>
        <v>234</v>
      </c>
      <c r="R745" s="9">
        <f t="shared" ref="R745:R792" si="61">ROUND(O745*$P$3*(1+$Q$3),0)</f>
        <v>234</v>
      </c>
      <c r="S745" s="7" t="s">
        <v>33</v>
      </c>
      <c r="T745" s="7" t="s">
        <v>34</v>
      </c>
      <c r="U745" s="38"/>
      <c r="W745" s="47">
        <f t="shared" ref="W745" si="62">M745*V745</f>
        <v>0</v>
      </c>
    </row>
    <row r="746" spans="2:23" x14ac:dyDescent="0.25">
      <c r="B746" s="39">
        <v>840490701182</v>
      </c>
      <c r="C746" s="7" t="s">
        <v>7730</v>
      </c>
      <c r="D746" s="7" t="s">
        <v>7778</v>
      </c>
      <c r="E746" s="7" t="str">
        <f>_xlfn.XLOOKUP(C746,Master!E:E,Master!H:H)</f>
        <v>Yes</v>
      </c>
      <c r="F746" s="7" t="s">
        <v>3939</v>
      </c>
      <c r="G746" s="7" t="s">
        <v>24</v>
      </c>
      <c r="H746" s="7" t="s">
        <v>14</v>
      </c>
      <c r="I746" s="7" t="s">
        <v>48</v>
      </c>
      <c r="J746" s="7" t="s">
        <v>3451</v>
      </c>
      <c r="K746" s="7" t="s">
        <v>17</v>
      </c>
      <c r="L746" s="7" t="s">
        <v>18</v>
      </c>
      <c r="M746" s="10">
        <v>77</v>
      </c>
      <c r="N746" s="10">
        <v>140</v>
      </c>
      <c r="O746" s="10">
        <v>140</v>
      </c>
      <c r="P746" s="9">
        <f t="shared" si="60"/>
        <v>107.03</v>
      </c>
      <c r="Q746" s="9">
        <f t="shared" si="57"/>
        <v>234</v>
      </c>
      <c r="R746" s="9">
        <f t="shared" si="61"/>
        <v>234</v>
      </c>
      <c r="S746" s="7" t="s">
        <v>33</v>
      </c>
      <c r="T746" s="7" t="s">
        <v>34</v>
      </c>
      <c r="U746" s="38"/>
      <c r="W746" s="47">
        <f t="shared" ref="W746:W792" si="63">M746*V746</f>
        <v>0</v>
      </c>
    </row>
    <row r="747" spans="2:23" x14ac:dyDescent="0.25">
      <c r="B747" s="39">
        <v>840490701199</v>
      </c>
      <c r="C747" s="7" t="s">
        <v>7731</v>
      </c>
      <c r="D747" s="7" t="s">
        <v>7779</v>
      </c>
      <c r="E747" s="7" t="str">
        <f>_xlfn.XLOOKUP(C747,Master!E:E,Master!H:H)</f>
        <v>Yes</v>
      </c>
      <c r="F747" s="7" t="s">
        <v>3939</v>
      </c>
      <c r="G747" s="7" t="s">
        <v>27</v>
      </c>
      <c r="H747" s="7" t="s">
        <v>14</v>
      </c>
      <c r="I747" s="7" t="s">
        <v>48</v>
      </c>
      <c r="J747" s="7" t="s">
        <v>3451</v>
      </c>
      <c r="K747" s="7" t="s">
        <v>17</v>
      </c>
      <c r="L747" s="7" t="s">
        <v>18</v>
      </c>
      <c r="M747" s="10">
        <v>77</v>
      </c>
      <c r="N747" s="10">
        <v>140</v>
      </c>
      <c r="O747" s="10">
        <v>140</v>
      </c>
      <c r="P747" s="9">
        <f t="shared" si="60"/>
        <v>107.03</v>
      </c>
      <c r="Q747" s="9">
        <f t="shared" si="57"/>
        <v>234</v>
      </c>
      <c r="R747" s="9">
        <f t="shared" si="61"/>
        <v>234</v>
      </c>
      <c r="S747" s="7" t="s">
        <v>33</v>
      </c>
      <c r="T747" s="7" t="s">
        <v>34</v>
      </c>
      <c r="U747" s="38"/>
      <c r="W747" s="47">
        <f t="shared" si="63"/>
        <v>0</v>
      </c>
    </row>
    <row r="748" spans="2:23" x14ac:dyDescent="0.25">
      <c r="B748" s="39">
        <v>840490701205</v>
      </c>
      <c r="C748" s="7" t="s">
        <v>7732</v>
      </c>
      <c r="D748" s="7" t="s">
        <v>7780</v>
      </c>
      <c r="E748" s="7" t="str">
        <f>_xlfn.XLOOKUP(C748,Master!E:E,Master!H:H)</f>
        <v>Yes</v>
      </c>
      <c r="F748" s="7" t="s">
        <v>3939</v>
      </c>
      <c r="G748" s="7" t="s">
        <v>30</v>
      </c>
      <c r="H748" s="7" t="s">
        <v>14</v>
      </c>
      <c r="I748" s="7" t="s">
        <v>48</v>
      </c>
      <c r="J748" s="7" t="s">
        <v>3451</v>
      </c>
      <c r="K748" s="7" t="s">
        <v>17</v>
      </c>
      <c r="L748" s="7" t="s">
        <v>18</v>
      </c>
      <c r="M748" s="10">
        <v>77</v>
      </c>
      <c r="N748" s="10">
        <v>140</v>
      </c>
      <c r="O748" s="10">
        <v>140</v>
      </c>
      <c r="P748" s="9">
        <f t="shared" si="60"/>
        <v>107.03</v>
      </c>
      <c r="Q748" s="9">
        <f t="shared" si="57"/>
        <v>234</v>
      </c>
      <c r="R748" s="9">
        <f t="shared" si="61"/>
        <v>234</v>
      </c>
      <c r="S748" s="7" t="s">
        <v>33</v>
      </c>
      <c r="T748" s="7" t="s">
        <v>34</v>
      </c>
      <c r="U748" s="38"/>
      <c r="W748" s="47">
        <f t="shared" si="63"/>
        <v>0</v>
      </c>
    </row>
    <row r="749" spans="2:23" x14ac:dyDescent="0.25">
      <c r="B749" s="39">
        <v>840490701212</v>
      </c>
      <c r="C749" s="7" t="s">
        <v>7733</v>
      </c>
      <c r="D749" s="7" t="s">
        <v>7781</v>
      </c>
      <c r="E749" s="7" t="str">
        <f>_xlfn.XLOOKUP(C749,Master!E:E,Master!H:H)</f>
        <v>Yes</v>
      </c>
      <c r="F749" s="7" t="s">
        <v>3939</v>
      </c>
      <c r="G749" s="7" t="s">
        <v>246</v>
      </c>
      <c r="H749" s="7" t="s">
        <v>14</v>
      </c>
      <c r="I749" s="7" t="s">
        <v>48</v>
      </c>
      <c r="J749" s="7" t="s">
        <v>3451</v>
      </c>
      <c r="K749" s="7" t="s">
        <v>17</v>
      </c>
      <c r="L749" s="7" t="s">
        <v>18</v>
      </c>
      <c r="M749" s="10">
        <v>77</v>
      </c>
      <c r="N749" s="10">
        <v>140</v>
      </c>
      <c r="O749" s="10">
        <v>140</v>
      </c>
      <c r="P749" s="9">
        <f t="shared" si="60"/>
        <v>107.03</v>
      </c>
      <c r="Q749" s="9">
        <f t="shared" si="57"/>
        <v>234</v>
      </c>
      <c r="R749" s="9">
        <f t="shared" si="61"/>
        <v>234</v>
      </c>
      <c r="S749" s="7" t="s">
        <v>33</v>
      </c>
      <c r="T749" s="7" t="s">
        <v>34</v>
      </c>
      <c r="U749" s="38"/>
      <c r="W749" s="47">
        <f t="shared" si="63"/>
        <v>0</v>
      </c>
    </row>
    <row r="750" spans="2:23" x14ac:dyDescent="0.25">
      <c r="B750" s="39">
        <v>840490701229</v>
      </c>
      <c r="C750" s="7" t="s">
        <v>7734</v>
      </c>
      <c r="D750" s="7" t="s">
        <v>7782</v>
      </c>
      <c r="E750" s="7" t="str">
        <f>_xlfn.XLOOKUP(C750,Master!E:E,Master!H:H)</f>
        <v>Yes</v>
      </c>
      <c r="F750" s="7" t="s">
        <v>3939</v>
      </c>
      <c r="G750" s="7" t="s">
        <v>249</v>
      </c>
      <c r="H750" s="7" t="s">
        <v>14</v>
      </c>
      <c r="I750" s="7" t="s">
        <v>48</v>
      </c>
      <c r="J750" s="7" t="s">
        <v>3451</v>
      </c>
      <c r="K750" s="7" t="s">
        <v>17</v>
      </c>
      <c r="L750" s="7" t="s">
        <v>18</v>
      </c>
      <c r="M750" s="10">
        <v>77</v>
      </c>
      <c r="N750" s="10">
        <v>140</v>
      </c>
      <c r="O750" s="10">
        <v>140</v>
      </c>
      <c r="P750" s="9">
        <f t="shared" si="60"/>
        <v>107.03</v>
      </c>
      <c r="Q750" s="9">
        <f t="shared" si="57"/>
        <v>234</v>
      </c>
      <c r="R750" s="9">
        <f t="shared" si="61"/>
        <v>234</v>
      </c>
      <c r="S750" s="7" t="s">
        <v>33</v>
      </c>
      <c r="T750" s="7" t="s">
        <v>34</v>
      </c>
      <c r="U750" s="38"/>
      <c r="W750" s="47">
        <f t="shared" si="63"/>
        <v>0</v>
      </c>
    </row>
    <row r="751" spans="2:23" x14ac:dyDescent="0.25">
      <c r="B751" s="39">
        <v>840490701236</v>
      </c>
      <c r="C751" s="7" t="s">
        <v>7735</v>
      </c>
      <c r="D751" s="7" t="s">
        <v>7783</v>
      </c>
      <c r="E751" s="7" t="str">
        <f>_xlfn.XLOOKUP(C751,Master!E:E,Master!H:H)</f>
        <v>No</v>
      </c>
      <c r="F751" s="7" t="s">
        <v>1864</v>
      </c>
      <c r="G751" s="7" t="s">
        <v>21</v>
      </c>
      <c r="H751" s="7" t="s">
        <v>14</v>
      </c>
      <c r="I751" s="7" t="s">
        <v>48</v>
      </c>
      <c r="J751" s="7" t="s">
        <v>3451</v>
      </c>
      <c r="K751" s="7" t="s">
        <v>17</v>
      </c>
      <c r="L751" s="7" t="s">
        <v>18</v>
      </c>
      <c r="M751" s="10">
        <v>77</v>
      </c>
      <c r="N751" s="10">
        <v>140</v>
      </c>
      <c r="O751" s="10">
        <v>140</v>
      </c>
      <c r="P751" s="9">
        <f t="shared" si="60"/>
        <v>107.03</v>
      </c>
      <c r="Q751" s="9">
        <f t="shared" si="57"/>
        <v>234</v>
      </c>
      <c r="R751" s="9">
        <f t="shared" si="61"/>
        <v>234</v>
      </c>
      <c r="S751" s="7" t="s">
        <v>33</v>
      </c>
      <c r="T751" s="7" t="s">
        <v>34</v>
      </c>
      <c r="U751" s="38"/>
      <c r="W751" s="47">
        <f t="shared" si="63"/>
        <v>0</v>
      </c>
    </row>
    <row r="752" spans="2:23" x14ac:dyDescent="0.25">
      <c r="B752" s="39">
        <v>840490701243</v>
      </c>
      <c r="C752" s="7" t="s">
        <v>7736</v>
      </c>
      <c r="D752" s="7" t="s">
        <v>7784</v>
      </c>
      <c r="E752" s="7" t="str">
        <f>_xlfn.XLOOKUP(C752,Master!E:E,Master!H:H)</f>
        <v>No</v>
      </c>
      <c r="F752" s="7" t="s">
        <v>1864</v>
      </c>
      <c r="G752" s="7" t="s">
        <v>24</v>
      </c>
      <c r="H752" s="7" t="s">
        <v>14</v>
      </c>
      <c r="I752" s="7" t="s">
        <v>48</v>
      </c>
      <c r="J752" s="7" t="s">
        <v>3451</v>
      </c>
      <c r="K752" s="7" t="s">
        <v>17</v>
      </c>
      <c r="L752" s="7" t="s">
        <v>18</v>
      </c>
      <c r="M752" s="10">
        <v>77</v>
      </c>
      <c r="N752" s="10">
        <v>140</v>
      </c>
      <c r="O752" s="10">
        <v>140</v>
      </c>
      <c r="P752" s="9">
        <f t="shared" si="60"/>
        <v>107.03</v>
      </c>
      <c r="Q752" s="9">
        <f t="shared" si="57"/>
        <v>234</v>
      </c>
      <c r="R752" s="9">
        <f t="shared" si="61"/>
        <v>234</v>
      </c>
      <c r="S752" s="7" t="s">
        <v>33</v>
      </c>
      <c r="T752" s="7" t="s">
        <v>34</v>
      </c>
      <c r="U752" s="38"/>
      <c r="W752" s="47">
        <f t="shared" si="63"/>
        <v>0</v>
      </c>
    </row>
    <row r="753" spans="2:23" x14ac:dyDescent="0.25">
      <c r="B753" s="39">
        <v>840490701250</v>
      </c>
      <c r="C753" s="7" t="s">
        <v>7737</v>
      </c>
      <c r="D753" s="7" t="s">
        <v>7785</v>
      </c>
      <c r="E753" s="7" t="str">
        <f>_xlfn.XLOOKUP(C753,Master!E:E,Master!H:H)</f>
        <v>No</v>
      </c>
      <c r="F753" s="7" t="s">
        <v>1864</v>
      </c>
      <c r="G753" s="7" t="s">
        <v>27</v>
      </c>
      <c r="H753" s="7" t="s">
        <v>14</v>
      </c>
      <c r="I753" s="7" t="s">
        <v>48</v>
      </c>
      <c r="J753" s="7" t="s">
        <v>3451</v>
      </c>
      <c r="K753" s="7" t="s">
        <v>17</v>
      </c>
      <c r="L753" s="7" t="s">
        <v>18</v>
      </c>
      <c r="M753" s="10">
        <v>77</v>
      </c>
      <c r="N753" s="10">
        <v>140</v>
      </c>
      <c r="O753" s="10">
        <v>140</v>
      </c>
      <c r="P753" s="9">
        <f t="shared" si="60"/>
        <v>107.03</v>
      </c>
      <c r="Q753" s="9">
        <f t="shared" si="57"/>
        <v>234</v>
      </c>
      <c r="R753" s="9">
        <f t="shared" si="61"/>
        <v>234</v>
      </c>
      <c r="S753" s="7" t="s">
        <v>33</v>
      </c>
      <c r="T753" s="7" t="s">
        <v>34</v>
      </c>
      <c r="U753" s="38"/>
      <c r="W753" s="47">
        <f t="shared" si="63"/>
        <v>0</v>
      </c>
    </row>
    <row r="754" spans="2:23" x14ac:dyDescent="0.25">
      <c r="B754" s="39">
        <v>840490701267</v>
      </c>
      <c r="C754" s="7" t="s">
        <v>7738</v>
      </c>
      <c r="D754" s="7" t="s">
        <v>7786</v>
      </c>
      <c r="E754" s="7" t="str">
        <f>_xlfn.XLOOKUP(C754,Master!E:E,Master!H:H)</f>
        <v>No</v>
      </c>
      <c r="F754" s="7" t="s">
        <v>1864</v>
      </c>
      <c r="G754" s="7" t="s">
        <v>30</v>
      </c>
      <c r="H754" s="7" t="s">
        <v>14</v>
      </c>
      <c r="I754" s="7" t="s">
        <v>48</v>
      </c>
      <c r="J754" s="7" t="s">
        <v>3451</v>
      </c>
      <c r="K754" s="7" t="s">
        <v>17</v>
      </c>
      <c r="L754" s="7" t="s">
        <v>18</v>
      </c>
      <c r="M754" s="10">
        <v>77</v>
      </c>
      <c r="N754" s="10">
        <v>140</v>
      </c>
      <c r="O754" s="10">
        <v>140</v>
      </c>
      <c r="P754" s="9">
        <f t="shared" si="60"/>
        <v>107.03</v>
      </c>
      <c r="Q754" s="9">
        <f t="shared" si="57"/>
        <v>234</v>
      </c>
      <c r="R754" s="9">
        <f t="shared" si="61"/>
        <v>234</v>
      </c>
      <c r="S754" s="7" t="s">
        <v>33</v>
      </c>
      <c r="T754" s="7" t="s">
        <v>34</v>
      </c>
      <c r="U754" s="38"/>
      <c r="W754" s="47">
        <f t="shared" si="63"/>
        <v>0</v>
      </c>
    </row>
    <row r="755" spans="2:23" x14ac:dyDescent="0.25">
      <c r="B755" s="39">
        <v>840490701274</v>
      </c>
      <c r="C755" s="7" t="s">
        <v>7739</v>
      </c>
      <c r="D755" s="7" t="s">
        <v>7787</v>
      </c>
      <c r="E755" s="7" t="str">
        <f>_xlfn.XLOOKUP(C755,Master!E:E,Master!H:H)</f>
        <v>No</v>
      </c>
      <c r="F755" s="7" t="s">
        <v>1864</v>
      </c>
      <c r="G755" s="7" t="s">
        <v>246</v>
      </c>
      <c r="H755" s="7" t="s">
        <v>14</v>
      </c>
      <c r="I755" s="7" t="s">
        <v>48</v>
      </c>
      <c r="J755" s="7" t="s">
        <v>3451</v>
      </c>
      <c r="K755" s="7" t="s">
        <v>17</v>
      </c>
      <c r="L755" s="7" t="s">
        <v>18</v>
      </c>
      <c r="M755" s="10">
        <v>77</v>
      </c>
      <c r="N755" s="10">
        <v>140</v>
      </c>
      <c r="O755" s="10">
        <v>140</v>
      </c>
      <c r="P755" s="9">
        <f t="shared" si="60"/>
        <v>107.03</v>
      </c>
      <c r="Q755" s="9">
        <f t="shared" si="57"/>
        <v>234</v>
      </c>
      <c r="R755" s="9">
        <f t="shared" si="61"/>
        <v>234</v>
      </c>
      <c r="S755" s="7" t="s">
        <v>33</v>
      </c>
      <c r="T755" s="7" t="s">
        <v>34</v>
      </c>
      <c r="U755" s="38"/>
      <c r="W755" s="47">
        <f t="shared" si="63"/>
        <v>0</v>
      </c>
    </row>
    <row r="756" spans="2:23" x14ac:dyDescent="0.25">
      <c r="B756" s="39">
        <v>840490701281</v>
      </c>
      <c r="C756" s="7" t="s">
        <v>7740</v>
      </c>
      <c r="D756" s="7" t="s">
        <v>7788</v>
      </c>
      <c r="E756" s="7" t="str">
        <f>_xlfn.XLOOKUP(C756,Master!E:E,Master!H:H)</f>
        <v>No</v>
      </c>
      <c r="F756" s="7" t="s">
        <v>1864</v>
      </c>
      <c r="G756" s="7" t="s">
        <v>249</v>
      </c>
      <c r="H756" s="7" t="s">
        <v>14</v>
      </c>
      <c r="I756" s="7" t="s">
        <v>48</v>
      </c>
      <c r="J756" s="7" t="s">
        <v>3451</v>
      </c>
      <c r="K756" s="7" t="s">
        <v>17</v>
      </c>
      <c r="L756" s="7" t="s">
        <v>18</v>
      </c>
      <c r="M756" s="10">
        <v>77</v>
      </c>
      <c r="N756" s="10">
        <v>140</v>
      </c>
      <c r="O756" s="10">
        <v>140</v>
      </c>
      <c r="P756" s="9">
        <f t="shared" si="60"/>
        <v>107.03</v>
      </c>
      <c r="Q756" s="9">
        <f t="shared" si="57"/>
        <v>234</v>
      </c>
      <c r="R756" s="9">
        <f t="shared" si="61"/>
        <v>234</v>
      </c>
      <c r="S756" s="7" t="s">
        <v>33</v>
      </c>
      <c r="T756" s="7" t="s">
        <v>34</v>
      </c>
      <c r="U756" s="38"/>
      <c r="W756" s="47">
        <f t="shared" si="63"/>
        <v>0</v>
      </c>
    </row>
    <row r="757" spans="2:23" x14ac:dyDescent="0.25">
      <c r="B757" s="39">
        <v>840490701298</v>
      </c>
      <c r="C757" s="7" t="s">
        <v>7741</v>
      </c>
      <c r="D757" s="7" t="s">
        <v>7789</v>
      </c>
      <c r="E757" s="7" t="str">
        <f>_xlfn.XLOOKUP(C757,Master!E:E,Master!H:H)</f>
        <v>Yes</v>
      </c>
      <c r="F757" s="7" t="s">
        <v>2069</v>
      </c>
      <c r="G757" s="7" t="s">
        <v>21</v>
      </c>
      <c r="H757" s="7" t="s">
        <v>14</v>
      </c>
      <c r="I757" s="7" t="s">
        <v>48</v>
      </c>
      <c r="J757" s="7" t="s">
        <v>3451</v>
      </c>
      <c r="K757" s="7" t="s">
        <v>17</v>
      </c>
      <c r="L757" s="7" t="s">
        <v>18</v>
      </c>
      <c r="M757" s="10">
        <v>77</v>
      </c>
      <c r="N757" s="10">
        <v>140</v>
      </c>
      <c r="O757" s="10">
        <v>140</v>
      </c>
      <c r="P757" s="9">
        <f t="shared" si="60"/>
        <v>107.03</v>
      </c>
      <c r="Q757" s="9">
        <f t="shared" si="57"/>
        <v>234</v>
      </c>
      <c r="R757" s="9">
        <f t="shared" si="61"/>
        <v>234</v>
      </c>
      <c r="S757" s="7" t="s">
        <v>33</v>
      </c>
      <c r="T757" s="7" t="s">
        <v>34</v>
      </c>
      <c r="U757" s="38"/>
      <c r="W757" s="47">
        <f t="shared" si="63"/>
        <v>0</v>
      </c>
    </row>
    <row r="758" spans="2:23" x14ac:dyDescent="0.25">
      <c r="B758" s="39">
        <v>840490701304</v>
      </c>
      <c r="C758" s="7" t="s">
        <v>7742</v>
      </c>
      <c r="D758" s="7" t="s">
        <v>7790</v>
      </c>
      <c r="E758" s="7" t="str">
        <f>_xlfn.XLOOKUP(C758,Master!E:E,Master!H:H)</f>
        <v>Yes</v>
      </c>
      <c r="F758" s="7" t="s">
        <v>2069</v>
      </c>
      <c r="G758" s="7" t="s">
        <v>24</v>
      </c>
      <c r="H758" s="7" t="s">
        <v>14</v>
      </c>
      <c r="I758" s="7" t="s">
        <v>48</v>
      </c>
      <c r="J758" s="7" t="s">
        <v>3451</v>
      </c>
      <c r="K758" s="7" t="s">
        <v>17</v>
      </c>
      <c r="L758" s="7" t="s">
        <v>18</v>
      </c>
      <c r="M758" s="10">
        <v>77</v>
      </c>
      <c r="N758" s="10">
        <v>140</v>
      </c>
      <c r="O758" s="10">
        <v>140</v>
      </c>
      <c r="P758" s="9">
        <f t="shared" si="60"/>
        <v>107.03</v>
      </c>
      <c r="Q758" s="9">
        <f t="shared" si="57"/>
        <v>234</v>
      </c>
      <c r="R758" s="9">
        <f t="shared" si="61"/>
        <v>234</v>
      </c>
      <c r="S758" s="7" t="s">
        <v>33</v>
      </c>
      <c r="T758" s="7" t="s">
        <v>34</v>
      </c>
      <c r="U758" s="38"/>
      <c r="W758" s="47">
        <f t="shared" si="63"/>
        <v>0</v>
      </c>
    </row>
    <row r="759" spans="2:23" x14ac:dyDescent="0.25">
      <c r="B759" s="39">
        <v>840490701311</v>
      </c>
      <c r="C759" s="7" t="s">
        <v>7743</v>
      </c>
      <c r="D759" s="7" t="s">
        <v>7791</v>
      </c>
      <c r="E759" s="7" t="str">
        <f>_xlfn.XLOOKUP(C759,Master!E:E,Master!H:H)</f>
        <v>Yes</v>
      </c>
      <c r="F759" s="7" t="s">
        <v>2069</v>
      </c>
      <c r="G759" s="7" t="s">
        <v>27</v>
      </c>
      <c r="H759" s="7" t="s">
        <v>14</v>
      </c>
      <c r="I759" s="7" t="s">
        <v>48</v>
      </c>
      <c r="J759" s="7" t="s">
        <v>3451</v>
      </c>
      <c r="K759" s="7" t="s">
        <v>17</v>
      </c>
      <c r="L759" s="7" t="s">
        <v>18</v>
      </c>
      <c r="M759" s="10">
        <v>77</v>
      </c>
      <c r="N759" s="10">
        <v>140</v>
      </c>
      <c r="O759" s="10">
        <v>140</v>
      </c>
      <c r="P759" s="9">
        <f t="shared" si="60"/>
        <v>107.03</v>
      </c>
      <c r="Q759" s="9">
        <f t="shared" si="57"/>
        <v>234</v>
      </c>
      <c r="R759" s="9">
        <f t="shared" si="61"/>
        <v>234</v>
      </c>
      <c r="S759" s="7" t="s">
        <v>33</v>
      </c>
      <c r="T759" s="7" t="s">
        <v>34</v>
      </c>
      <c r="U759" s="38"/>
      <c r="W759" s="47">
        <f t="shared" si="63"/>
        <v>0</v>
      </c>
    </row>
    <row r="760" spans="2:23" x14ac:dyDescent="0.25">
      <c r="B760" s="39">
        <v>840490701328</v>
      </c>
      <c r="C760" s="7" t="s">
        <v>7744</v>
      </c>
      <c r="D760" s="7" t="s">
        <v>7792</v>
      </c>
      <c r="E760" s="7" t="str">
        <f>_xlfn.XLOOKUP(C760,Master!E:E,Master!H:H)</f>
        <v>Yes</v>
      </c>
      <c r="F760" s="7" t="s">
        <v>2069</v>
      </c>
      <c r="G760" s="7" t="s">
        <v>30</v>
      </c>
      <c r="H760" s="7" t="s">
        <v>14</v>
      </c>
      <c r="I760" s="7" t="s">
        <v>48</v>
      </c>
      <c r="J760" s="7" t="s">
        <v>3451</v>
      </c>
      <c r="K760" s="7" t="s">
        <v>17</v>
      </c>
      <c r="L760" s="7" t="s">
        <v>18</v>
      </c>
      <c r="M760" s="10">
        <v>77</v>
      </c>
      <c r="N760" s="10">
        <v>140</v>
      </c>
      <c r="O760" s="10">
        <v>140</v>
      </c>
      <c r="P760" s="9">
        <f t="shared" si="60"/>
        <v>107.03</v>
      </c>
      <c r="Q760" s="9">
        <f t="shared" si="57"/>
        <v>234</v>
      </c>
      <c r="R760" s="9">
        <f t="shared" si="61"/>
        <v>234</v>
      </c>
      <c r="S760" s="7" t="s">
        <v>33</v>
      </c>
      <c r="T760" s="7" t="s">
        <v>34</v>
      </c>
      <c r="U760" s="38"/>
      <c r="W760" s="47">
        <f t="shared" si="63"/>
        <v>0</v>
      </c>
    </row>
    <row r="761" spans="2:23" x14ac:dyDescent="0.25">
      <c r="B761" s="39">
        <v>840490701335</v>
      </c>
      <c r="C761" s="7" t="s">
        <v>7745</v>
      </c>
      <c r="D761" s="7" t="s">
        <v>7793</v>
      </c>
      <c r="E761" s="7" t="str">
        <f>_xlfn.XLOOKUP(C761,Master!E:E,Master!H:H)</f>
        <v>Yes</v>
      </c>
      <c r="F761" s="7" t="s">
        <v>2069</v>
      </c>
      <c r="G761" s="7" t="s">
        <v>246</v>
      </c>
      <c r="H761" s="7" t="s">
        <v>14</v>
      </c>
      <c r="I761" s="7" t="s">
        <v>48</v>
      </c>
      <c r="J761" s="7" t="s">
        <v>3451</v>
      </c>
      <c r="K761" s="7" t="s">
        <v>17</v>
      </c>
      <c r="L761" s="7" t="s">
        <v>18</v>
      </c>
      <c r="M761" s="10">
        <v>77</v>
      </c>
      <c r="N761" s="10">
        <v>140</v>
      </c>
      <c r="O761" s="10">
        <v>140</v>
      </c>
      <c r="P761" s="9">
        <f t="shared" si="60"/>
        <v>107.03</v>
      </c>
      <c r="Q761" s="9">
        <f t="shared" si="57"/>
        <v>234</v>
      </c>
      <c r="R761" s="9">
        <f t="shared" si="61"/>
        <v>234</v>
      </c>
      <c r="S761" s="7" t="s">
        <v>33</v>
      </c>
      <c r="T761" s="7" t="s">
        <v>34</v>
      </c>
      <c r="U761" s="38"/>
      <c r="W761" s="47">
        <f t="shared" si="63"/>
        <v>0</v>
      </c>
    </row>
    <row r="762" spans="2:23" x14ac:dyDescent="0.25">
      <c r="B762" s="39">
        <v>840490701342</v>
      </c>
      <c r="C762" s="7" t="s">
        <v>7746</v>
      </c>
      <c r="D762" s="7" t="s">
        <v>7794</v>
      </c>
      <c r="E762" s="7" t="str">
        <f>_xlfn.XLOOKUP(C762,Master!E:E,Master!H:H)</f>
        <v>Yes</v>
      </c>
      <c r="F762" s="7" t="s">
        <v>2069</v>
      </c>
      <c r="G762" s="7" t="s">
        <v>249</v>
      </c>
      <c r="H762" s="7" t="s">
        <v>14</v>
      </c>
      <c r="I762" s="7" t="s">
        <v>48</v>
      </c>
      <c r="J762" s="7" t="s">
        <v>3451</v>
      </c>
      <c r="K762" s="7" t="s">
        <v>17</v>
      </c>
      <c r="L762" s="7" t="s">
        <v>18</v>
      </c>
      <c r="M762" s="10">
        <v>77</v>
      </c>
      <c r="N762" s="10">
        <v>140</v>
      </c>
      <c r="O762" s="10">
        <v>140</v>
      </c>
      <c r="P762" s="9">
        <f t="shared" si="60"/>
        <v>107.03</v>
      </c>
      <c r="Q762" s="9">
        <f t="shared" si="57"/>
        <v>234</v>
      </c>
      <c r="R762" s="9">
        <f t="shared" si="61"/>
        <v>234</v>
      </c>
      <c r="S762" s="7" t="s">
        <v>33</v>
      </c>
      <c r="T762" s="7" t="s">
        <v>34</v>
      </c>
      <c r="U762" s="38"/>
      <c r="W762" s="47">
        <f t="shared" si="63"/>
        <v>0</v>
      </c>
    </row>
    <row r="763" spans="2:23" x14ac:dyDescent="0.25">
      <c r="B763" s="39">
        <v>840490701359</v>
      </c>
      <c r="C763" s="7" t="s">
        <v>7747</v>
      </c>
      <c r="D763" s="7" t="s">
        <v>7795</v>
      </c>
      <c r="E763" s="7" t="str">
        <f>_xlfn.XLOOKUP(C763,Master!E:E,Master!H:H)</f>
        <v>Yes</v>
      </c>
      <c r="F763" s="7" t="s">
        <v>4135</v>
      </c>
      <c r="G763" s="7" t="s">
        <v>21</v>
      </c>
      <c r="H763" s="7" t="s">
        <v>14</v>
      </c>
      <c r="I763" s="7" t="s">
        <v>48</v>
      </c>
      <c r="J763" s="7" t="s">
        <v>3451</v>
      </c>
      <c r="K763" s="7" t="s">
        <v>17</v>
      </c>
      <c r="L763" s="7" t="s">
        <v>18</v>
      </c>
      <c r="M763" s="10">
        <v>77</v>
      </c>
      <c r="N763" s="10">
        <v>140</v>
      </c>
      <c r="O763" s="10">
        <v>140</v>
      </c>
      <c r="P763" s="9">
        <f t="shared" si="60"/>
        <v>107.03</v>
      </c>
      <c r="Q763" s="9">
        <f t="shared" si="57"/>
        <v>234</v>
      </c>
      <c r="R763" s="9">
        <f t="shared" si="61"/>
        <v>234</v>
      </c>
      <c r="S763" s="7" t="s">
        <v>33</v>
      </c>
      <c r="T763" s="7" t="s">
        <v>34</v>
      </c>
      <c r="U763" s="38"/>
      <c r="W763" s="47">
        <f t="shared" si="63"/>
        <v>0</v>
      </c>
    </row>
    <row r="764" spans="2:23" x14ac:dyDescent="0.25">
      <c r="B764" s="39">
        <v>840490701366</v>
      </c>
      <c r="C764" s="7" t="s">
        <v>7748</v>
      </c>
      <c r="D764" s="7" t="s">
        <v>7796</v>
      </c>
      <c r="E764" s="7" t="str">
        <f>_xlfn.XLOOKUP(C764,Master!E:E,Master!H:H)</f>
        <v>Yes</v>
      </c>
      <c r="F764" s="7" t="s">
        <v>4135</v>
      </c>
      <c r="G764" s="7" t="s">
        <v>24</v>
      </c>
      <c r="H764" s="7" t="s">
        <v>14</v>
      </c>
      <c r="I764" s="7" t="s">
        <v>48</v>
      </c>
      <c r="J764" s="7" t="s">
        <v>3451</v>
      </c>
      <c r="K764" s="7" t="s">
        <v>17</v>
      </c>
      <c r="L764" s="7" t="s">
        <v>18</v>
      </c>
      <c r="M764" s="10">
        <v>77</v>
      </c>
      <c r="N764" s="10">
        <v>140</v>
      </c>
      <c r="O764" s="10">
        <v>140</v>
      </c>
      <c r="P764" s="9">
        <f t="shared" si="60"/>
        <v>107.03</v>
      </c>
      <c r="Q764" s="9">
        <f t="shared" si="57"/>
        <v>234</v>
      </c>
      <c r="R764" s="9">
        <f t="shared" si="61"/>
        <v>234</v>
      </c>
      <c r="S764" s="7" t="s">
        <v>33</v>
      </c>
      <c r="T764" s="7" t="s">
        <v>34</v>
      </c>
      <c r="U764" s="38"/>
      <c r="W764" s="47">
        <f t="shared" si="63"/>
        <v>0</v>
      </c>
    </row>
    <row r="765" spans="2:23" x14ac:dyDescent="0.25">
      <c r="B765" s="39">
        <v>840490701373</v>
      </c>
      <c r="C765" s="7" t="s">
        <v>7749</v>
      </c>
      <c r="D765" s="7" t="s">
        <v>7797</v>
      </c>
      <c r="E765" s="7" t="str">
        <f>_xlfn.XLOOKUP(C765,Master!E:E,Master!H:H)</f>
        <v>Yes</v>
      </c>
      <c r="F765" s="7" t="s">
        <v>4135</v>
      </c>
      <c r="G765" s="7" t="s">
        <v>27</v>
      </c>
      <c r="H765" s="7" t="s">
        <v>14</v>
      </c>
      <c r="I765" s="7" t="s">
        <v>48</v>
      </c>
      <c r="J765" s="7" t="s">
        <v>3451</v>
      </c>
      <c r="K765" s="7" t="s">
        <v>17</v>
      </c>
      <c r="L765" s="7" t="s">
        <v>18</v>
      </c>
      <c r="M765" s="10">
        <v>77</v>
      </c>
      <c r="N765" s="10">
        <v>140</v>
      </c>
      <c r="O765" s="10">
        <v>140</v>
      </c>
      <c r="P765" s="9">
        <f t="shared" si="60"/>
        <v>107.03</v>
      </c>
      <c r="Q765" s="9">
        <f t="shared" si="57"/>
        <v>234</v>
      </c>
      <c r="R765" s="9">
        <f t="shared" si="61"/>
        <v>234</v>
      </c>
      <c r="S765" s="7" t="s">
        <v>33</v>
      </c>
      <c r="T765" s="7" t="s">
        <v>34</v>
      </c>
      <c r="U765" s="38"/>
      <c r="W765" s="47">
        <f t="shared" si="63"/>
        <v>0</v>
      </c>
    </row>
    <row r="766" spans="2:23" x14ac:dyDescent="0.25">
      <c r="B766" s="39">
        <v>840490701380</v>
      </c>
      <c r="C766" s="7" t="s">
        <v>7750</v>
      </c>
      <c r="D766" s="7" t="s">
        <v>7798</v>
      </c>
      <c r="E766" s="7" t="str">
        <f>_xlfn.XLOOKUP(C766,Master!E:E,Master!H:H)</f>
        <v>Yes</v>
      </c>
      <c r="F766" s="7" t="s">
        <v>4135</v>
      </c>
      <c r="G766" s="7" t="s">
        <v>30</v>
      </c>
      <c r="H766" s="7" t="s">
        <v>14</v>
      </c>
      <c r="I766" s="7" t="s">
        <v>48</v>
      </c>
      <c r="J766" s="7" t="s">
        <v>3451</v>
      </c>
      <c r="K766" s="7" t="s">
        <v>17</v>
      </c>
      <c r="L766" s="7" t="s">
        <v>18</v>
      </c>
      <c r="M766" s="10">
        <v>77</v>
      </c>
      <c r="N766" s="10">
        <v>140</v>
      </c>
      <c r="O766" s="10">
        <v>140</v>
      </c>
      <c r="P766" s="9">
        <f t="shared" si="60"/>
        <v>107.03</v>
      </c>
      <c r="Q766" s="9">
        <f t="shared" si="57"/>
        <v>234</v>
      </c>
      <c r="R766" s="9">
        <f t="shared" si="61"/>
        <v>234</v>
      </c>
      <c r="S766" s="7" t="s">
        <v>33</v>
      </c>
      <c r="T766" s="7" t="s">
        <v>34</v>
      </c>
      <c r="U766" s="38"/>
      <c r="W766" s="47">
        <f t="shared" si="63"/>
        <v>0</v>
      </c>
    </row>
    <row r="767" spans="2:23" x14ac:dyDescent="0.25">
      <c r="B767" s="39">
        <v>840490701397</v>
      </c>
      <c r="C767" s="7" t="s">
        <v>7751</v>
      </c>
      <c r="D767" s="7" t="s">
        <v>7799</v>
      </c>
      <c r="E767" s="7" t="str">
        <f>_xlfn.XLOOKUP(C767,Master!E:E,Master!H:H)</f>
        <v>Yes</v>
      </c>
      <c r="F767" s="7" t="s">
        <v>4135</v>
      </c>
      <c r="G767" s="7" t="s">
        <v>246</v>
      </c>
      <c r="H767" s="7" t="s">
        <v>14</v>
      </c>
      <c r="I767" s="7" t="s">
        <v>48</v>
      </c>
      <c r="J767" s="7" t="s">
        <v>3451</v>
      </c>
      <c r="K767" s="7" t="s">
        <v>17</v>
      </c>
      <c r="L767" s="7" t="s">
        <v>18</v>
      </c>
      <c r="M767" s="10">
        <v>77</v>
      </c>
      <c r="N767" s="10">
        <v>140</v>
      </c>
      <c r="O767" s="10">
        <v>140</v>
      </c>
      <c r="P767" s="9">
        <f t="shared" si="60"/>
        <v>107.03</v>
      </c>
      <c r="Q767" s="9">
        <f t="shared" si="57"/>
        <v>234</v>
      </c>
      <c r="R767" s="9">
        <f t="shared" si="61"/>
        <v>234</v>
      </c>
      <c r="S767" s="7" t="s">
        <v>33</v>
      </c>
      <c r="T767" s="7" t="s">
        <v>34</v>
      </c>
      <c r="U767" s="38"/>
      <c r="W767" s="47">
        <f t="shared" si="63"/>
        <v>0</v>
      </c>
    </row>
    <row r="768" spans="2:23" x14ac:dyDescent="0.25">
      <c r="B768" s="39">
        <v>840490701403</v>
      </c>
      <c r="C768" s="7" t="s">
        <v>7752</v>
      </c>
      <c r="D768" s="7" t="s">
        <v>7800</v>
      </c>
      <c r="E768" s="7" t="str">
        <f>_xlfn.XLOOKUP(C768,Master!E:E,Master!H:H)</f>
        <v>Yes</v>
      </c>
      <c r="F768" s="7" t="s">
        <v>4135</v>
      </c>
      <c r="G768" s="7" t="s">
        <v>249</v>
      </c>
      <c r="H768" s="7" t="s">
        <v>14</v>
      </c>
      <c r="I768" s="7" t="s">
        <v>48</v>
      </c>
      <c r="J768" s="7" t="s">
        <v>3451</v>
      </c>
      <c r="K768" s="7" t="s">
        <v>17</v>
      </c>
      <c r="L768" s="7" t="s">
        <v>18</v>
      </c>
      <c r="M768" s="10">
        <v>77</v>
      </c>
      <c r="N768" s="10">
        <v>140</v>
      </c>
      <c r="O768" s="10">
        <v>140</v>
      </c>
      <c r="P768" s="9">
        <f t="shared" si="60"/>
        <v>107.03</v>
      </c>
      <c r="Q768" s="9">
        <f t="shared" si="57"/>
        <v>234</v>
      </c>
      <c r="R768" s="9">
        <f t="shared" si="61"/>
        <v>234</v>
      </c>
      <c r="S768" s="7" t="s">
        <v>33</v>
      </c>
      <c r="T768" s="7" t="s">
        <v>34</v>
      </c>
      <c r="U768" s="38"/>
      <c r="W768" s="47">
        <f t="shared" si="63"/>
        <v>0</v>
      </c>
    </row>
    <row r="769" spans="2:23" x14ac:dyDescent="0.25">
      <c r="B769" s="39">
        <v>840490701410</v>
      </c>
      <c r="C769" s="7" t="s">
        <v>7753</v>
      </c>
      <c r="D769" s="7" t="s">
        <v>7801</v>
      </c>
      <c r="E769" s="7" t="str">
        <f>_xlfn.XLOOKUP(C769,Master!E:E,Master!H:H)</f>
        <v>No</v>
      </c>
      <c r="F769" s="7" t="s">
        <v>3939</v>
      </c>
      <c r="G769" s="7" t="s">
        <v>21</v>
      </c>
      <c r="H769" s="7" t="s">
        <v>14</v>
      </c>
      <c r="I769" s="7" t="s">
        <v>7825</v>
      </c>
      <c r="J769" s="7" t="s">
        <v>3451</v>
      </c>
      <c r="K769" s="7" t="s">
        <v>17</v>
      </c>
      <c r="L769" s="7" t="s">
        <v>18</v>
      </c>
      <c r="M769" s="10">
        <v>66</v>
      </c>
      <c r="N769" s="10">
        <v>120</v>
      </c>
      <c r="O769" s="10">
        <v>120</v>
      </c>
      <c r="P769" s="9">
        <f t="shared" si="60"/>
        <v>91.74</v>
      </c>
      <c r="Q769" s="9">
        <f t="shared" si="57"/>
        <v>200</v>
      </c>
      <c r="R769" s="9">
        <f t="shared" si="61"/>
        <v>200</v>
      </c>
      <c r="S769" s="7" t="s">
        <v>33</v>
      </c>
      <c r="T769" s="7" t="s">
        <v>34</v>
      </c>
      <c r="U769" s="38"/>
      <c r="W769" s="47">
        <f t="shared" si="63"/>
        <v>0</v>
      </c>
    </row>
    <row r="770" spans="2:23" x14ac:dyDescent="0.25">
      <c r="B770" s="39">
        <v>840490701427</v>
      </c>
      <c r="C770" s="7" t="s">
        <v>7754</v>
      </c>
      <c r="D770" s="7" t="s">
        <v>7802</v>
      </c>
      <c r="E770" s="7" t="str">
        <f>_xlfn.XLOOKUP(C770,Master!E:E,Master!H:H)</f>
        <v>No</v>
      </c>
      <c r="F770" s="7" t="s">
        <v>3939</v>
      </c>
      <c r="G770" s="7" t="s">
        <v>24</v>
      </c>
      <c r="H770" s="7" t="s">
        <v>14</v>
      </c>
      <c r="I770" s="7" t="s">
        <v>7825</v>
      </c>
      <c r="J770" s="7" t="s">
        <v>3451</v>
      </c>
      <c r="K770" s="7" t="s">
        <v>17</v>
      </c>
      <c r="L770" s="7" t="s">
        <v>18</v>
      </c>
      <c r="M770" s="10">
        <v>66</v>
      </c>
      <c r="N770" s="10">
        <v>120</v>
      </c>
      <c r="O770" s="10">
        <v>120</v>
      </c>
      <c r="P770" s="9">
        <f t="shared" si="60"/>
        <v>91.74</v>
      </c>
      <c r="Q770" s="9">
        <f t="shared" si="57"/>
        <v>200</v>
      </c>
      <c r="R770" s="9">
        <f t="shared" si="61"/>
        <v>200</v>
      </c>
      <c r="S770" s="7" t="s">
        <v>33</v>
      </c>
      <c r="T770" s="7" t="s">
        <v>34</v>
      </c>
      <c r="U770" s="38"/>
      <c r="W770" s="47">
        <f t="shared" si="63"/>
        <v>0</v>
      </c>
    </row>
    <row r="771" spans="2:23" x14ac:dyDescent="0.25">
      <c r="B771" s="39">
        <v>840490701434</v>
      </c>
      <c r="C771" s="7" t="s">
        <v>7755</v>
      </c>
      <c r="D771" s="7" t="s">
        <v>7803</v>
      </c>
      <c r="E771" s="7" t="str">
        <f>_xlfn.XLOOKUP(C771,Master!E:E,Master!H:H)</f>
        <v>No</v>
      </c>
      <c r="F771" s="7" t="s">
        <v>3939</v>
      </c>
      <c r="G771" s="7" t="s">
        <v>27</v>
      </c>
      <c r="H771" s="7" t="s">
        <v>14</v>
      </c>
      <c r="I771" s="7" t="s">
        <v>7825</v>
      </c>
      <c r="J771" s="7" t="s">
        <v>3451</v>
      </c>
      <c r="K771" s="7" t="s">
        <v>17</v>
      </c>
      <c r="L771" s="7" t="s">
        <v>18</v>
      </c>
      <c r="M771" s="10">
        <v>66</v>
      </c>
      <c r="N771" s="10">
        <v>120</v>
      </c>
      <c r="O771" s="10">
        <v>120</v>
      </c>
      <c r="P771" s="9">
        <f t="shared" si="60"/>
        <v>91.74</v>
      </c>
      <c r="Q771" s="9">
        <f t="shared" si="57"/>
        <v>200</v>
      </c>
      <c r="R771" s="9">
        <f t="shared" si="61"/>
        <v>200</v>
      </c>
      <c r="S771" s="7" t="s">
        <v>33</v>
      </c>
      <c r="T771" s="7" t="s">
        <v>34</v>
      </c>
      <c r="U771" s="38"/>
      <c r="W771" s="47">
        <f t="shared" si="63"/>
        <v>0</v>
      </c>
    </row>
    <row r="772" spans="2:23" x14ac:dyDescent="0.25">
      <c r="B772" s="39">
        <v>840490701441</v>
      </c>
      <c r="C772" s="7" t="s">
        <v>7756</v>
      </c>
      <c r="D772" s="7" t="s">
        <v>7804</v>
      </c>
      <c r="E772" s="7" t="str">
        <f>_xlfn.XLOOKUP(C772,Master!E:E,Master!H:H)</f>
        <v>No</v>
      </c>
      <c r="F772" s="7" t="s">
        <v>3939</v>
      </c>
      <c r="G772" s="7" t="s">
        <v>30</v>
      </c>
      <c r="H772" s="7" t="s">
        <v>14</v>
      </c>
      <c r="I772" s="7" t="s">
        <v>7825</v>
      </c>
      <c r="J772" s="7" t="s">
        <v>3451</v>
      </c>
      <c r="K772" s="7" t="s">
        <v>17</v>
      </c>
      <c r="L772" s="7" t="s">
        <v>18</v>
      </c>
      <c r="M772" s="10">
        <v>66</v>
      </c>
      <c r="N772" s="10">
        <v>120</v>
      </c>
      <c r="O772" s="10">
        <v>120</v>
      </c>
      <c r="P772" s="9">
        <f t="shared" si="60"/>
        <v>91.74</v>
      </c>
      <c r="Q772" s="9">
        <f t="shared" si="57"/>
        <v>200</v>
      </c>
      <c r="R772" s="9">
        <f t="shared" si="61"/>
        <v>200</v>
      </c>
      <c r="S772" s="7" t="s">
        <v>33</v>
      </c>
      <c r="T772" s="7" t="s">
        <v>34</v>
      </c>
      <c r="U772" s="38"/>
      <c r="W772" s="47">
        <f t="shared" si="63"/>
        <v>0</v>
      </c>
    </row>
    <row r="773" spans="2:23" x14ac:dyDescent="0.25">
      <c r="B773" s="39">
        <v>840490701458</v>
      </c>
      <c r="C773" s="7" t="s">
        <v>7757</v>
      </c>
      <c r="D773" s="7" t="s">
        <v>7805</v>
      </c>
      <c r="E773" s="7" t="str">
        <f>_xlfn.XLOOKUP(C773,Master!E:E,Master!H:H)</f>
        <v>No</v>
      </c>
      <c r="F773" s="7" t="s">
        <v>3939</v>
      </c>
      <c r="G773" s="7" t="s">
        <v>246</v>
      </c>
      <c r="H773" s="7" t="s">
        <v>14</v>
      </c>
      <c r="I773" s="7" t="s">
        <v>7825</v>
      </c>
      <c r="J773" s="7" t="s">
        <v>3451</v>
      </c>
      <c r="K773" s="7" t="s">
        <v>17</v>
      </c>
      <c r="L773" s="7" t="s">
        <v>18</v>
      </c>
      <c r="M773" s="10">
        <v>66</v>
      </c>
      <c r="N773" s="10">
        <v>120</v>
      </c>
      <c r="O773" s="10">
        <v>120</v>
      </c>
      <c r="P773" s="9">
        <f t="shared" si="60"/>
        <v>91.74</v>
      </c>
      <c r="Q773" s="9">
        <f t="shared" si="57"/>
        <v>200</v>
      </c>
      <c r="R773" s="9">
        <f t="shared" si="61"/>
        <v>200</v>
      </c>
      <c r="S773" s="7" t="s">
        <v>33</v>
      </c>
      <c r="T773" s="7" t="s">
        <v>34</v>
      </c>
      <c r="U773" s="38"/>
      <c r="W773" s="47">
        <f t="shared" si="63"/>
        <v>0</v>
      </c>
    </row>
    <row r="774" spans="2:23" x14ac:dyDescent="0.25">
      <c r="B774" s="39">
        <v>840490701465</v>
      </c>
      <c r="C774" s="7" t="s">
        <v>7758</v>
      </c>
      <c r="D774" s="7" t="s">
        <v>7806</v>
      </c>
      <c r="E774" s="7" t="str">
        <f>_xlfn.XLOOKUP(C774,Master!E:E,Master!H:H)</f>
        <v>No</v>
      </c>
      <c r="F774" s="7" t="s">
        <v>3939</v>
      </c>
      <c r="G774" s="7" t="s">
        <v>249</v>
      </c>
      <c r="H774" s="7" t="s">
        <v>14</v>
      </c>
      <c r="I774" s="7" t="s">
        <v>7825</v>
      </c>
      <c r="J774" s="7" t="s">
        <v>3451</v>
      </c>
      <c r="K774" s="7" t="s">
        <v>17</v>
      </c>
      <c r="L774" s="7" t="s">
        <v>18</v>
      </c>
      <c r="M774" s="10">
        <v>66</v>
      </c>
      <c r="N774" s="10">
        <v>120</v>
      </c>
      <c r="O774" s="10">
        <v>120</v>
      </c>
      <c r="P774" s="9">
        <f t="shared" si="60"/>
        <v>91.74</v>
      </c>
      <c r="Q774" s="9">
        <f t="shared" si="57"/>
        <v>200</v>
      </c>
      <c r="R774" s="9">
        <f t="shared" si="61"/>
        <v>200</v>
      </c>
      <c r="S774" s="7" t="s">
        <v>33</v>
      </c>
      <c r="T774" s="7" t="s">
        <v>34</v>
      </c>
      <c r="U774" s="38"/>
      <c r="W774" s="47">
        <f t="shared" si="63"/>
        <v>0</v>
      </c>
    </row>
    <row r="775" spans="2:23" x14ac:dyDescent="0.25">
      <c r="B775" s="39">
        <v>840490701472</v>
      </c>
      <c r="C775" s="7" t="s">
        <v>7759</v>
      </c>
      <c r="D775" s="7" t="s">
        <v>7807</v>
      </c>
      <c r="E775" s="7" t="str">
        <f>_xlfn.XLOOKUP(C775,Master!E:E,Master!H:H)</f>
        <v>Yes</v>
      </c>
      <c r="F775" s="7" t="s">
        <v>1864</v>
      </c>
      <c r="G775" s="7" t="s">
        <v>21</v>
      </c>
      <c r="H775" s="7" t="s">
        <v>14</v>
      </c>
      <c r="I775" s="7" t="s">
        <v>7825</v>
      </c>
      <c r="J775" s="7" t="s">
        <v>3451</v>
      </c>
      <c r="K775" s="7" t="s">
        <v>17</v>
      </c>
      <c r="L775" s="7" t="s">
        <v>18</v>
      </c>
      <c r="M775" s="10">
        <v>66</v>
      </c>
      <c r="N775" s="10">
        <v>120</v>
      </c>
      <c r="O775" s="10">
        <v>120</v>
      </c>
      <c r="P775" s="9">
        <f t="shared" si="60"/>
        <v>91.74</v>
      </c>
      <c r="Q775" s="9">
        <f t="shared" ref="Q775:Q792" si="64">R775</f>
        <v>200</v>
      </c>
      <c r="R775" s="9">
        <f t="shared" si="61"/>
        <v>200</v>
      </c>
      <c r="S775" s="7" t="s">
        <v>33</v>
      </c>
      <c r="T775" s="7" t="s">
        <v>34</v>
      </c>
      <c r="U775" s="38"/>
      <c r="W775" s="47">
        <f t="shared" si="63"/>
        <v>0</v>
      </c>
    </row>
    <row r="776" spans="2:23" x14ac:dyDescent="0.25">
      <c r="B776" s="39">
        <v>840490701489</v>
      </c>
      <c r="C776" s="7" t="s">
        <v>7760</v>
      </c>
      <c r="D776" s="7" t="s">
        <v>7808</v>
      </c>
      <c r="E776" s="7" t="str">
        <f>_xlfn.XLOOKUP(C776,Master!E:E,Master!H:H)</f>
        <v>Yes</v>
      </c>
      <c r="F776" s="7" t="s">
        <v>1864</v>
      </c>
      <c r="G776" s="7" t="s">
        <v>24</v>
      </c>
      <c r="H776" s="7" t="s">
        <v>14</v>
      </c>
      <c r="I776" s="7" t="s">
        <v>7825</v>
      </c>
      <c r="J776" s="7" t="s">
        <v>3451</v>
      </c>
      <c r="K776" s="7" t="s">
        <v>17</v>
      </c>
      <c r="L776" s="7" t="s">
        <v>18</v>
      </c>
      <c r="M776" s="10">
        <v>66</v>
      </c>
      <c r="N776" s="10">
        <v>120</v>
      </c>
      <c r="O776" s="10">
        <v>120</v>
      </c>
      <c r="P776" s="9">
        <f t="shared" si="60"/>
        <v>91.74</v>
      </c>
      <c r="Q776" s="9">
        <f t="shared" si="64"/>
        <v>200</v>
      </c>
      <c r="R776" s="9">
        <f t="shared" si="61"/>
        <v>200</v>
      </c>
      <c r="S776" s="7" t="s">
        <v>33</v>
      </c>
      <c r="T776" s="7" t="s">
        <v>34</v>
      </c>
      <c r="U776" s="38"/>
      <c r="W776" s="47">
        <f t="shared" si="63"/>
        <v>0</v>
      </c>
    </row>
    <row r="777" spans="2:23" x14ac:dyDescent="0.25">
      <c r="B777" s="39">
        <v>840490701496</v>
      </c>
      <c r="C777" s="7" t="s">
        <v>7761</v>
      </c>
      <c r="D777" s="7" t="s">
        <v>7809</v>
      </c>
      <c r="E777" s="7" t="str">
        <f>_xlfn.XLOOKUP(C777,Master!E:E,Master!H:H)</f>
        <v>Yes</v>
      </c>
      <c r="F777" s="7" t="s">
        <v>1864</v>
      </c>
      <c r="G777" s="7" t="s">
        <v>27</v>
      </c>
      <c r="H777" s="7" t="s">
        <v>14</v>
      </c>
      <c r="I777" s="7" t="s">
        <v>7825</v>
      </c>
      <c r="J777" s="7" t="s">
        <v>3451</v>
      </c>
      <c r="K777" s="7" t="s">
        <v>17</v>
      </c>
      <c r="L777" s="7" t="s">
        <v>18</v>
      </c>
      <c r="M777" s="10">
        <v>66</v>
      </c>
      <c r="N777" s="10">
        <v>120</v>
      </c>
      <c r="O777" s="10">
        <v>120</v>
      </c>
      <c r="P777" s="9">
        <f t="shared" si="60"/>
        <v>91.74</v>
      </c>
      <c r="Q777" s="9">
        <f t="shared" si="64"/>
        <v>200</v>
      </c>
      <c r="R777" s="9">
        <f t="shared" si="61"/>
        <v>200</v>
      </c>
      <c r="S777" s="7" t="s">
        <v>33</v>
      </c>
      <c r="T777" s="7" t="s">
        <v>34</v>
      </c>
      <c r="U777" s="38"/>
      <c r="W777" s="47">
        <f t="shared" si="63"/>
        <v>0</v>
      </c>
    </row>
    <row r="778" spans="2:23" x14ac:dyDescent="0.25">
      <c r="B778" s="39">
        <v>840490701502</v>
      </c>
      <c r="C778" s="7" t="s">
        <v>7762</v>
      </c>
      <c r="D778" s="7" t="s">
        <v>7810</v>
      </c>
      <c r="E778" s="7" t="str">
        <f>_xlfn.XLOOKUP(C778,Master!E:E,Master!H:H)</f>
        <v>Yes</v>
      </c>
      <c r="F778" s="7" t="s">
        <v>1864</v>
      </c>
      <c r="G778" s="7" t="s">
        <v>30</v>
      </c>
      <c r="H778" s="7" t="s">
        <v>14</v>
      </c>
      <c r="I778" s="7" t="s">
        <v>7825</v>
      </c>
      <c r="J778" s="7" t="s">
        <v>3451</v>
      </c>
      <c r="K778" s="7" t="s">
        <v>17</v>
      </c>
      <c r="L778" s="7" t="s">
        <v>18</v>
      </c>
      <c r="M778" s="10">
        <v>66</v>
      </c>
      <c r="N778" s="10">
        <v>120</v>
      </c>
      <c r="O778" s="10">
        <v>120</v>
      </c>
      <c r="P778" s="9">
        <f t="shared" si="60"/>
        <v>91.74</v>
      </c>
      <c r="Q778" s="9">
        <f t="shared" si="64"/>
        <v>200</v>
      </c>
      <c r="R778" s="9">
        <f t="shared" si="61"/>
        <v>200</v>
      </c>
      <c r="S778" s="7" t="s">
        <v>33</v>
      </c>
      <c r="T778" s="7" t="s">
        <v>34</v>
      </c>
      <c r="U778" s="38"/>
      <c r="W778" s="47">
        <f t="shared" si="63"/>
        <v>0</v>
      </c>
    </row>
    <row r="779" spans="2:23" x14ac:dyDescent="0.25">
      <c r="B779" s="39">
        <v>840490701519</v>
      </c>
      <c r="C779" s="7" t="s">
        <v>7763</v>
      </c>
      <c r="D779" s="7" t="s">
        <v>7811</v>
      </c>
      <c r="E779" s="7" t="str">
        <f>_xlfn.XLOOKUP(C779,Master!E:E,Master!H:H)</f>
        <v>Yes</v>
      </c>
      <c r="F779" s="7" t="s">
        <v>1864</v>
      </c>
      <c r="G779" s="7" t="s">
        <v>246</v>
      </c>
      <c r="H779" s="7" t="s">
        <v>14</v>
      </c>
      <c r="I779" s="7" t="s">
        <v>7825</v>
      </c>
      <c r="J779" s="7" t="s">
        <v>3451</v>
      </c>
      <c r="K779" s="7" t="s">
        <v>17</v>
      </c>
      <c r="L779" s="7" t="s">
        <v>18</v>
      </c>
      <c r="M779" s="10">
        <v>66</v>
      </c>
      <c r="N779" s="10">
        <v>120</v>
      </c>
      <c r="O779" s="10">
        <v>120</v>
      </c>
      <c r="P779" s="9">
        <f t="shared" si="60"/>
        <v>91.74</v>
      </c>
      <c r="Q779" s="9">
        <f t="shared" si="64"/>
        <v>200</v>
      </c>
      <c r="R779" s="9">
        <f t="shared" si="61"/>
        <v>200</v>
      </c>
      <c r="S779" s="7" t="s">
        <v>33</v>
      </c>
      <c r="T779" s="7" t="s">
        <v>34</v>
      </c>
      <c r="U779" s="38"/>
      <c r="W779" s="47">
        <f t="shared" si="63"/>
        <v>0</v>
      </c>
    </row>
    <row r="780" spans="2:23" x14ac:dyDescent="0.25">
      <c r="B780" s="39">
        <v>840490701526</v>
      </c>
      <c r="C780" s="7" t="s">
        <v>7764</v>
      </c>
      <c r="D780" s="7" t="s">
        <v>7812</v>
      </c>
      <c r="E780" s="7" t="str">
        <f>_xlfn.XLOOKUP(C780,Master!E:E,Master!H:H)</f>
        <v>Yes</v>
      </c>
      <c r="F780" s="7" t="s">
        <v>1864</v>
      </c>
      <c r="G780" s="7" t="s">
        <v>249</v>
      </c>
      <c r="H780" s="7" t="s">
        <v>14</v>
      </c>
      <c r="I780" s="7" t="s">
        <v>7825</v>
      </c>
      <c r="J780" s="7" t="s">
        <v>3451</v>
      </c>
      <c r="K780" s="7" t="s">
        <v>17</v>
      </c>
      <c r="L780" s="7" t="s">
        <v>18</v>
      </c>
      <c r="M780" s="10">
        <v>66</v>
      </c>
      <c r="N780" s="10">
        <v>120</v>
      </c>
      <c r="O780" s="10">
        <v>120</v>
      </c>
      <c r="P780" s="9">
        <f t="shared" si="60"/>
        <v>91.74</v>
      </c>
      <c r="Q780" s="9">
        <f t="shared" si="64"/>
        <v>200</v>
      </c>
      <c r="R780" s="9">
        <f t="shared" si="61"/>
        <v>200</v>
      </c>
      <c r="S780" s="7" t="s">
        <v>33</v>
      </c>
      <c r="T780" s="7" t="s">
        <v>34</v>
      </c>
      <c r="U780" s="38"/>
      <c r="W780" s="47">
        <f t="shared" si="63"/>
        <v>0</v>
      </c>
    </row>
    <row r="781" spans="2:23" x14ac:dyDescent="0.25">
      <c r="B781" s="39">
        <v>840490701533</v>
      </c>
      <c r="C781" s="7" t="s">
        <v>7765</v>
      </c>
      <c r="D781" s="7" t="s">
        <v>7813</v>
      </c>
      <c r="E781" s="7" t="str">
        <f>_xlfn.XLOOKUP(C781,Master!E:E,Master!H:H)</f>
        <v>No</v>
      </c>
      <c r="F781" s="7" t="s">
        <v>3972</v>
      </c>
      <c r="G781" s="7" t="s">
        <v>21</v>
      </c>
      <c r="H781" s="7" t="s">
        <v>14</v>
      </c>
      <c r="I781" s="7" t="s">
        <v>7825</v>
      </c>
      <c r="J781" s="7" t="s">
        <v>3451</v>
      </c>
      <c r="K781" s="7" t="s">
        <v>17</v>
      </c>
      <c r="L781" s="7" t="s">
        <v>18</v>
      </c>
      <c r="M781" s="10">
        <v>66</v>
      </c>
      <c r="N781" s="10">
        <v>120</v>
      </c>
      <c r="O781" s="10">
        <v>120</v>
      </c>
      <c r="P781" s="9">
        <f t="shared" si="60"/>
        <v>91.74</v>
      </c>
      <c r="Q781" s="9">
        <f t="shared" si="64"/>
        <v>200</v>
      </c>
      <c r="R781" s="9">
        <f t="shared" si="61"/>
        <v>200</v>
      </c>
      <c r="S781" s="7" t="s">
        <v>33</v>
      </c>
      <c r="T781" s="7" t="s">
        <v>34</v>
      </c>
      <c r="U781" s="38"/>
      <c r="W781" s="47">
        <f t="shared" si="63"/>
        <v>0</v>
      </c>
    </row>
    <row r="782" spans="2:23" x14ac:dyDescent="0.25">
      <c r="B782" s="39">
        <v>840490701540</v>
      </c>
      <c r="C782" s="7" t="s">
        <v>7766</v>
      </c>
      <c r="D782" s="7" t="s">
        <v>7814</v>
      </c>
      <c r="E782" s="7" t="str">
        <f>_xlfn.XLOOKUP(C782,Master!E:E,Master!H:H)</f>
        <v>No</v>
      </c>
      <c r="F782" s="7" t="s">
        <v>3972</v>
      </c>
      <c r="G782" s="7" t="s">
        <v>24</v>
      </c>
      <c r="H782" s="7" t="s">
        <v>14</v>
      </c>
      <c r="I782" s="7" t="s">
        <v>7825</v>
      </c>
      <c r="J782" s="7" t="s">
        <v>3451</v>
      </c>
      <c r="K782" s="7" t="s">
        <v>17</v>
      </c>
      <c r="L782" s="7" t="s">
        <v>18</v>
      </c>
      <c r="M782" s="10">
        <v>66</v>
      </c>
      <c r="N782" s="10">
        <v>120</v>
      </c>
      <c r="O782" s="10">
        <v>120</v>
      </c>
      <c r="P782" s="9">
        <f t="shared" si="60"/>
        <v>91.74</v>
      </c>
      <c r="Q782" s="9">
        <f t="shared" si="64"/>
        <v>200</v>
      </c>
      <c r="R782" s="9">
        <f t="shared" si="61"/>
        <v>200</v>
      </c>
      <c r="S782" s="7" t="s">
        <v>33</v>
      </c>
      <c r="T782" s="7" t="s">
        <v>34</v>
      </c>
      <c r="U782" s="38"/>
      <c r="W782" s="47">
        <f t="shared" si="63"/>
        <v>0</v>
      </c>
    </row>
    <row r="783" spans="2:23" x14ac:dyDescent="0.25">
      <c r="B783" s="39">
        <v>840490701557</v>
      </c>
      <c r="C783" s="7" t="s">
        <v>7767</v>
      </c>
      <c r="D783" s="7" t="s">
        <v>7815</v>
      </c>
      <c r="E783" s="7" t="str">
        <f>_xlfn.XLOOKUP(C783,Master!E:E,Master!H:H)</f>
        <v>No</v>
      </c>
      <c r="F783" s="7" t="s">
        <v>3972</v>
      </c>
      <c r="G783" s="7" t="s">
        <v>27</v>
      </c>
      <c r="H783" s="7" t="s">
        <v>14</v>
      </c>
      <c r="I783" s="7" t="s">
        <v>7825</v>
      </c>
      <c r="J783" s="7" t="s">
        <v>3451</v>
      </c>
      <c r="K783" s="7" t="s">
        <v>17</v>
      </c>
      <c r="L783" s="7" t="s">
        <v>18</v>
      </c>
      <c r="M783" s="10">
        <v>66</v>
      </c>
      <c r="N783" s="10">
        <v>120</v>
      </c>
      <c r="O783" s="10">
        <v>120</v>
      </c>
      <c r="P783" s="9">
        <f t="shared" si="60"/>
        <v>91.74</v>
      </c>
      <c r="Q783" s="9">
        <f t="shared" si="64"/>
        <v>200</v>
      </c>
      <c r="R783" s="9">
        <f t="shared" si="61"/>
        <v>200</v>
      </c>
      <c r="S783" s="7" t="s">
        <v>33</v>
      </c>
      <c r="T783" s="7" t="s">
        <v>34</v>
      </c>
      <c r="U783" s="38"/>
      <c r="W783" s="47">
        <f t="shared" si="63"/>
        <v>0</v>
      </c>
    </row>
    <row r="784" spans="2:23" x14ac:dyDescent="0.25">
      <c r="B784" s="39">
        <v>840490701564</v>
      </c>
      <c r="C784" s="7" t="s">
        <v>7768</v>
      </c>
      <c r="D784" s="7" t="s">
        <v>7816</v>
      </c>
      <c r="E784" s="7" t="str">
        <f>_xlfn.XLOOKUP(C784,Master!E:E,Master!H:H)</f>
        <v>No</v>
      </c>
      <c r="F784" s="7" t="s">
        <v>3972</v>
      </c>
      <c r="G784" s="7" t="s">
        <v>30</v>
      </c>
      <c r="H784" s="7" t="s">
        <v>14</v>
      </c>
      <c r="I784" s="7" t="s">
        <v>7825</v>
      </c>
      <c r="J784" s="7" t="s">
        <v>3451</v>
      </c>
      <c r="K784" s="7" t="s">
        <v>17</v>
      </c>
      <c r="L784" s="7" t="s">
        <v>18</v>
      </c>
      <c r="M784" s="10">
        <v>66</v>
      </c>
      <c r="N784" s="10">
        <v>120</v>
      </c>
      <c r="O784" s="10">
        <v>120</v>
      </c>
      <c r="P784" s="9">
        <f t="shared" si="60"/>
        <v>91.74</v>
      </c>
      <c r="Q784" s="9">
        <f t="shared" si="64"/>
        <v>200</v>
      </c>
      <c r="R784" s="9">
        <f t="shared" si="61"/>
        <v>200</v>
      </c>
      <c r="S784" s="7" t="s">
        <v>33</v>
      </c>
      <c r="T784" s="7" t="s">
        <v>34</v>
      </c>
      <c r="U784" s="38"/>
      <c r="W784" s="47">
        <f t="shared" si="63"/>
        <v>0</v>
      </c>
    </row>
    <row r="785" spans="2:23" x14ac:dyDescent="0.25">
      <c r="B785" s="39">
        <v>840490701571</v>
      </c>
      <c r="C785" s="7" t="s">
        <v>7769</v>
      </c>
      <c r="D785" s="7" t="s">
        <v>7817</v>
      </c>
      <c r="E785" s="7" t="str">
        <f>_xlfn.XLOOKUP(C785,Master!E:E,Master!H:H)</f>
        <v>No</v>
      </c>
      <c r="F785" s="7" t="s">
        <v>3972</v>
      </c>
      <c r="G785" s="7" t="s">
        <v>246</v>
      </c>
      <c r="H785" s="7" t="s">
        <v>14</v>
      </c>
      <c r="I785" s="7" t="s">
        <v>7825</v>
      </c>
      <c r="J785" s="7" t="s">
        <v>3451</v>
      </c>
      <c r="K785" s="7" t="s">
        <v>17</v>
      </c>
      <c r="L785" s="7" t="s">
        <v>18</v>
      </c>
      <c r="M785" s="10">
        <v>66</v>
      </c>
      <c r="N785" s="10">
        <v>120</v>
      </c>
      <c r="O785" s="10">
        <v>120</v>
      </c>
      <c r="P785" s="9">
        <f t="shared" si="60"/>
        <v>91.74</v>
      </c>
      <c r="Q785" s="9">
        <f t="shared" si="64"/>
        <v>200</v>
      </c>
      <c r="R785" s="9">
        <f t="shared" si="61"/>
        <v>200</v>
      </c>
      <c r="S785" s="7" t="s">
        <v>33</v>
      </c>
      <c r="T785" s="7" t="s">
        <v>34</v>
      </c>
      <c r="U785" s="38"/>
      <c r="W785" s="47">
        <f t="shared" si="63"/>
        <v>0</v>
      </c>
    </row>
    <row r="786" spans="2:23" x14ac:dyDescent="0.25">
      <c r="B786" s="39">
        <v>840490701588</v>
      </c>
      <c r="C786" s="7" t="s">
        <v>7770</v>
      </c>
      <c r="D786" s="7" t="s">
        <v>7818</v>
      </c>
      <c r="E786" s="7" t="str">
        <f>_xlfn.XLOOKUP(C786,Master!E:E,Master!H:H)</f>
        <v>No</v>
      </c>
      <c r="F786" s="7" t="s">
        <v>3972</v>
      </c>
      <c r="G786" s="7" t="s">
        <v>249</v>
      </c>
      <c r="H786" s="7" t="s">
        <v>14</v>
      </c>
      <c r="I786" s="7" t="s">
        <v>7825</v>
      </c>
      <c r="J786" s="7" t="s">
        <v>3451</v>
      </c>
      <c r="K786" s="7" t="s">
        <v>17</v>
      </c>
      <c r="L786" s="7" t="s">
        <v>18</v>
      </c>
      <c r="M786" s="10">
        <v>66</v>
      </c>
      <c r="N786" s="10">
        <v>120</v>
      </c>
      <c r="O786" s="10">
        <v>120</v>
      </c>
      <c r="P786" s="9">
        <f t="shared" si="60"/>
        <v>91.74</v>
      </c>
      <c r="Q786" s="9">
        <f t="shared" si="64"/>
        <v>200</v>
      </c>
      <c r="R786" s="9">
        <f t="shared" si="61"/>
        <v>200</v>
      </c>
      <c r="S786" s="7" t="s">
        <v>33</v>
      </c>
      <c r="T786" s="7" t="s">
        <v>34</v>
      </c>
      <c r="U786" s="38"/>
      <c r="W786" s="47">
        <f t="shared" si="63"/>
        <v>0</v>
      </c>
    </row>
    <row r="787" spans="2:23" x14ac:dyDescent="0.25">
      <c r="B787" s="39">
        <v>840490701595</v>
      </c>
      <c r="C787" s="7" t="s">
        <v>7771</v>
      </c>
      <c r="D787" s="7" t="s">
        <v>7819</v>
      </c>
      <c r="E787" s="7" t="str">
        <f>_xlfn.XLOOKUP(C787,Master!E:E,Master!H:H)</f>
        <v>Yes</v>
      </c>
      <c r="F787" s="7" t="s">
        <v>4135</v>
      </c>
      <c r="G787" s="7" t="s">
        <v>21</v>
      </c>
      <c r="H787" s="7" t="s">
        <v>14</v>
      </c>
      <c r="I787" s="7" t="s">
        <v>7825</v>
      </c>
      <c r="J787" s="7" t="s">
        <v>3451</v>
      </c>
      <c r="K787" s="7" t="s">
        <v>17</v>
      </c>
      <c r="L787" s="7" t="s">
        <v>18</v>
      </c>
      <c r="M787" s="10">
        <v>66</v>
      </c>
      <c r="N787" s="10">
        <v>120</v>
      </c>
      <c r="O787" s="10">
        <v>120</v>
      </c>
      <c r="P787" s="9">
        <f t="shared" si="60"/>
        <v>91.74</v>
      </c>
      <c r="Q787" s="9">
        <f t="shared" si="64"/>
        <v>200</v>
      </c>
      <c r="R787" s="9">
        <f t="shared" si="61"/>
        <v>200</v>
      </c>
      <c r="S787" s="7" t="s">
        <v>33</v>
      </c>
      <c r="T787" s="7" t="s">
        <v>34</v>
      </c>
      <c r="U787" s="38"/>
      <c r="W787" s="47">
        <f t="shared" si="63"/>
        <v>0</v>
      </c>
    </row>
    <row r="788" spans="2:23" x14ac:dyDescent="0.25">
      <c r="B788" s="39">
        <v>840490701601</v>
      </c>
      <c r="C788" s="7" t="s">
        <v>7772</v>
      </c>
      <c r="D788" s="7" t="s">
        <v>7820</v>
      </c>
      <c r="E788" s="7" t="str">
        <f>_xlfn.XLOOKUP(C788,Master!E:E,Master!H:H)</f>
        <v>Yes</v>
      </c>
      <c r="F788" s="7" t="s">
        <v>4135</v>
      </c>
      <c r="G788" s="7" t="s">
        <v>24</v>
      </c>
      <c r="H788" s="7" t="s">
        <v>14</v>
      </c>
      <c r="I788" s="7" t="s">
        <v>7825</v>
      </c>
      <c r="J788" s="7" t="s">
        <v>3451</v>
      </c>
      <c r="K788" s="7" t="s">
        <v>17</v>
      </c>
      <c r="L788" s="7" t="s">
        <v>18</v>
      </c>
      <c r="M788" s="10">
        <v>66</v>
      </c>
      <c r="N788" s="10">
        <v>120</v>
      </c>
      <c r="O788" s="10">
        <v>120</v>
      </c>
      <c r="P788" s="9">
        <f t="shared" si="60"/>
        <v>91.74</v>
      </c>
      <c r="Q788" s="9">
        <f t="shared" si="64"/>
        <v>200</v>
      </c>
      <c r="R788" s="9">
        <f t="shared" si="61"/>
        <v>200</v>
      </c>
      <c r="S788" s="7" t="s">
        <v>33</v>
      </c>
      <c r="T788" s="7" t="s">
        <v>34</v>
      </c>
      <c r="U788" s="38"/>
      <c r="W788" s="47">
        <f t="shared" si="63"/>
        <v>0</v>
      </c>
    </row>
    <row r="789" spans="2:23" x14ac:dyDescent="0.25">
      <c r="B789" s="39">
        <v>840490701618</v>
      </c>
      <c r="C789" s="7" t="s">
        <v>7773</v>
      </c>
      <c r="D789" s="7" t="s">
        <v>7821</v>
      </c>
      <c r="E789" s="7" t="str">
        <f>_xlfn.XLOOKUP(C789,Master!E:E,Master!H:H)</f>
        <v>Yes</v>
      </c>
      <c r="F789" s="7" t="s">
        <v>4135</v>
      </c>
      <c r="G789" s="7" t="s">
        <v>27</v>
      </c>
      <c r="H789" s="7" t="s">
        <v>14</v>
      </c>
      <c r="I789" s="7" t="s">
        <v>7825</v>
      </c>
      <c r="J789" s="7" t="s">
        <v>3451</v>
      </c>
      <c r="K789" s="7" t="s">
        <v>17</v>
      </c>
      <c r="L789" s="7" t="s">
        <v>18</v>
      </c>
      <c r="M789" s="10">
        <v>66</v>
      </c>
      <c r="N789" s="10">
        <v>120</v>
      </c>
      <c r="O789" s="10">
        <v>120</v>
      </c>
      <c r="P789" s="9">
        <f t="shared" si="60"/>
        <v>91.74</v>
      </c>
      <c r="Q789" s="9">
        <f t="shared" si="64"/>
        <v>200</v>
      </c>
      <c r="R789" s="9">
        <f t="shared" si="61"/>
        <v>200</v>
      </c>
      <c r="S789" s="7" t="s">
        <v>33</v>
      </c>
      <c r="T789" s="7" t="s">
        <v>34</v>
      </c>
      <c r="U789" s="38"/>
      <c r="W789" s="47">
        <f t="shared" si="63"/>
        <v>0</v>
      </c>
    </row>
    <row r="790" spans="2:23" x14ac:dyDescent="0.25">
      <c r="B790" s="39">
        <v>840490701625</v>
      </c>
      <c r="C790" s="7" t="s">
        <v>7774</v>
      </c>
      <c r="D790" s="7" t="s">
        <v>7822</v>
      </c>
      <c r="E790" s="7" t="str">
        <f>_xlfn.XLOOKUP(C790,Master!E:E,Master!H:H)</f>
        <v>Yes</v>
      </c>
      <c r="F790" s="7" t="s">
        <v>4135</v>
      </c>
      <c r="G790" s="7" t="s">
        <v>30</v>
      </c>
      <c r="H790" s="7" t="s">
        <v>14</v>
      </c>
      <c r="I790" s="7" t="s">
        <v>7825</v>
      </c>
      <c r="J790" s="7" t="s">
        <v>3451</v>
      </c>
      <c r="K790" s="7" t="s">
        <v>17</v>
      </c>
      <c r="L790" s="7" t="s">
        <v>18</v>
      </c>
      <c r="M790" s="10">
        <v>66</v>
      </c>
      <c r="N790" s="10">
        <v>120</v>
      </c>
      <c r="O790" s="10">
        <v>120</v>
      </c>
      <c r="P790" s="9">
        <f t="shared" si="60"/>
        <v>91.74</v>
      </c>
      <c r="Q790" s="9">
        <f t="shared" si="64"/>
        <v>200</v>
      </c>
      <c r="R790" s="9">
        <f t="shared" si="61"/>
        <v>200</v>
      </c>
      <c r="S790" s="7" t="s">
        <v>33</v>
      </c>
      <c r="T790" s="7" t="s">
        <v>34</v>
      </c>
      <c r="U790" s="38"/>
      <c r="W790" s="47">
        <f t="shared" si="63"/>
        <v>0</v>
      </c>
    </row>
    <row r="791" spans="2:23" x14ac:dyDescent="0.25">
      <c r="B791" s="39">
        <v>840490701632</v>
      </c>
      <c r="C791" s="7" t="s">
        <v>7775</v>
      </c>
      <c r="D791" s="7" t="s">
        <v>7823</v>
      </c>
      <c r="E791" s="7" t="str">
        <f>_xlfn.XLOOKUP(C791,Master!E:E,Master!H:H)</f>
        <v>Yes</v>
      </c>
      <c r="F791" s="7" t="s">
        <v>4135</v>
      </c>
      <c r="G791" s="7" t="s">
        <v>246</v>
      </c>
      <c r="H791" s="7" t="s">
        <v>14</v>
      </c>
      <c r="I791" s="7" t="s">
        <v>7825</v>
      </c>
      <c r="J791" s="7" t="s">
        <v>3451</v>
      </c>
      <c r="K791" s="7" t="s">
        <v>17</v>
      </c>
      <c r="L791" s="7" t="s">
        <v>18</v>
      </c>
      <c r="M791" s="10">
        <v>66</v>
      </c>
      <c r="N791" s="10">
        <v>120</v>
      </c>
      <c r="O791" s="10">
        <v>120</v>
      </c>
      <c r="P791" s="9">
        <f t="shared" si="60"/>
        <v>91.74</v>
      </c>
      <c r="Q791" s="9">
        <f t="shared" si="64"/>
        <v>200</v>
      </c>
      <c r="R791" s="9">
        <f t="shared" si="61"/>
        <v>200</v>
      </c>
      <c r="S791" s="7" t="s">
        <v>33</v>
      </c>
      <c r="T791" s="7" t="s">
        <v>34</v>
      </c>
      <c r="U791" s="38"/>
      <c r="W791" s="47">
        <f t="shared" si="63"/>
        <v>0</v>
      </c>
    </row>
    <row r="792" spans="2:23" x14ac:dyDescent="0.25">
      <c r="B792" s="32">
        <v>840490701649</v>
      </c>
      <c r="C792" s="33" t="s">
        <v>7776</v>
      </c>
      <c r="D792" s="33" t="s">
        <v>7824</v>
      </c>
      <c r="E792" s="33" t="str">
        <f>_xlfn.XLOOKUP(C792,Master!E:E,Master!H:H)</f>
        <v>Yes</v>
      </c>
      <c r="F792" s="33" t="s">
        <v>4135</v>
      </c>
      <c r="G792" s="33" t="s">
        <v>249</v>
      </c>
      <c r="H792" s="33" t="s">
        <v>14</v>
      </c>
      <c r="I792" s="33" t="s">
        <v>7825</v>
      </c>
      <c r="J792" s="33" t="s">
        <v>3451</v>
      </c>
      <c r="K792" s="33" t="s">
        <v>17</v>
      </c>
      <c r="L792" s="33" t="s">
        <v>18</v>
      </c>
      <c r="M792" s="52">
        <v>66</v>
      </c>
      <c r="N792" s="52">
        <v>120</v>
      </c>
      <c r="O792" s="52">
        <v>120</v>
      </c>
      <c r="P792" s="36">
        <f t="shared" si="60"/>
        <v>91.74</v>
      </c>
      <c r="Q792" s="36">
        <f t="shared" si="64"/>
        <v>200</v>
      </c>
      <c r="R792" s="36">
        <f t="shared" si="61"/>
        <v>200</v>
      </c>
      <c r="S792" s="33" t="s">
        <v>33</v>
      </c>
      <c r="T792" s="33" t="s">
        <v>34</v>
      </c>
      <c r="U792" s="38"/>
      <c r="W792" s="49">
        <f t="shared" si="63"/>
        <v>0</v>
      </c>
    </row>
    <row r="793" spans="2:23" x14ac:dyDescent="0.25">
      <c r="E793" s="7"/>
      <c r="K793" s="7"/>
      <c r="L793" s="7"/>
      <c r="T793" s="27" t="s">
        <v>4975</v>
      </c>
      <c r="U793" s="26"/>
      <c r="V793" s="5">
        <f>SUM(V7:V792)</f>
        <v>0</v>
      </c>
      <c r="W793" s="53">
        <f>SUM(W7:W792)</f>
        <v>0</v>
      </c>
    </row>
  </sheetData>
  <autoFilter ref="A6:T793" xr:uid="{F566C672-504F-4916-BED4-4894911EFE18}"/>
  <conditionalFormatting sqref="B1:B791 B793:B1048576">
    <cfRule type="duplicateValues" dxfId="24" priority="2"/>
  </conditionalFormatting>
  <conditionalFormatting sqref="B7:B791">
    <cfRule type="duplicateValues" dxfId="23" priority="1"/>
    <cfRule type="duplicateValues" dxfId="22" priority="3"/>
  </conditionalFormatting>
  <conditionalFormatting sqref="C6">
    <cfRule type="duplicateValues" dxfId="21" priority="8"/>
    <cfRule type="duplicateValues" dxfId="20" priority="9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0680-3492-4469-8AD9-284919790677}">
  <sheetPr>
    <tabColor rgb="FFFFFF00"/>
  </sheetPr>
  <dimension ref="A1:X994"/>
  <sheetViews>
    <sheetView topLeftCell="C1" workbookViewId="0">
      <selection activeCell="V7" sqref="V7"/>
    </sheetView>
  </sheetViews>
  <sheetFormatPr defaultRowHeight="15" outlineLevelCol="1" x14ac:dyDescent="0.25"/>
  <cols>
    <col min="1" max="1" width="20.85546875" customWidth="1"/>
    <col min="2" max="2" width="13.5703125" bestFit="1" customWidth="1"/>
    <col min="3" max="3" width="14.5703125" bestFit="1" customWidth="1"/>
    <col min="4" max="4" width="41.28515625" customWidth="1"/>
    <col min="5" max="5" width="21" bestFit="1" customWidth="1"/>
    <col min="6" max="6" width="11.7109375" bestFit="1" customWidth="1"/>
    <col min="7" max="7" width="5" bestFit="1" customWidth="1"/>
    <col min="8" max="8" width="17.85546875" customWidth="1"/>
    <col min="9" max="9" width="20.42578125" customWidth="1"/>
    <col min="10" max="10" width="17" bestFit="1" customWidth="1"/>
    <col min="11" max="11" width="16.140625" hidden="1" customWidth="1" outlineLevel="1"/>
    <col min="12" max="12" width="19.85546875" hidden="1" customWidth="1" outlineLevel="1"/>
    <col min="13" max="13" width="19.5703125" customWidth="1" collapsed="1"/>
    <col min="14" max="14" width="14" customWidth="1"/>
    <col min="15" max="15" width="15" customWidth="1"/>
    <col min="16" max="16" width="29.85546875" hidden="1" customWidth="1" outlineLevel="1"/>
    <col min="17" max="17" width="36.140625" hidden="1" customWidth="1" outlineLevel="1"/>
    <col min="18" max="18" width="19.7109375" hidden="1" customWidth="1" outlineLevel="1"/>
    <col min="19" max="19" width="13.7109375" bestFit="1" customWidth="1" collapsed="1"/>
    <col min="20" max="20" width="9" customWidth="1"/>
    <col min="21" max="21" width="0.140625" customWidth="1"/>
    <col min="22" max="22" width="14" customWidth="1"/>
    <col min="23" max="23" width="16.28515625" customWidth="1"/>
  </cols>
  <sheetData>
    <row r="1" spans="1:24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 t="s">
        <v>8089</v>
      </c>
      <c r="N1" s="42"/>
      <c r="O1" s="42"/>
      <c r="P1" s="42"/>
      <c r="Q1" s="42"/>
      <c r="R1" s="42"/>
      <c r="S1" s="42" t="s">
        <v>4976</v>
      </c>
      <c r="T1" s="42"/>
      <c r="U1" s="42"/>
      <c r="V1" s="42"/>
      <c r="W1" s="44"/>
    </row>
    <row r="2" spans="1:24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70" t="s">
        <v>2164</v>
      </c>
      <c r="Q2" s="70" t="s">
        <v>2165</v>
      </c>
      <c r="R2" s="70"/>
      <c r="S2" s="42"/>
      <c r="T2" s="42"/>
      <c r="U2" s="42"/>
      <c r="V2" s="42"/>
      <c r="W2" s="44"/>
    </row>
    <row r="3" spans="1:24" ht="26.25" x14ac:dyDescent="0.4">
      <c r="A3" s="43" t="s">
        <v>8151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70">
        <v>1.39</v>
      </c>
      <c r="Q3" s="70">
        <v>0.2</v>
      </c>
      <c r="R3" s="70"/>
      <c r="S3" s="42"/>
      <c r="T3" s="42"/>
      <c r="U3" s="42"/>
      <c r="V3" s="42"/>
      <c r="W3" s="44"/>
    </row>
    <row r="4" spans="1:24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70" t="s">
        <v>2166</v>
      </c>
      <c r="Q4" s="70"/>
      <c r="R4" s="70"/>
      <c r="S4" s="42"/>
      <c r="T4" s="42"/>
      <c r="U4" s="42"/>
      <c r="V4" s="42"/>
      <c r="W4" s="44"/>
    </row>
    <row r="5" spans="1:24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5"/>
    </row>
    <row r="6" spans="1:24" x14ac:dyDescent="0.25">
      <c r="A6" s="42"/>
      <c r="B6" s="1" t="s">
        <v>0</v>
      </c>
      <c r="C6" s="2" t="s">
        <v>1</v>
      </c>
      <c r="D6" s="2" t="s">
        <v>2</v>
      </c>
      <c r="E6" s="5" t="s">
        <v>5132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" t="s">
        <v>8</v>
      </c>
      <c r="L6" s="3" t="s">
        <v>9</v>
      </c>
      <c r="M6" s="2" t="s">
        <v>2161</v>
      </c>
      <c r="N6" s="2" t="s">
        <v>4971</v>
      </c>
      <c r="O6" s="2" t="s">
        <v>2160</v>
      </c>
      <c r="P6" s="2" t="s">
        <v>2162</v>
      </c>
      <c r="Q6" s="2" t="s">
        <v>4972</v>
      </c>
      <c r="R6" s="2" t="s">
        <v>2163</v>
      </c>
      <c r="S6" s="2" t="s">
        <v>31</v>
      </c>
      <c r="T6" s="2" t="s">
        <v>32</v>
      </c>
      <c r="U6" s="26"/>
      <c r="V6" s="27" t="s">
        <v>4973</v>
      </c>
      <c r="W6" s="27" t="s">
        <v>4974</v>
      </c>
      <c r="X6" s="31"/>
    </row>
    <row r="7" spans="1:24" x14ac:dyDescent="0.25">
      <c r="B7" s="39">
        <v>843380174585</v>
      </c>
      <c r="C7" s="7" t="s">
        <v>10</v>
      </c>
      <c r="D7" s="7" t="s">
        <v>11</v>
      </c>
      <c r="E7" s="7" t="str">
        <f>_xlfn.XLOOKUP(C7,Master!E:E,Master!H:H)</f>
        <v>No</v>
      </c>
      <c r="F7" s="7" t="s">
        <v>12</v>
      </c>
      <c r="G7" s="7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8">
        <v>51</v>
      </c>
      <c r="N7" s="8">
        <v>85</v>
      </c>
      <c r="O7" s="8">
        <v>85</v>
      </c>
      <c r="P7" s="9">
        <f t="shared" ref="P7:P70" si="0">(O7*$P$3)*(M7/O7)</f>
        <v>70.889999999999986</v>
      </c>
      <c r="Q7" s="25">
        <f>R7</f>
        <v>142</v>
      </c>
      <c r="R7" s="9">
        <f t="shared" ref="R7:R70" si="1">ROUND(O7*$P$3*(1+$Q$3),0)</f>
        <v>142</v>
      </c>
      <c r="S7" s="7" t="s">
        <v>33</v>
      </c>
      <c r="T7" s="7" t="s">
        <v>34</v>
      </c>
      <c r="U7" s="26"/>
      <c r="W7" s="29">
        <f>V7*M7</f>
        <v>0</v>
      </c>
      <c r="X7" s="31"/>
    </row>
    <row r="8" spans="1:24" x14ac:dyDescent="0.25">
      <c r="B8" s="39">
        <v>843380174592</v>
      </c>
      <c r="C8" s="7" t="s">
        <v>19</v>
      </c>
      <c r="D8" s="7" t="s">
        <v>20</v>
      </c>
      <c r="E8" s="7" t="str">
        <f>_xlfn.XLOOKUP(C8,Master!E:E,Master!H:H)</f>
        <v>No</v>
      </c>
      <c r="F8" s="7" t="s">
        <v>12</v>
      </c>
      <c r="G8" s="7" t="s">
        <v>21</v>
      </c>
      <c r="H8" s="7" t="s">
        <v>14</v>
      </c>
      <c r="I8" s="7" t="s">
        <v>15</v>
      </c>
      <c r="J8" s="7" t="s">
        <v>16</v>
      </c>
      <c r="K8" s="7" t="s">
        <v>17</v>
      </c>
      <c r="L8" s="7" t="s">
        <v>18</v>
      </c>
      <c r="M8" s="8">
        <v>51</v>
      </c>
      <c r="N8" s="8">
        <v>85</v>
      </c>
      <c r="O8" s="8">
        <v>85</v>
      </c>
      <c r="P8" s="9">
        <f t="shared" si="0"/>
        <v>70.889999999999986</v>
      </c>
      <c r="Q8" s="25">
        <f t="shared" ref="Q8:Q71" si="2">R8</f>
        <v>142</v>
      </c>
      <c r="R8" s="9">
        <f t="shared" si="1"/>
        <v>142</v>
      </c>
      <c r="S8" s="7" t="s">
        <v>33</v>
      </c>
      <c r="T8" s="7" t="s">
        <v>34</v>
      </c>
      <c r="U8" s="26"/>
      <c r="W8" s="30">
        <f t="shared" ref="W8:W71" si="3">V8*M8</f>
        <v>0</v>
      </c>
      <c r="X8" s="31"/>
    </row>
    <row r="9" spans="1:24" x14ac:dyDescent="0.25">
      <c r="B9" s="39">
        <v>843380174608</v>
      </c>
      <c r="C9" s="7" t="s">
        <v>22</v>
      </c>
      <c r="D9" s="7" t="s">
        <v>23</v>
      </c>
      <c r="E9" s="7" t="str">
        <f>_xlfn.XLOOKUP(C9,Master!E:E,Master!H:H)</f>
        <v>No</v>
      </c>
      <c r="F9" s="7" t="s">
        <v>12</v>
      </c>
      <c r="G9" s="7" t="s">
        <v>24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  <c r="M9" s="8">
        <v>51</v>
      </c>
      <c r="N9" s="8">
        <v>85</v>
      </c>
      <c r="O9" s="8">
        <v>85</v>
      </c>
      <c r="P9" s="9">
        <f t="shared" si="0"/>
        <v>70.889999999999986</v>
      </c>
      <c r="Q9" s="25">
        <f t="shared" si="2"/>
        <v>142</v>
      </c>
      <c r="R9" s="9">
        <f t="shared" si="1"/>
        <v>142</v>
      </c>
      <c r="S9" s="7" t="s">
        <v>33</v>
      </c>
      <c r="T9" s="7" t="s">
        <v>34</v>
      </c>
      <c r="U9" s="26"/>
      <c r="W9" s="30">
        <f t="shared" si="3"/>
        <v>0</v>
      </c>
      <c r="X9" s="31"/>
    </row>
    <row r="10" spans="1:24" x14ac:dyDescent="0.25">
      <c r="B10" s="39">
        <v>843380174615</v>
      </c>
      <c r="C10" s="7" t="s">
        <v>25</v>
      </c>
      <c r="D10" s="7" t="s">
        <v>26</v>
      </c>
      <c r="E10" s="7" t="str">
        <f>_xlfn.XLOOKUP(C10,Master!E:E,Master!H:H)</f>
        <v>No</v>
      </c>
      <c r="F10" s="7" t="s">
        <v>12</v>
      </c>
      <c r="G10" s="7" t="s">
        <v>27</v>
      </c>
      <c r="H10" s="7" t="s">
        <v>14</v>
      </c>
      <c r="I10" s="7" t="s">
        <v>15</v>
      </c>
      <c r="J10" s="7" t="s">
        <v>16</v>
      </c>
      <c r="K10" s="7" t="s">
        <v>17</v>
      </c>
      <c r="L10" s="7" t="s">
        <v>18</v>
      </c>
      <c r="M10" s="8">
        <v>51</v>
      </c>
      <c r="N10" s="8">
        <v>85</v>
      </c>
      <c r="O10" s="8">
        <v>85</v>
      </c>
      <c r="P10" s="9">
        <f t="shared" si="0"/>
        <v>70.889999999999986</v>
      </c>
      <c r="Q10" s="25">
        <f t="shared" si="2"/>
        <v>142</v>
      </c>
      <c r="R10" s="9">
        <f t="shared" si="1"/>
        <v>142</v>
      </c>
      <c r="S10" s="7" t="s">
        <v>33</v>
      </c>
      <c r="T10" s="7" t="s">
        <v>34</v>
      </c>
      <c r="U10" s="26"/>
      <c r="W10" s="30">
        <f t="shared" si="3"/>
        <v>0</v>
      </c>
      <c r="X10" s="31"/>
    </row>
    <row r="11" spans="1:24" x14ac:dyDescent="0.25">
      <c r="B11" s="39">
        <v>843380174622</v>
      </c>
      <c r="C11" s="7" t="s">
        <v>28</v>
      </c>
      <c r="D11" s="7" t="s">
        <v>29</v>
      </c>
      <c r="E11" s="7" t="str">
        <f>_xlfn.XLOOKUP(C11,Master!E:E,Master!H:H)</f>
        <v>No</v>
      </c>
      <c r="F11" s="7" t="s">
        <v>12</v>
      </c>
      <c r="G11" s="7" t="s">
        <v>30</v>
      </c>
      <c r="H11" s="7" t="s">
        <v>14</v>
      </c>
      <c r="I11" s="7" t="s">
        <v>15</v>
      </c>
      <c r="J11" s="7" t="s">
        <v>16</v>
      </c>
      <c r="K11" s="7" t="s">
        <v>17</v>
      </c>
      <c r="L11" s="7" t="s">
        <v>18</v>
      </c>
      <c r="M11" s="8">
        <v>51</v>
      </c>
      <c r="N11" s="8">
        <v>85</v>
      </c>
      <c r="O11" s="8">
        <v>85</v>
      </c>
      <c r="P11" s="9">
        <f t="shared" si="0"/>
        <v>70.889999999999986</v>
      </c>
      <c r="Q11" s="25">
        <f t="shared" si="2"/>
        <v>142</v>
      </c>
      <c r="R11" s="9">
        <f t="shared" si="1"/>
        <v>142</v>
      </c>
      <c r="S11" s="7" t="s">
        <v>33</v>
      </c>
      <c r="T11" s="7" t="s">
        <v>34</v>
      </c>
      <c r="U11" s="26"/>
      <c r="W11" s="30">
        <f t="shared" si="3"/>
        <v>0</v>
      </c>
      <c r="X11" s="31"/>
    </row>
    <row r="12" spans="1:24" x14ac:dyDescent="0.25">
      <c r="B12" s="39">
        <v>843380174431</v>
      </c>
      <c r="C12" s="7" t="s">
        <v>35</v>
      </c>
      <c r="D12" s="7" t="s">
        <v>36</v>
      </c>
      <c r="E12" s="7" t="str">
        <f>_xlfn.XLOOKUP(C12,Master!E:E,Master!H:H)</f>
        <v>No</v>
      </c>
      <c r="F12" s="7" t="s">
        <v>12</v>
      </c>
      <c r="G12" s="7" t="s">
        <v>13</v>
      </c>
      <c r="H12" s="7" t="s">
        <v>14</v>
      </c>
      <c r="I12" s="7" t="s">
        <v>37</v>
      </c>
      <c r="J12" s="7" t="s">
        <v>16</v>
      </c>
      <c r="K12" s="7" t="s">
        <v>17</v>
      </c>
      <c r="L12" s="7" t="s">
        <v>18</v>
      </c>
      <c r="M12" s="8">
        <v>63.250000000000007</v>
      </c>
      <c r="N12" s="8">
        <v>115</v>
      </c>
      <c r="O12" s="8">
        <v>115</v>
      </c>
      <c r="P12" s="9">
        <f t="shared" si="0"/>
        <v>87.917500000000004</v>
      </c>
      <c r="Q12" s="25">
        <f t="shared" si="2"/>
        <v>192</v>
      </c>
      <c r="R12" s="9">
        <f t="shared" si="1"/>
        <v>192</v>
      </c>
      <c r="S12" s="7" t="s">
        <v>33</v>
      </c>
      <c r="T12" s="7" t="s">
        <v>34</v>
      </c>
      <c r="U12" s="26"/>
      <c r="W12" s="30">
        <f t="shared" si="3"/>
        <v>0</v>
      </c>
      <c r="X12" s="31"/>
    </row>
    <row r="13" spans="1:24" x14ac:dyDescent="0.25">
      <c r="B13" s="39">
        <v>843380174448</v>
      </c>
      <c r="C13" s="7" t="s">
        <v>38</v>
      </c>
      <c r="D13" s="7" t="s">
        <v>39</v>
      </c>
      <c r="E13" s="7" t="str">
        <f>_xlfn.XLOOKUP(C13,Master!E:E,Master!H:H)</f>
        <v>No</v>
      </c>
      <c r="F13" s="7" t="s">
        <v>12</v>
      </c>
      <c r="G13" s="7" t="s">
        <v>21</v>
      </c>
      <c r="H13" s="7" t="s">
        <v>14</v>
      </c>
      <c r="I13" s="7" t="s">
        <v>37</v>
      </c>
      <c r="J13" s="7" t="s">
        <v>16</v>
      </c>
      <c r="K13" s="7" t="s">
        <v>17</v>
      </c>
      <c r="L13" s="7" t="s">
        <v>18</v>
      </c>
      <c r="M13" s="8">
        <v>63.250000000000007</v>
      </c>
      <c r="N13" s="8">
        <v>115</v>
      </c>
      <c r="O13" s="8">
        <v>115</v>
      </c>
      <c r="P13" s="9">
        <f t="shared" si="0"/>
        <v>87.917500000000004</v>
      </c>
      <c r="Q13" s="25">
        <f t="shared" si="2"/>
        <v>192</v>
      </c>
      <c r="R13" s="9">
        <f t="shared" si="1"/>
        <v>192</v>
      </c>
      <c r="S13" s="7" t="s">
        <v>33</v>
      </c>
      <c r="T13" s="7" t="s">
        <v>34</v>
      </c>
      <c r="U13" s="26"/>
      <c r="W13" s="30">
        <f t="shared" si="3"/>
        <v>0</v>
      </c>
      <c r="X13" s="31"/>
    </row>
    <row r="14" spans="1:24" x14ac:dyDescent="0.25">
      <c r="B14" s="39">
        <v>843380174455</v>
      </c>
      <c r="C14" s="7" t="s">
        <v>40</v>
      </c>
      <c r="D14" s="7" t="s">
        <v>41</v>
      </c>
      <c r="E14" s="7" t="str">
        <f>_xlfn.XLOOKUP(C14,Master!E:E,Master!H:H)</f>
        <v>No</v>
      </c>
      <c r="F14" s="7" t="s">
        <v>12</v>
      </c>
      <c r="G14" s="7" t="s">
        <v>24</v>
      </c>
      <c r="H14" s="7" t="s">
        <v>14</v>
      </c>
      <c r="I14" s="7" t="s">
        <v>37</v>
      </c>
      <c r="J14" s="7" t="s">
        <v>16</v>
      </c>
      <c r="K14" s="7" t="s">
        <v>17</v>
      </c>
      <c r="L14" s="7" t="s">
        <v>18</v>
      </c>
      <c r="M14" s="8">
        <v>63.250000000000007</v>
      </c>
      <c r="N14" s="8">
        <v>115</v>
      </c>
      <c r="O14" s="8">
        <v>115</v>
      </c>
      <c r="P14" s="9">
        <f t="shared" si="0"/>
        <v>87.917500000000004</v>
      </c>
      <c r="Q14" s="25">
        <f t="shared" si="2"/>
        <v>192</v>
      </c>
      <c r="R14" s="9">
        <f t="shared" si="1"/>
        <v>192</v>
      </c>
      <c r="S14" s="7" t="s">
        <v>33</v>
      </c>
      <c r="T14" s="7" t="s">
        <v>34</v>
      </c>
      <c r="U14" s="26"/>
      <c r="W14" s="30">
        <f t="shared" si="3"/>
        <v>0</v>
      </c>
      <c r="X14" s="31"/>
    </row>
    <row r="15" spans="1:24" x14ac:dyDescent="0.25">
      <c r="B15" s="39">
        <v>843380174462</v>
      </c>
      <c r="C15" s="7" t="s">
        <v>42</v>
      </c>
      <c r="D15" s="7" t="s">
        <v>43</v>
      </c>
      <c r="E15" s="7" t="str">
        <f>_xlfn.XLOOKUP(C15,Master!E:E,Master!H:H)</f>
        <v>No</v>
      </c>
      <c r="F15" s="7" t="s">
        <v>12</v>
      </c>
      <c r="G15" s="7" t="s">
        <v>27</v>
      </c>
      <c r="H15" s="7" t="s">
        <v>14</v>
      </c>
      <c r="I15" s="7" t="s">
        <v>37</v>
      </c>
      <c r="J15" s="7" t="s">
        <v>16</v>
      </c>
      <c r="K15" s="7" t="s">
        <v>17</v>
      </c>
      <c r="L15" s="7" t="s">
        <v>18</v>
      </c>
      <c r="M15" s="8">
        <v>63.250000000000007</v>
      </c>
      <c r="N15" s="8">
        <v>115</v>
      </c>
      <c r="O15" s="8">
        <v>115</v>
      </c>
      <c r="P15" s="9">
        <f t="shared" si="0"/>
        <v>87.917500000000004</v>
      </c>
      <c r="Q15" s="25">
        <f t="shared" si="2"/>
        <v>192</v>
      </c>
      <c r="R15" s="9">
        <f t="shared" si="1"/>
        <v>192</v>
      </c>
      <c r="S15" s="7" t="s">
        <v>33</v>
      </c>
      <c r="T15" s="7" t="s">
        <v>34</v>
      </c>
      <c r="U15" s="26"/>
      <c r="W15" s="30">
        <f t="shared" si="3"/>
        <v>0</v>
      </c>
      <c r="X15" s="31"/>
    </row>
    <row r="16" spans="1:24" x14ac:dyDescent="0.25">
      <c r="B16" s="39">
        <v>843380174479</v>
      </c>
      <c r="C16" s="7" t="s">
        <v>44</v>
      </c>
      <c r="D16" s="7" t="s">
        <v>45</v>
      </c>
      <c r="E16" s="7" t="str">
        <f>_xlfn.XLOOKUP(C16,Master!E:E,Master!H:H)</f>
        <v>No</v>
      </c>
      <c r="F16" s="7" t="s">
        <v>12</v>
      </c>
      <c r="G16" s="7" t="s">
        <v>30</v>
      </c>
      <c r="H16" s="7" t="s">
        <v>14</v>
      </c>
      <c r="I16" s="7" t="s">
        <v>37</v>
      </c>
      <c r="J16" s="7" t="s">
        <v>16</v>
      </c>
      <c r="K16" s="7" t="s">
        <v>17</v>
      </c>
      <c r="L16" s="7" t="s">
        <v>18</v>
      </c>
      <c r="M16" s="8">
        <v>63.250000000000007</v>
      </c>
      <c r="N16" s="8">
        <v>115</v>
      </c>
      <c r="O16" s="8">
        <v>115</v>
      </c>
      <c r="P16" s="9">
        <f t="shared" si="0"/>
        <v>87.917500000000004</v>
      </c>
      <c r="Q16" s="25">
        <f t="shared" si="2"/>
        <v>192</v>
      </c>
      <c r="R16" s="9">
        <f t="shared" si="1"/>
        <v>192</v>
      </c>
      <c r="S16" s="7" t="s">
        <v>33</v>
      </c>
      <c r="T16" s="7" t="s">
        <v>34</v>
      </c>
      <c r="U16" s="26"/>
      <c r="W16" s="30">
        <f t="shared" si="3"/>
        <v>0</v>
      </c>
      <c r="X16" s="31"/>
    </row>
    <row r="17" spans="2:24" x14ac:dyDescent="0.25">
      <c r="B17" s="39">
        <v>843380166818</v>
      </c>
      <c r="C17" s="7" t="s">
        <v>46</v>
      </c>
      <c r="D17" s="7" t="s">
        <v>47</v>
      </c>
      <c r="E17" s="7" t="str">
        <f>_xlfn.XLOOKUP(C17,Master!E:E,Master!H:H)</f>
        <v>No</v>
      </c>
      <c r="F17" s="7" t="s">
        <v>12</v>
      </c>
      <c r="G17" s="7" t="s">
        <v>13</v>
      </c>
      <c r="H17" s="7" t="s">
        <v>14</v>
      </c>
      <c r="I17" s="7" t="s">
        <v>48</v>
      </c>
      <c r="J17" s="7" t="s">
        <v>16</v>
      </c>
      <c r="K17" s="7" t="s">
        <v>17</v>
      </c>
      <c r="L17" s="7" t="s">
        <v>18</v>
      </c>
      <c r="M17" s="8">
        <v>68.75</v>
      </c>
      <c r="N17" s="8">
        <v>125</v>
      </c>
      <c r="O17" s="8">
        <v>125</v>
      </c>
      <c r="P17" s="9">
        <f t="shared" si="0"/>
        <v>95.562500000000014</v>
      </c>
      <c r="Q17" s="25">
        <f t="shared" si="2"/>
        <v>209</v>
      </c>
      <c r="R17" s="9">
        <f t="shared" si="1"/>
        <v>209</v>
      </c>
      <c r="S17" s="7" t="s">
        <v>33</v>
      </c>
      <c r="T17" s="7" t="s">
        <v>34</v>
      </c>
      <c r="U17" s="26"/>
      <c r="W17" s="30">
        <f t="shared" si="3"/>
        <v>0</v>
      </c>
      <c r="X17" s="31"/>
    </row>
    <row r="18" spans="2:24" x14ac:dyDescent="0.25">
      <c r="B18" s="39">
        <v>843380166825</v>
      </c>
      <c r="C18" s="7" t="s">
        <v>49</v>
      </c>
      <c r="D18" s="7" t="s">
        <v>50</v>
      </c>
      <c r="E18" s="7" t="str">
        <f>_xlfn.XLOOKUP(C18,Master!E:E,Master!H:H)</f>
        <v>No</v>
      </c>
      <c r="F18" s="7" t="s">
        <v>12</v>
      </c>
      <c r="G18" s="7" t="s">
        <v>21</v>
      </c>
      <c r="H18" s="7" t="s">
        <v>14</v>
      </c>
      <c r="I18" s="7" t="s">
        <v>48</v>
      </c>
      <c r="J18" s="7" t="s">
        <v>16</v>
      </c>
      <c r="K18" s="7" t="s">
        <v>17</v>
      </c>
      <c r="L18" s="7" t="s">
        <v>18</v>
      </c>
      <c r="M18" s="8">
        <v>68.75</v>
      </c>
      <c r="N18" s="8">
        <v>125</v>
      </c>
      <c r="O18" s="8">
        <v>125</v>
      </c>
      <c r="P18" s="9">
        <f t="shared" si="0"/>
        <v>95.562500000000014</v>
      </c>
      <c r="Q18" s="25">
        <f t="shared" si="2"/>
        <v>209</v>
      </c>
      <c r="R18" s="9">
        <f t="shared" si="1"/>
        <v>209</v>
      </c>
      <c r="S18" s="7" t="s">
        <v>33</v>
      </c>
      <c r="T18" s="7" t="s">
        <v>34</v>
      </c>
      <c r="U18" s="26"/>
      <c r="W18" s="30">
        <f t="shared" si="3"/>
        <v>0</v>
      </c>
      <c r="X18" s="31"/>
    </row>
    <row r="19" spans="2:24" x14ac:dyDescent="0.25">
      <c r="B19" s="39">
        <v>843380166832</v>
      </c>
      <c r="C19" s="7" t="s">
        <v>51</v>
      </c>
      <c r="D19" s="7" t="s">
        <v>52</v>
      </c>
      <c r="E19" s="7" t="str">
        <f>_xlfn.XLOOKUP(C19,Master!E:E,Master!H:H)</f>
        <v>No</v>
      </c>
      <c r="F19" s="7" t="s">
        <v>12</v>
      </c>
      <c r="G19" s="7" t="s">
        <v>24</v>
      </c>
      <c r="H19" s="7" t="s">
        <v>14</v>
      </c>
      <c r="I19" s="7" t="s">
        <v>48</v>
      </c>
      <c r="J19" s="7" t="s">
        <v>16</v>
      </c>
      <c r="K19" s="7" t="s">
        <v>17</v>
      </c>
      <c r="L19" s="7" t="s">
        <v>18</v>
      </c>
      <c r="M19" s="8">
        <v>68.75</v>
      </c>
      <c r="N19" s="8">
        <v>125</v>
      </c>
      <c r="O19" s="8">
        <v>125</v>
      </c>
      <c r="P19" s="9">
        <f t="shared" si="0"/>
        <v>95.562500000000014</v>
      </c>
      <c r="Q19" s="25">
        <f t="shared" si="2"/>
        <v>209</v>
      </c>
      <c r="R19" s="9">
        <f t="shared" si="1"/>
        <v>209</v>
      </c>
      <c r="S19" s="7" t="s">
        <v>33</v>
      </c>
      <c r="T19" s="7" t="s">
        <v>34</v>
      </c>
      <c r="U19" s="26"/>
      <c r="W19" s="30">
        <f t="shared" si="3"/>
        <v>0</v>
      </c>
      <c r="X19" s="31"/>
    </row>
    <row r="20" spans="2:24" x14ac:dyDescent="0.25">
      <c r="B20" s="39">
        <v>843380166849</v>
      </c>
      <c r="C20" s="7" t="s">
        <v>53</v>
      </c>
      <c r="D20" s="7" t="s">
        <v>54</v>
      </c>
      <c r="E20" s="7" t="str">
        <f>_xlfn.XLOOKUP(C20,Master!E:E,Master!H:H)</f>
        <v>No</v>
      </c>
      <c r="F20" s="7" t="s">
        <v>12</v>
      </c>
      <c r="G20" s="7" t="s">
        <v>27</v>
      </c>
      <c r="H20" s="7" t="s">
        <v>14</v>
      </c>
      <c r="I20" s="7" t="s">
        <v>48</v>
      </c>
      <c r="J20" s="7" t="s">
        <v>16</v>
      </c>
      <c r="K20" s="7" t="s">
        <v>17</v>
      </c>
      <c r="L20" s="7" t="s">
        <v>18</v>
      </c>
      <c r="M20" s="8">
        <v>68.75</v>
      </c>
      <c r="N20" s="8">
        <v>125</v>
      </c>
      <c r="O20" s="8">
        <v>125</v>
      </c>
      <c r="P20" s="9">
        <f t="shared" si="0"/>
        <v>95.562500000000014</v>
      </c>
      <c r="Q20" s="25">
        <f t="shared" si="2"/>
        <v>209</v>
      </c>
      <c r="R20" s="9">
        <f t="shared" si="1"/>
        <v>209</v>
      </c>
      <c r="S20" s="7" t="s">
        <v>33</v>
      </c>
      <c r="T20" s="7" t="s">
        <v>34</v>
      </c>
      <c r="U20" s="26"/>
      <c r="W20" s="30">
        <f t="shared" si="3"/>
        <v>0</v>
      </c>
      <c r="X20" s="31"/>
    </row>
    <row r="21" spans="2:24" x14ac:dyDescent="0.25">
      <c r="B21" s="39">
        <v>843380166856</v>
      </c>
      <c r="C21" s="7" t="s">
        <v>55</v>
      </c>
      <c r="D21" s="7" t="s">
        <v>56</v>
      </c>
      <c r="E21" s="7" t="str">
        <f>_xlfn.XLOOKUP(C21,Master!E:E,Master!H:H)</f>
        <v>No</v>
      </c>
      <c r="F21" s="7" t="s">
        <v>12</v>
      </c>
      <c r="G21" s="7" t="s">
        <v>30</v>
      </c>
      <c r="H21" s="7" t="s">
        <v>14</v>
      </c>
      <c r="I21" s="7" t="s">
        <v>48</v>
      </c>
      <c r="J21" s="7" t="s">
        <v>16</v>
      </c>
      <c r="K21" s="7" t="s">
        <v>17</v>
      </c>
      <c r="L21" s="7" t="s">
        <v>18</v>
      </c>
      <c r="M21" s="8">
        <v>68.75</v>
      </c>
      <c r="N21" s="8">
        <v>125</v>
      </c>
      <c r="O21" s="8">
        <v>125</v>
      </c>
      <c r="P21" s="9">
        <f t="shared" si="0"/>
        <v>95.562500000000014</v>
      </c>
      <c r="Q21" s="25">
        <f t="shared" si="2"/>
        <v>209</v>
      </c>
      <c r="R21" s="9">
        <f t="shared" si="1"/>
        <v>209</v>
      </c>
      <c r="S21" s="7" t="s">
        <v>33</v>
      </c>
      <c r="T21" s="7" t="s">
        <v>34</v>
      </c>
      <c r="U21" s="26"/>
      <c r="W21" s="30">
        <f t="shared" si="3"/>
        <v>0</v>
      </c>
      <c r="X21" s="31"/>
    </row>
    <row r="22" spans="2:24" x14ac:dyDescent="0.25">
      <c r="B22" s="39">
        <v>843380166979</v>
      </c>
      <c r="C22" s="7" t="s">
        <v>57</v>
      </c>
      <c r="D22" s="7" t="s">
        <v>58</v>
      </c>
      <c r="E22" s="7" t="str">
        <f>_xlfn.XLOOKUP(C22,Master!E:E,Master!H:H)</f>
        <v>No</v>
      </c>
      <c r="F22" s="7" t="s">
        <v>59</v>
      </c>
      <c r="G22" s="7" t="s">
        <v>13</v>
      </c>
      <c r="H22" s="7" t="s">
        <v>14</v>
      </c>
      <c r="I22" s="7" t="s">
        <v>48</v>
      </c>
      <c r="J22" s="7" t="s">
        <v>16</v>
      </c>
      <c r="K22" s="7" t="s">
        <v>17</v>
      </c>
      <c r="L22" s="7" t="s">
        <v>18</v>
      </c>
      <c r="M22" s="8">
        <v>68.75</v>
      </c>
      <c r="N22" s="8">
        <v>125</v>
      </c>
      <c r="O22" s="8">
        <v>125</v>
      </c>
      <c r="P22" s="9">
        <f t="shared" si="0"/>
        <v>95.562500000000014</v>
      </c>
      <c r="Q22" s="25">
        <f t="shared" si="2"/>
        <v>209</v>
      </c>
      <c r="R22" s="9">
        <f t="shared" si="1"/>
        <v>209</v>
      </c>
      <c r="S22" s="7" t="s">
        <v>33</v>
      </c>
      <c r="T22" s="7" t="s">
        <v>34</v>
      </c>
      <c r="U22" s="26"/>
      <c r="W22" s="30">
        <f t="shared" si="3"/>
        <v>0</v>
      </c>
      <c r="X22" s="31"/>
    </row>
    <row r="23" spans="2:24" x14ac:dyDescent="0.25">
      <c r="B23" s="39">
        <v>843380166986</v>
      </c>
      <c r="C23" s="7" t="s">
        <v>60</v>
      </c>
      <c r="D23" s="7" t="s">
        <v>61</v>
      </c>
      <c r="E23" s="7" t="str">
        <f>_xlfn.XLOOKUP(C23,Master!E:E,Master!H:H)</f>
        <v>No</v>
      </c>
      <c r="F23" s="7" t="s">
        <v>59</v>
      </c>
      <c r="G23" s="7" t="s">
        <v>21</v>
      </c>
      <c r="H23" s="7" t="s">
        <v>14</v>
      </c>
      <c r="I23" s="7" t="s">
        <v>48</v>
      </c>
      <c r="J23" s="7" t="s">
        <v>16</v>
      </c>
      <c r="K23" s="7" t="s">
        <v>17</v>
      </c>
      <c r="L23" s="7" t="s">
        <v>18</v>
      </c>
      <c r="M23" s="8">
        <v>68.75</v>
      </c>
      <c r="N23" s="8">
        <v>125</v>
      </c>
      <c r="O23" s="8">
        <v>125</v>
      </c>
      <c r="P23" s="9">
        <f t="shared" si="0"/>
        <v>95.562500000000014</v>
      </c>
      <c r="Q23" s="25">
        <f t="shared" si="2"/>
        <v>209</v>
      </c>
      <c r="R23" s="9">
        <f t="shared" si="1"/>
        <v>209</v>
      </c>
      <c r="S23" s="7" t="s">
        <v>33</v>
      </c>
      <c r="T23" s="7" t="s">
        <v>34</v>
      </c>
      <c r="U23" s="26"/>
      <c r="W23" s="30">
        <f t="shared" si="3"/>
        <v>0</v>
      </c>
      <c r="X23" s="31"/>
    </row>
    <row r="24" spans="2:24" x14ac:dyDescent="0.25">
      <c r="B24" s="39">
        <v>843380166993</v>
      </c>
      <c r="C24" s="7" t="s">
        <v>62</v>
      </c>
      <c r="D24" s="7" t="s">
        <v>63</v>
      </c>
      <c r="E24" s="7" t="str">
        <f>_xlfn.XLOOKUP(C24,Master!E:E,Master!H:H)</f>
        <v>No</v>
      </c>
      <c r="F24" s="7" t="s">
        <v>59</v>
      </c>
      <c r="G24" s="7" t="s">
        <v>24</v>
      </c>
      <c r="H24" s="7" t="s">
        <v>14</v>
      </c>
      <c r="I24" s="7" t="s">
        <v>48</v>
      </c>
      <c r="J24" s="7" t="s">
        <v>16</v>
      </c>
      <c r="K24" s="7" t="s">
        <v>17</v>
      </c>
      <c r="L24" s="7" t="s">
        <v>18</v>
      </c>
      <c r="M24" s="8">
        <v>68.75</v>
      </c>
      <c r="N24" s="8">
        <v>125</v>
      </c>
      <c r="O24" s="8">
        <v>125</v>
      </c>
      <c r="P24" s="9">
        <f t="shared" si="0"/>
        <v>95.562500000000014</v>
      </c>
      <c r="Q24" s="25">
        <f t="shared" si="2"/>
        <v>209</v>
      </c>
      <c r="R24" s="9">
        <f t="shared" si="1"/>
        <v>209</v>
      </c>
      <c r="S24" s="7" t="s">
        <v>33</v>
      </c>
      <c r="T24" s="7" t="s">
        <v>34</v>
      </c>
      <c r="U24" s="26"/>
      <c r="W24" s="30">
        <f t="shared" si="3"/>
        <v>0</v>
      </c>
      <c r="X24" s="31"/>
    </row>
    <row r="25" spans="2:24" x14ac:dyDescent="0.25">
      <c r="B25" s="39">
        <v>843380167006</v>
      </c>
      <c r="C25" s="7" t="s">
        <v>64</v>
      </c>
      <c r="D25" s="7" t="s">
        <v>65</v>
      </c>
      <c r="E25" s="7" t="str">
        <f>_xlfn.XLOOKUP(C25,Master!E:E,Master!H:H)</f>
        <v>No</v>
      </c>
      <c r="F25" s="7" t="s">
        <v>59</v>
      </c>
      <c r="G25" s="7" t="s">
        <v>27</v>
      </c>
      <c r="H25" s="7" t="s">
        <v>14</v>
      </c>
      <c r="I25" s="7" t="s">
        <v>48</v>
      </c>
      <c r="J25" s="7" t="s">
        <v>16</v>
      </c>
      <c r="K25" s="7" t="s">
        <v>17</v>
      </c>
      <c r="L25" s="7" t="s">
        <v>18</v>
      </c>
      <c r="M25" s="8">
        <v>68.75</v>
      </c>
      <c r="N25" s="8">
        <v>125</v>
      </c>
      <c r="O25" s="8">
        <v>125</v>
      </c>
      <c r="P25" s="9">
        <f t="shared" si="0"/>
        <v>95.562500000000014</v>
      </c>
      <c r="Q25" s="25">
        <f t="shared" si="2"/>
        <v>209</v>
      </c>
      <c r="R25" s="9">
        <f t="shared" si="1"/>
        <v>209</v>
      </c>
      <c r="S25" s="7" t="s">
        <v>33</v>
      </c>
      <c r="T25" s="7" t="s">
        <v>34</v>
      </c>
      <c r="U25" s="26"/>
      <c r="W25" s="30">
        <f t="shared" si="3"/>
        <v>0</v>
      </c>
      <c r="X25" s="31"/>
    </row>
    <row r="26" spans="2:24" x14ac:dyDescent="0.25">
      <c r="B26" s="39">
        <v>843380167013</v>
      </c>
      <c r="C26" s="7" t="s">
        <v>66</v>
      </c>
      <c r="D26" s="7" t="s">
        <v>67</v>
      </c>
      <c r="E26" s="7" t="str">
        <f>_xlfn.XLOOKUP(C26,Master!E:E,Master!H:H)</f>
        <v>No</v>
      </c>
      <c r="F26" s="7" t="s">
        <v>59</v>
      </c>
      <c r="G26" s="7" t="s">
        <v>30</v>
      </c>
      <c r="H26" s="7" t="s">
        <v>14</v>
      </c>
      <c r="I26" s="7" t="s">
        <v>48</v>
      </c>
      <c r="J26" s="7" t="s">
        <v>16</v>
      </c>
      <c r="K26" s="7" t="s">
        <v>17</v>
      </c>
      <c r="L26" s="7" t="s">
        <v>18</v>
      </c>
      <c r="M26" s="8">
        <v>68.75</v>
      </c>
      <c r="N26" s="8">
        <v>125</v>
      </c>
      <c r="O26" s="8">
        <v>125</v>
      </c>
      <c r="P26" s="9">
        <f t="shared" si="0"/>
        <v>95.562500000000014</v>
      </c>
      <c r="Q26" s="25">
        <f t="shared" si="2"/>
        <v>209</v>
      </c>
      <c r="R26" s="9">
        <f t="shared" si="1"/>
        <v>209</v>
      </c>
      <c r="S26" s="7" t="s">
        <v>33</v>
      </c>
      <c r="T26" s="7" t="s">
        <v>34</v>
      </c>
      <c r="U26" s="26"/>
      <c r="W26" s="30">
        <f t="shared" si="3"/>
        <v>0</v>
      </c>
      <c r="X26" s="31"/>
    </row>
    <row r="27" spans="2:24" x14ac:dyDescent="0.25">
      <c r="B27" s="39">
        <v>843380173960</v>
      </c>
      <c r="C27" s="7" t="s">
        <v>68</v>
      </c>
      <c r="D27" s="7" t="s">
        <v>69</v>
      </c>
      <c r="E27" s="7" t="str">
        <f>_xlfn.XLOOKUP(C27,Master!E:E,Master!H:H)</f>
        <v>Yes</v>
      </c>
      <c r="F27" s="7" t="s">
        <v>12</v>
      </c>
      <c r="G27" s="7" t="s">
        <v>13</v>
      </c>
      <c r="H27" s="7" t="s">
        <v>14</v>
      </c>
      <c r="I27" s="7" t="s">
        <v>48</v>
      </c>
      <c r="J27" s="7" t="s">
        <v>16</v>
      </c>
      <c r="K27" s="7" t="s">
        <v>17</v>
      </c>
      <c r="L27" s="7" t="s">
        <v>18</v>
      </c>
      <c r="M27" s="8">
        <v>82.5</v>
      </c>
      <c r="N27" s="8">
        <v>150</v>
      </c>
      <c r="O27" s="8">
        <v>150</v>
      </c>
      <c r="P27" s="9">
        <f t="shared" si="0"/>
        <v>114.675</v>
      </c>
      <c r="Q27" s="25">
        <f t="shared" si="2"/>
        <v>250</v>
      </c>
      <c r="R27" s="9">
        <f t="shared" si="1"/>
        <v>250</v>
      </c>
      <c r="S27" s="7" t="s">
        <v>33</v>
      </c>
      <c r="T27" s="7" t="s">
        <v>34</v>
      </c>
      <c r="U27" s="26"/>
      <c r="W27" s="30">
        <f t="shared" si="3"/>
        <v>0</v>
      </c>
      <c r="X27" s="31"/>
    </row>
    <row r="28" spans="2:24" x14ac:dyDescent="0.25">
      <c r="B28" s="39">
        <v>843380173977</v>
      </c>
      <c r="C28" s="7" t="s">
        <v>70</v>
      </c>
      <c r="D28" s="7" t="s">
        <v>71</v>
      </c>
      <c r="E28" s="7" t="str">
        <f>_xlfn.XLOOKUP(C28,Master!E:E,Master!H:H)</f>
        <v>Yes</v>
      </c>
      <c r="F28" s="7" t="s">
        <v>12</v>
      </c>
      <c r="G28" s="7" t="s">
        <v>21</v>
      </c>
      <c r="H28" s="7" t="s">
        <v>14</v>
      </c>
      <c r="I28" s="7" t="s">
        <v>48</v>
      </c>
      <c r="J28" s="7" t="s">
        <v>16</v>
      </c>
      <c r="K28" s="7" t="s">
        <v>17</v>
      </c>
      <c r="L28" s="7" t="s">
        <v>18</v>
      </c>
      <c r="M28" s="8">
        <v>82.5</v>
      </c>
      <c r="N28" s="8">
        <v>150</v>
      </c>
      <c r="O28" s="8">
        <v>150</v>
      </c>
      <c r="P28" s="9">
        <f t="shared" si="0"/>
        <v>114.675</v>
      </c>
      <c r="Q28" s="25">
        <f t="shared" si="2"/>
        <v>250</v>
      </c>
      <c r="R28" s="9">
        <f t="shared" si="1"/>
        <v>250</v>
      </c>
      <c r="S28" s="7" t="s">
        <v>33</v>
      </c>
      <c r="T28" s="7" t="s">
        <v>34</v>
      </c>
      <c r="U28" s="26"/>
      <c r="W28" s="30">
        <f t="shared" si="3"/>
        <v>0</v>
      </c>
      <c r="X28" s="31"/>
    </row>
    <row r="29" spans="2:24" x14ac:dyDescent="0.25">
      <c r="B29" s="39">
        <v>843380173984</v>
      </c>
      <c r="C29" s="7" t="s">
        <v>72</v>
      </c>
      <c r="D29" s="7" t="s">
        <v>73</v>
      </c>
      <c r="E29" s="7" t="str">
        <f>_xlfn.XLOOKUP(C29,Master!E:E,Master!H:H)</f>
        <v>Yes</v>
      </c>
      <c r="F29" s="7" t="s">
        <v>12</v>
      </c>
      <c r="G29" s="7" t="s">
        <v>24</v>
      </c>
      <c r="H29" s="7" t="s">
        <v>14</v>
      </c>
      <c r="I29" s="7" t="s">
        <v>48</v>
      </c>
      <c r="J29" s="7" t="s">
        <v>16</v>
      </c>
      <c r="K29" s="7" t="s">
        <v>17</v>
      </c>
      <c r="L29" s="7" t="s">
        <v>18</v>
      </c>
      <c r="M29" s="8">
        <v>82.5</v>
      </c>
      <c r="N29" s="8">
        <v>150</v>
      </c>
      <c r="O29" s="8">
        <v>150</v>
      </c>
      <c r="P29" s="9">
        <f t="shared" si="0"/>
        <v>114.675</v>
      </c>
      <c r="Q29" s="25">
        <f t="shared" si="2"/>
        <v>250</v>
      </c>
      <c r="R29" s="9">
        <f t="shared" si="1"/>
        <v>250</v>
      </c>
      <c r="S29" s="7" t="s">
        <v>33</v>
      </c>
      <c r="T29" s="7" t="s">
        <v>34</v>
      </c>
      <c r="U29" s="26"/>
      <c r="W29" s="30">
        <f t="shared" si="3"/>
        <v>0</v>
      </c>
      <c r="X29" s="31"/>
    </row>
    <row r="30" spans="2:24" x14ac:dyDescent="0.25">
      <c r="B30" s="39">
        <v>843380173991</v>
      </c>
      <c r="C30" s="7" t="s">
        <v>74</v>
      </c>
      <c r="D30" s="7" t="s">
        <v>75</v>
      </c>
      <c r="E30" s="7" t="str">
        <f>_xlfn.XLOOKUP(C30,Master!E:E,Master!H:H)</f>
        <v>Yes</v>
      </c>
      <c r="F30" s="7" t="s">
        <v>12</v>
      </c>
      <c r="G30" s="7" t="s">
        <v>27</v>
      </c>
      <c r="H30" s="7" t="s">
        <v>14</v>
      </c>
      <c r="I30" s="7" t="s">
        <v>48</v>
      </c>
      <c r="J30" s="7" t="s">
        <v>16</v>
      </c>
      <c r="K30" s="7" t="s">
        <v>17</v>
      </c>
      <c r="L30" s="7" t="s">
        <v>18</v>
      </c>
      <c r="M30" s="8">
        <v>82.5</v>
      </c>
      <c r="N30" s="8">
        <v>150</v>
      </c>
      <c r="O30" s="8">
        <v>150</v>
      </c>
      <c r="P30" s="9">
        <f t="shared" si="0"/>
        <v>114.675</v>
      </c>
      <c r="Q30" s="25">
        <f t="shared" si="2"/>
        <v>250</v>
      </c>
      <c r="R30" s="9">
        <f t="shared" si="1"/>
        <v>250</v>
      </c>
      <c r="S30" s="7" t="s">
        <v>33</v>
      </c>
      <c r="T30" s="7" t="s">
        <v>34</v>
      </c>
      <c r="U30" s="26"/>
      <c r="W30" s="30">
        <f t="shared" si="3"/>
        <v>0</v>
      </c>
      <c r="X30" s="31"/>
    </row>
    <row r="31" spans="2:24" x14ac:dyDescent="0.25">
      <c r="B31" s="39">
        <v>843380174004</v>
      </c>
      <c r="C31" s="7" t="s">
        <v>76</v>
      </c>
      <c r="D31" s="7" t="s">
        <v>77</v>
      </c>
      <c r="E31" s="7" t="str">
        <f>_xlfn.XLOOKUP(C31,Master!E:E,Master!H:H)</f>
        <v>Yes</v>
      </c>
      <c r="F31" s="7" t="s">
        <v>12</v>
      </c>
      <c r="G31" s="7" t="s">
        <v>30</v>
      </c>
      <c r="H31" s="7" t="s">
        <v>14</v>
      </c>
      <c r="I31" s="7" t="s">
        <v>48</v>
      </c>
      <c r="J31" s="7" t="s">
        <v>16</v>
      </c>
      <c r="K31" s="7" t="s">
        <v>17</v>
      </c>
      <c r="L31" s="7" t="s">
        <v>18</v>
      </c>
      <c r="M31" s="8">
        <v>82.5</v>
      </c>
      <c r="N31" s="8">
        <v>150</v>
      </c>
      <c r="O31" s="8">
        <v>150</v>
      </c>
      <c r="P31" s="9">
        <f t="shared" si="0"/>
        <v>114.675</v>
      </c>
      <c r="Q31" s="25">
        <f t="shared" si="2"/>
        <v>250</v>
      </c>
      <c r="R31" s="9">
        <f t="shared" si="1"/>
        <v>250</v>
      </c>
      <c r="S31" s="7" t="s">
        <v>33</v>
      </c>
      <c r="T31" s="7" t="s">
        <v>34</v>
      </c>
      <c r="U31" s="26"/>
      <c r="W31" s="30">
        <f t="shared" si="3"/>
        <v>0</v>
      </c>
      <c r="X31" s="31"/>
    </row>
    <row r="32" spans="2:24" x14ac:dyDescent="0.25">
      <c r="B32" s="39">
        <v>843380145677</v>
      </c>
      <c r="C32" s="7" t="s">
        <v>78</v>
      </c>
      <c r="D32" s="7" t="s">
        <v>79</v>
      </c>
      <c r="E32" s="7" t="str">
        <f>_xlfn.XLOOKUP(C32,Master!E:E,Master!H:H)</f>
        <v>No</v>
      </c>
      <c r="F32" s="7" t="s">
        <v>80</v>
      </c>
      <c r="G32" s="7" t="s">
        <v>13</v>
      </c>
      <c r="H32" s="7" t="s">
        <v>14</v>
      </c>
      <c r="I32" s="7" t="s">
        <v>48</v>
      </c>
      <c r="J32" s="7" t="s">
        <v>16</v>
      </c>
      <c r="K32" s="7" t="s">
        <v>17</v>
      </c>
      <c r="L32" s="7" t="s">
        <v>18</v>
      </c>
      <c r="M32" s="8">
        <v>110.00000000000001</v>
      </c>
      <c r="N32" s="8">
        <v>200</v>
      </c>
      <c r="O32" s="8">
        <v>200</v>
      </c>
      <c r="P32" s="9">
        <f t="shared" si="0"/>
        <v>152.9</v>
      </c>
      <c r="Q32" s="25">
        <f t="shared" si="2"/>
        <v>334</v>
      </c>
      <c r="R32" s="9">
        <f t="shared" si="1"/>
        <v>334</v>
      </c>
      <c r="S32" s="7" t="s">
        <v>33</v>
      </c>
      <c r="T32" s="7" t="s">
        <v>34</v>
      </c>
      <c r="U32" s="26"/>
      <c r="W32" s="30">
        <f t="shared" si="3"/>
        <v>0</v>
      </c>
      <c r="X32" s="31"/>
    </row>
    <row r="33" spans="2:24" x14ac:dyDescent="0.25">
      <c r="B33" s="39">
        <v>843380145653</v>
      </c>
      <c r="C33" s="7" t="s">
        <v>81</v>
      </c>
      <c r="D33" s="7" t="s">
        <v>82</v>
      </c>
      <c r="E33" s="7" t="str">
        <f>_xlfn.XLOOKUP(C33,Master!E:E,Master!H:H)</f>
        <v>No</v>
      </c>
      <c r="F33" s="7" t="s">
        <v>80</v>
      </c>
      <c r="G33" s="7" t="s">
        <v>21</v>
      </c>
      <c r="H33" s="7" t="s">
        <v>14</v>
      </c>
      <c r="I33" s="7" t="s">
        <v>48</v>
      </c>
      <c r="J33" s="7" t="s">
        <v>16</v>
      </c>
      <c r="K33" s="7" t="s">
        <v>17</v>
      </c>
      <c r="L33" s="7" t="s">
        <v>18</v>
      </c>
      <c r="M33" s="8">
        <v>110.00000000000001</v>
      </c>
      <c r="N33" s="8">
        <v>200</v>
      </c>
      <c r="O33" s="8">
        <v>200</v>
      </c>
      <c r="P33" s="9">
        <f t="shared" si="0"/>
        <v>152.9</v>
      </c>
      <c r="Q33" s="25">
        <f t="shared" si="2"/>
        <v>334</v>
      </c>
      <c r="R33" s="9">
        <f t="shared" si="1"/>
        <v>334</v>
      </c>
      <c r="S33" s="7" t="s">
        <v>33</v>
      </c>
      <c r="T33" s="7" t="s">
        <v>34</v>
      </c>
      <c r="U33" s="26"/>
      <c r="W33" s="30">
        <f t="shared" si="3"/>
        <v>0</v>
      </c>
      <c r="X33" s="31"/>
    </row>
    <row r="34" spans="2:24" x14ac:dyDescent="0.25">
      <c r="B34" s="39">
        <v>843380145646</v>
      </c>
      <c r="C34" s="7" t="s">
        <v>83</v>
      </c>
      <c r="D34" s="7" t="s">
        <v>84</v>
      </c>
      <c r="E34" s="7" t="str">
        <f>_xlfn.XLOOKUP(C34,Master!E:E,Master!H:H)</f>
        <v>No</v>
      </c>
      <c r="F34" s="7" t="s">
        <v>80</v>
      </c>
      <c r="G34" s="7" t="s">
        <v>24</v>
      </c>
      <c r="H34" s="7" t="s">
        <v>14</v>
      </c>
      <c r="I34" s="7" t="s">
        <v>48</v>
      </c>
      <c r="J34" s="7" t="s">
        <v>16</v>
      </c>
      <c r="K34" s="7" t="s">
        <v>17</v>
      </c>
      <c r="L34" s="7" t="s">
        <v>18</v>
      </c>
      <c r="M34" s="8">
        <v>110.00000000000001</v>
      </c>
      <c r="N34" s="8">
        <v>200</v>
      </c>
      <c r="O34" s="8">
        <v>200</v>
      </c>
      <c r="P34" s="9">
        <f t="shared" si="0"/>
        <v>152.9</v>
      </c>
      <c r="Q34" s="25">
        <f t="shared" si="2"/>
        <v>334</v>
      </c>
      <c r="R34" s="9">
        <f t="shared" si="1"/>
        <v>334</v>
      </c>
      <c r="S34" s="7" t="s">
        <v>33</v>
      </c>
      <c r="T34" s="7" t="s">
        <v>34</v>
      </c>
      <c r="U34" s="26"/>
      <c r="W34" s="30">
        <f t="shared" si="3"/>
        <v>0</v>
      </c>
      <c r="X34" s="31"/>
    </row>
    <row r="35" spans="2:24" x14ac:dyDescent="0.25">
      <c r="B35" s="39">
        <v>843380145639</v>
      </c>
      <c r="C35" s="7" t="s">
        <v>85</v>
      </c>
      <c r="D35" s="7" t="s">
        <v>86</v>
      </c>
      <c r="E35" s="7" t="str">
        <f>_xlfn.XLOOKUP(C35,Master!E:E,Master!H:H)</f>
        <v>No</v>
      </c>
      <c r="F35" s="7" t="s">
        <v>80</v>
      </c>
      <c r="G35" s="7" t="s">
        <v>27</v>
      </c>
      <c r="H35" s="7" t="s">
        <v>14</v>
      </c>
      <c r="I35" s="7" t="s">
        <v>48</v>
      </c>
      <c r="J35" s="7" t="s">
        <v>16</v>
      </c>
      <c r="K35" s="7" t="s">
        <v>17</v>
      </c>
      <c r="L35" s="7" t="s">
        <v>18</v>
      </c>
      <c r="M35" s="8">
        <v>110.00000000000001</v>
      </c>
      <c r="N35" s="8">
        <v>200</v>
      </c>
      <c r="O35" s="8">
        <v>200</v>
      </c>
      <c r="P35" s="9">
        <f t="shared" si="0"/>
        <v>152.9</v>
      </c>
      <c r="Q35" s="25">
        <f t="shared" si="2"/>
        <v>334</v>
      </c>
      <c r="R35" s="9">
        <f t="shared" si="1"/>
        <v>334</v>
      </c>
      <c r="S35" s="7" t="s">
        <v>33</v>
      </c>
      <c r="T35" s="7" t="s">
        <v>34</v>
      </c>
      <c r="U35" s="26"/>
      <c r="W35" s="30">
        <f t="shared" si="3"/>
        <v>0</v>
      </c>
      <c r="X35" s="31"/>
    </row>
    <row r="36" spans="2:24" x14ac:dyDescent="0.25">
      <c r="B36" s="39">
        <v>843380145660</v>
      </c>
      <c r="C36" s="7" t="s">
        <v>87</v>
      </c>
      <c r="D36" s="7" t="s">
        <v>88</v>
      </c>
      <c r="E36" s="7" t="str">
        <f>_xlfn.XLOOKUP(C36,Master!E:E,Master!H:H)</f>
        <v>No</v>
      </c>
      <c r="F36" s="7" t="s">
        <v>80</v>
      </c>
      <c r="G36" s="7" t="s">
        <v>30</v>
      </c>
      <c r="H36" s="7" t="s">
        <v>14</v>
      </c>
      <c r="I36" s="7" t="s">
        <v>48</v>
      </c>
      <c r="J36" s="7" t="s">
        <v>16</v>
      </c>
      <c r="K36" s="7" t="s">
        <v>17</v>
      </c>
      <c r="L36" s="7" t="s">
        <v>18</v>
      </c>
      <c r="M36" s="8">
        <v>110.00000000000001</v>
      </c>
      <c r="N36" s="8">
        <v>200</v>
      </c>
      <c r="O36" s="8">
        <v>200</v>
      </c>
      <c r="P36" s="9">
        <f t="shared" si="0"/>
        <v>152.9</v>
      </c>
      <c r="Q36" s="25">
        <f t="shared" si="2"/>
        <v>334</v>
      </c>
      <c r="R36" s="9">
        <f t="shared" si="1"/>
        <v>334</v>
      </c>
      <c r="S36" s="7" t="s">
        <v>33</v>
      </c>
      <c r="T36" s="7" t="s">
        <v>34</v>
      </c>
      <c r="U36" s="26"/>
      <c r="W36" s="30">
        <f t="shared" si="3"/>
        <v>0</v>
      </c>
      <c r="X36" s="31"/>
    </row>
    <row r="37" spans="2:24" x14ac:dyDescent="0.25">
      <c r="B37" s="39">
        <v>843380145820</v>
      </c>
      <c r="C37" s="7" t="s">
        <v>89</v>
      </c>
      <c r="D37" s="7" t="s">
        <v>90</v>
      </c>
      <c r="E37" s="7" t="str">
        <f>_xlfn.XLOOKUP(C37,Master!E:E,Master!H:H)</f>
        <v>Yes</v>
      </c>
      <c r="F37" s="7" t="s">
        <v>91</v>
      </c>
      <c r="G37" s="7" t="s">
        <v>13</v>
      </c>
      <c r="H37" s="7" t="s">
        <v>14</v>
      </c>
      <c r="I37" s="7" t="s">
        <v>48</v>
      </c>
      <c r="J37" s="7" t="s">
        <v>16</v>
      </c>
      <c r="K37" s="7" t="s">
        <v>17</v>
      </c>
      <c r="L37" s="7" t="s">
        <v>18</v>
      </c>
      <c r="M37" s="8">
        <v>110.00000000000001</v>
      </c>
      <c r="N37" s="8">
        <v>200</v>
      </c>
      <c r="O37" s="8">
        <v>200</v>
      </c>
      <c r="P37" s="9">
        <f t="shared" si="0"/>
        <v>152.9</v>
      </c>
      <c r="Q37" s="25">
        <f t="shared" si="2"/>
        <v>334</v>
      </c>
      <c r="R37" s="9">
        <f t="shared" si="1"/>
        <v>334</v>
      </c>
      <c r="S37" s="7" t="s">
        <v>33</v>
      </c>
      <c r="T37" s="7" t="s">
        <v>34</v>
      </c>
      <c r="U37" s="26"/>
      <c r="W37" s="30">
        <f t="shared" si="3"/>
        <v>0</v>
      </c>
      <c r="X37" s="31"/>
    </row>
    <row r="38" spans="2:24" x14ac:dyDescent="0.25">
      <c r="B38" s="39">
        <v>843380145806</v>
      </c>
      <c r="C38" s="7" t="s">
        <v>92</v>
      </c>
      <c r="D38" s="7" t="s">
        <v>93</v>
      </c>
      <c r="E38" s="7" t="str">
        <f>_xlfn.XLOOKUP(C38,Master!E:E,Master!H:H)</f>
        <v>Yes</v>
      </c>
      <c r="F38" s="7" t="s">
        <v>91</v>
      </c>
      <c r="G38" s="7" t="s">
        <v>21</v>
      </c>
      <c r="H38" s="7" t="s">
        <v>14</v>
      </c>
      <c r="I38" s="7" t="s">
        <v>48</v>
      </c>
      <c r="J38" s="7" t="s">
        <v>16</v>
      </c>
      <c r="K38" s="7" t="s">
        <v>17</v>
      </c>
      <c r="L38" s="7" t="s">
        <v>18</v>
      </c>
      <c r="M38" s="8">
        <v>110.00000000000001</v>
      </c>
      <c r="N38" s="8">
        <v>200</v>
      </c>
      <c r="O38" s="8">
        <v>200</v>
      </c>
      <c r="P38" s="9">
        <f t="shared" si="0"/>
        <v>152.9</v>
      </c>
      <c r="Q38" s="25">
        <f t="shared" si="2"/>
        <v>334</v>
      </c>
      <c r="R38" s="9">
        <f t="shared" si="1"/>
        <v>334</v>
      </c>
      <c r="S38" s="7" t="s">
        <v>33</v>
      </c>
      <c r="T38" s="7" t="s">
        <v>34</v>
      </c>
      <c r="U38" s="26"/>
      <c r="W38" s="30">
        <f t="shared" si="3"/>
        <v>0</v>
      </c>
      <c r="X38" s="31"/>
    </row>
    <row r="39" spans="2:24" x14ac:dyDescent="0.25">
      <c r="B39" s="39">
        <v>843380145790</v>
      </c>
      <c r="C39" s="7" t="s">
        <v>94</v>
      </c>
      <c r="D39" s="7" t="s">
        <v>95</v>
      </c>
      <c r="E39" s="7" t="str">
        <f>_xlfn.XLOOKUP(C39,Master!E:E,Master!H:H)</f>
        <v>Yes</v>
      </c>
      <c r="F39" s="7" t="s">
        <v>91</v>
      </c>
      <c r="G39" s="7" t="s">
        <v>24</v>
      </c>
      <c r="H39" s="7" t="s">
        <v>14</v>
      </c>
      <c r="I39" s="7" t="s">
        <v>48</v>
      </c>
      <c r="J39" s="7" t="s">
        <v>16</v>
      </c>
      <c r="K39" s="7" t="s">
        <v>17</v>
      </c>
      <c r="L39" s="7" t="s">
        <v>18</v>
      </c>
      <c r="M39" s="8">
        <v>110.00000000000001</v>
      </c>
      <c r="N39" s="8">
        <v>200</v>
      </c>
      <c r="O39" s="8">
        <v>200</v>
      </c>
      <c r="P39" s="9">
        <f t="shared" si="0"/>
        <v>152.9</v>
      </c>
      <c r="Q39" s="25">
        <f t="shared" si="2"/>
        <v>334</v>
      </c>
      <c r="R39" s="9">
        <f t="shared" si="1"/>
        <v>334</v>
      </c>
      <c r="S39" s="7" t="s">
        <v>33</v>
      </c>
      <c r="T39" s="7" t="s">
        <v>34</v>
      </c>
      <c r="U39" s="26"/>
      <c r="W39" s="30">
        <f t="shared" si="3"/>
        <v>0</v>
      </c>
      <c r="X39" s="31"/>
    </row>
    <row r="40" spans="2:24" x14ac:dyDescent="0.25">
      <c r="B40" s="39">
        <v>843380145783</v>
      </c>
      <c r="C40" s="7" t="s">
        <v>96</v>
      </c>
      <c r="D40" s="7" t="s">
        <v>97</v>
      </c>
      <c r="E40" s="7" t="str">
        <f>_xlfn.XLOOKUP(C40,Master!E:E,Master!H:H)</f>
        <v>Yes</v>
      </c>
      <c r="F40" s="7" t="s">
        <v>91</v>
      </c>
      <c r="G40" s="7" t="s">
        <v>27</v>
      </c>
      <c r="H40" s="7" t="s">
        <v>14</v>
      </c>
      <c r="I40" s="7" t="s">
        <v>48</v>
      </c>
      <c r="J40" s="7" t="s">
        <v>16</v>
      </c>
      <c r="K40" s="7" t="s">
        <v>17</v>
      </c>
      <c r="L40" s="7" t="s">
        <v>18</v>
      </c>
      <c r="M40" s="8">
        <v>110.00000000000001</v>
      </c>
      <c r="N40" s="8">
        <v>200</v>
      </c>
      <c r="O40" s="8">
        <v>200</v>
      </c>
      <c r="P40" s="9">
        <f t="shared" si="0"/>
        <v>152.9</v>
      </c>
      <c r="Q40" s="25">
        <f t="shared" si="2"/>
        <v>334</v>
      </c>
      <c r="R40" s="9">
        <f t="shared" si="1"/>
        <v>334</v>
      </c>
      <c r="S40" s="7" t="s">
        <v>33</v>
      </c>
      <c r="T40" s="7" t="s">
        <v>34</v>
      </c>
      <c r="U40" s="26"/>
      <c r="W40" s="30">
        <f t="shared" si="3"/>
        <v>0</v>
      </c>
      <c r="X40" s="31"/>
    </row>
    <row r="41" spans="2:24" x14ac:dyDescent="0.25">
      <c r="B41" s="39">
        <v>843380145813</v>
      </c>
      <c r="C41" s="7" t="s">
        <v>98</v>
      </c>
      <c r="D41" s="7" t="s">
        <v>99</v>
      </c>
      <c r="E41" s="7" t="str">
        <f>_xlfn.XLOOKUP(C41,Master!E:E,Master!H:H)</f>
        <v>Yes</v>
      </c>
      <c r="F41" s="7" t="s">
        <v>91</v>
      </c>
      <c r="G41" s="7" t="s">
        <v>30</v>
      </c>
      <c r="H41" s="7" t="s">
        <v>14</v>
      </c>
      <c r="I41" s="7" t="s">
        <v>48</v>
      </c>
      <c r="J41" s="7" t="s">
        <v>16</v>
      </c>
      <c r="K41" s="7" t="s">
        <v>17</v>
      </c>
      <c r="L41" s="7" t="s">
        <v>18</v>
      </c>
      <c r="M41" s="8">
        <v>110.00000000000001</v>
      </c>
      <c r="N41" s="8">
        <v>200</v>
      </c>
      <c r="O41" s="8">
        <v>200</v>
      </c>
      <c r="P41" s="9">
        <f t="shared" si="0"/>
        <v>152.9</v>
      </c>
      <c r="Q41" s="25">
        <f t="shared" si="2"/>
        <v>334</v>
      </c>
      <c r="R41" s="9">
        <f t="shared" si="1"/>
        <v>334</v>
      </c>
      <c r="S41" s="7" t="s">
        <v>33</v>
      </c>
      <c r="T41" s="7" t="s">
        <v>34</v>
      </c>
      <c r="U41" s="26"/>
      <c r="W41" s="30">
        <f t="shared" si="3"/>
        <v>0</v>
      </c>
      <c r="X41" s="31"/>
    </row>
    <row r="42" spans="2:24" x14ac:dyDescent="0.25">
      <c r="B42" s="39">
        <v>843380166412</v>
      </c>
      <c r="C42" s="7" t="s">
        <v>100</v>
      </c>
      <c r="D42" s="7" t="s">
        <v>101</v>
      </c>
      <c r="E42" s="7" t="str">
        <f>_xlfn.XLOOKUP(C42,Master!E:E,Master!H:H)</f>
        <v>Yes</v>
      </c>
      <c r="F42" s="7" t="s">
        <v>12</v>
      </c>
      <c r="G42" s="7" t="s">
        <v>102</v>
      </c>
      <c r="H42" s="7" t="s">
        <v>103</v>
      </c>
      <c r="I42" s="7" t="s">
        <v>104</v>
      </c>
      <c r="J42" s="7" t="s">
        <v>16</v>
      </c>
      <c r="K42" s="7" t="s">
        <v>17</v>
      </c>
      <c r="L42" s="7" t="s">
        <v>18</v>
      </c>
      <c r="M42" s="8">
        <v>88</v>
      </c>
      <c r="N42" s="8">
        <v>160</v>
      </c>
      <c r="O42" s="8">
        <v>160</v>
      </c>
      <c r="P42" s="9">
        <f t="shared" si="0"/>
        <v>122.32</v>
      </c>
      <c r="Q42" s="25">
        <f t="shared" si="2"/>
        <v>267</v>
      </c>
      <c r="R42" s="9">
        <f t="shared" si="1"/>
        <v>267</v>
      </c>
      <c r="S42" s="7" t="s">
        <v>33</v>
      </c>
      <c r="T42" s="7" t="s">
        <v>34</v>
      </c>
      <c r="U42" s="26"/>
      <c r="W42" s="30">
        <f t="shared" si="3"/>
        <v>0</v>
      </c>
      <c r="X42" s="31"/>
    </row>
    <row r="43" spans="2:24" x14ac:dyDescent="0.25">
      <c r="B43" s="39">
        <v>843380166429</v>
      </c>
      <c r="C43" s="7" t="s">
        <v>105</v>
      </c>
      <c r="D43" s="7" t="s">
        <v>106</v>
      </c>
      <c r="E43" s="7" t="str">
        <f>_xlfn.XLOOKUP(C43,Master!E:E,Master!H:H)</f>
        <v>Yes</v>
      </c>
      <c r="F43" s="7" t="s">
        <v>12</v>
      </c>
      <c r="G43" s="7" t="s">
        <v>107</v>
      </c>
      <c r="H43" s="7" t="s">
        <v>103</v>
      </c>
      <c r="I43" s="7" t="s">
        <v>104</v>
      </c>
      <c r="J43" s="7" t="s">
        <v>16</v>
      </c>
      <c r="K43" s="7" t="s">
        <v>17</v>
      </c>
      <c r="L43" s="7" t="s">
        <v>18</v>
      </c>
      <c r="M43" s="8">
        <v>88</v>
      </c>
      <c r="N43" s="8">
        <v>160</v>
      </c>
      <c r="O43" s="8">
        <v>160</v>
      </c>
      <c r="P43" s="9">
        <f t="shared" si="0"/>
        <v>122.32</v>
      </c>
      <c r="Q43" s="25">
        <f t="shared" si="2"/>
        <v>267</v>
      </c>
      <c r="R43" s="9">
        <f t="shared" si="1"/>
        <v>267</v>
      </c>
      <c r="S43" s="7" t="s">
        <v>33</v>
      </c>
      <c r="T43" s="7" t="s">
        <v>34</v>
      </c>
      <c r="U43" s="26"/>
      <c r="W43" s="30">
        <f t="shared" si="3"/>
        <v>0</v>
      </c>
      <c r="X43" s="31"/>
    </row>
    <row r="44" spans="2:24" x14ac:dyDescent="0.25">
      <c r="B44" s="39">
        <v>843380166436</v>
      </c>
      <c r="C44" s="7" t="s">
        <v>108</v>
      </c>
      <c r="D44" s="7" t="s">
        <v>109</v>
      </c>
      <c r="E44" s="7" t="str">
        <f>_xlfn.XLOOKUP(C44,Master!E:E,Master!H:H)</f>
        <v>Yes</v>
      </c>
      <c r="F44" s="7" t="s">
        <v>12</v>
      </c>
      <c r="G44" s="7" t="s">
        <v>110</v>
      </c>
      <c r="H44" s="7" t="s">
        <v>103</v>
      </c>
      <c r="I44" s="7" t="s">
        <v>104</v>
      </c>
      <c r="J44" s="7" t="s">
        <v>16</v>
      </c>
      <c r="K44" s="7" t="s">
        <v>17</v>
      </c>
      <c r="L44" s="7" t="s">
        <v>18</v>
      </c>
      <c r="M44" s="8">
        <v>88</v>
      </c>
      <c r="N44" s="8">
        <v>160</v>
      </c>
      <c r="O44" s="8">
        <v>160</v>
      </c>
      <c r="P44" s="9">
        <f t="shared" si="0"/>
        <v>122.32</v>
      </c>
      <c r="Q44" s="25">
        <f t="shared" si="2"/>
        <v>267</v>
      </c>
      <c r="R44" s="9">
        <f t="shared" si="1"/>
        <v>267</v>
      </c>
      <c r="S44" s="7" t="s">
        <v>33</v>
      </c>
      <c r="T44" s="7" t="s">
        <v>34</v>
      </c>
      <c r="U44" s="26"/>
      <c r="W44" s="30">
        <f t="shared" si="3"/>
        <v>0</v>
      </c>
      <c r="X44" s="31"/>
    </row>
    <row r="45" spans="2:24" x14ac:dyDescent="0.25">
      <c r="B45" s="39">
        <v>843380166443</v>
      </c>
      <c r="C45" s="7" t="s">
        <v>111</v>
      </c>
      <c r="D45" s="7" t="s">
        <v>112</v>
      </c>
      <c r="E45" s="7" t="str">
        <f>_xlfn.XLOOKUP(C45,Master!E:E,Master!H:H)</f>
        <v>Yes</v>
      </c>
      <c r="F45" s="7" t="s">
        <v>12</v>
      </c>
      <c r="G45" s="7" t="s">
        <v>113</v>
      </c>
      <c r="H45" s="7" t="s">
        <v>103</v>
      </c>
      <c r="I45" s="7" t="s">
        <v>104</v>
      </c>
      <c r="J45" s="7" t="s">
        <v>16</v>
      </c>
      <c r="K45" s="7" t="s">
        <v>17</v>
      </c>
      <c r="L45" s="7" t="s">
        <v>18</v>
      </c>
      <c r="M45" s="8">
        <v>88</v>
      </c>
      <c r="N45" s="8">
        <v>160</v>
      </c>
      <c r="O45" s="8">
        <v>160</v>
      </c>
      <c r="P45" s="9">
        <f t="shared" si="0"/>
        <v>122.32</v>
      </c>
      <c r="Q45" s="25">
        <f t="shared" si="2"/>
        <v>267</v>
      </c>
      <c r="R45" s="9">
        <f t="shared" si="1"/>
        <v>267</v>
      </c>
      <c r="S45" s="7" t="s">
        <v>33</v>
      </c>
      <c r="T45" s="7" t="s">
        <v>34</v>
      </c>
      <c r="U45" s="26"/>
      <c r="W45" s="30">
        <f t="shared" si="3"/>
        <v>0</v>
      </c>
      <c r="X45" s="31"/>
    </row>
    <row r="46" spans="2:24" x14ac:dyDescent="0.25">
      <c r="B46" s="39">
        <v>843380166450</v>
      </c>
      <c r="C46" s="7" t="s">
        <v>114</v>
      </c>
      <c r="D46" s="7" t="s">
        <v>115</v>
      </c>
      <c r="E46" s="7" t="str">
        <f>_xlfn.XLOOKUP(C46,Master!E:E,Master!H:H)</f>
        <v>Yes</v>
      </c>
      <c r="F46" s="7" t="s">
        <v>12</v>
      </c>
      <c r="G46" s="7" t="s">
        <v>116</v>
      </c>
      <c r="H46" s="7" t="s">
        <v>103</v>
      </c>
      <c r="I46" s="7" t="s">
        <v>104</v>
      </c>
      <c r="J46" s="7" t="s">
        <v>16</v>
      </c>
      <c r="K46" s="7" t="s">
        <v>17</v>
      </c>
      <c r="L46" s="7" t="s">
        <v>18</v>
      </c>
      <c r="M46" s="8">
        <v>88</v>
      </c>
      <c r="N46" s="8">
        <v>160</v>
      </c>
      <c r="O46" s="8">
        <v>160</v>
      </c>
      <c r="P46" s="9">
        <f t="shared" si="0"/>
        <v>122.32</v>
      </c>
      <c r="Q46" s="25">
        <f t="shared" si="2"/>
        <v>267</v>
      </c>
      <c r="R46" s="9">
        <f t="shared" si="1"/>
        <v>267</v>
      </c>
      <c r="S46" s="7" t="s">
        <v>33</v>
      </c>
      <c r="T46" s="7" t="s">
        <v>34</v>
      </c>
      <c r="U46" s="26"/>
      <c r="W46" s="30">
        <f t="shared" si="3"/>
        <v>0</v>
      </c>
      <c r="X46" s="31"/>
    </row>
    <row r="47" spans="2:24" x14ac:dyDescent="0.25">
      <c r="B47" s="39">
        <v>843380166467</v>
      </c>
      <c r="C47" s="7" t="s">
        <v>117</v>
      </c>
      <c r="D47" s="7" t="s">
        <v>118</v>
      </c>
      <c r="E47" s="7" t="str">
        <f>_xlfn.XLOOKUP(C47,Master!E:E,Master!H:H)</f>
        <v>Yes</v>
      </c>
      <c r="F47" s="7" t="s">
        <v>12</v>
      </c>
      <c r="G47" s="7" t="s">
        <v>119</v>
      </c>
      <c r="H47" s="7" t="s">
        <v>103</v>
      </c>
      <c r="I47" s="7" t="s">
        <v>104</v>
      </c>
      <c r="J47" s="7" t="s">
        <v>16</v>
      </c>
      <c r="K47" s="7" t="s">
        <v>17</v>
      </c>
      <c r="L47" s="7" t="s">
        <v>18</v>
      </c>
      <c r="M47" s="8">
        <v>88</v>
      </c>
      <c r="N47" s="8">
        <v>160</v>
      </c>
      <c r="O47" s="8">
        <v>160</v>
      </c>
      <c r="P47" s="9">
        <f t="shared" si="0"/>
        <v>122.32</v>
      </c>
      <c r="Q47" s="25">
        <f t="shared" si="2"/>
        <v>267</v>
      </c>
      <c r="R47" s="9">
        <f t="shared" si="1"/>
        <v>267</v>
      </c>
      <c r="S47" s="7" t="s">
        <v>33</v>
      </c>
      <c r="T47" s="7" t="s">
        <v>34</v>
      </c>
      <c r="U47" s="26"/>
      <c r="W47" s="30">
        <f t="shared" si="3"/>
        <v>0</v>
      </c>
      <c r="X47" s="31"/>
    </row>
    <row r="48" spans="2:24" x14ac:dyDescent="0.25">
      <c r="B48" s="39">
        <v>843380166474</v>
      </c>
      <c r="C48" s="7" t="s">
        <v>120</v>
      </c>
      <c r="D48" s="7" t="s">
        <v>121</v>
      </c>
      <c r="E48" s="7" t="str">
        <f>_xlfn.XLOOKUP(C48,Master!E:E,Master!H:H)</f>
        <v>Yes</v>
      </c>
      <c r="F48" s="7" t="s">
        <v>12</v>
      </c>
      <c r="G48" s="7" t="s">
        <v>122</v>
      </c>
      <c r="H48" s="7" t="s">
        <v>103</v>
      </c>
      <c r="I48" s="7" t="s">
        <v>104</v>
      </c>
      <c r="J48" s="7" t="s">
        <v>16</v>
      </c>
      <c r="K48" s="7" t="s">
        <v>17</v>
      </c>
      <c r="L48" s="7" t="s">
        <v>18</v>
      </c>
      <c r="M48" s="8">
        <v>88</v>
      </c>
      <c r="N48" s="8">
        <v>160</v>
      </c>
      <c r="O48" s="8">
        <v>160</v>
      </c>
      <c r="P48" s="9">
        <f t="shared" si="0"/>
        <v>122.32</v>
      </c>
      <c r="Q48" s="25">
        <f t="shared" si="2"/>
        <v>267</v>
      </c>
      <c r="R48" s="9">
        <f t="shared" si="1"/>
        <v>267</v>
      </c>
      <c r="S48" s="7" t="s">
        <v>33</v>
      </c>
      <c r="T48" s="7" t="s">
        <v>34</v>
      </c>
      <c r="U48" s="26"/>
      <c r="W48" s="30">
        <f t="shared" si="3"/>
        <v>0</v>
      </c>
      <c r="X48" s="31"/>
    </row>
    <row r="49" spans="2:24" x14ac:dyDescent="0.25">
      <c r="B49" s="39">
        <v>843380166481</v>
      </c>
      <c r="C49" s="7" t="s">
        <v>123</v>
      </c>
      <c r="D49" s="7" t="s">
        <v>124</v>
      </c>
      <c r="E49" s="7" t="str">
        <f>_xlfn.XLOOKUP(C49,Master!E:E,Master!H:H)</f>
        <v>Yes</v>
      </c>
      <c r="F49" s="7" t="s">
        <v>12</v>
      </c>
      <c r="G49" s="7" t="s">
        <v>125</v>
      </c>
      <c r="H49" s="7" t="s">
        <v>103</v>
      </c>
      <c r="I49" s="7" t="s">
        <v>104</v>
      </c>
      <c r="J49" s="7" t="s">
        <v>16</v>
      </c>
      <c r="K49" s="7" t="s">
        <v>17</v>
      </c>
      <c r="L49" s="7" t="s">
        <v>18</v>
      </c>
      <c r="M49" s="8">
        <v>88</v>
      </c>
      <c r="N49" s="8">
        <v>160</v>
      </c>
      <c r="O49" s="8">
        <v>160</v>
      </c>
      <c r="P49" s="9">
        <f t="shared" si="0"/>
        <v>122.32</v>
      </c>
      <c r="Q49" s="25">
        <f t="shared" si="2"/>
        <v>267</v>
      </c>
      <c r="R49" s="9">
        <f t="shared" si="1"/>
        <v>267</v>
      </c>
      <c r="S49" s="7" t="s">
        <v>33</v>
      </c>
      <c r="T49" s="7" t="s">
        <v>34</v>
      </c>
      <c r="U49" s="26"/>
      <c r="W49" s="30">
        <f t="shared" si="3"/>
        <v>0</v>
      </c>
      <c r="X49" s="31"/>
    </row>
    <row r="50" spans="2:24" x14ac:dyDescent="0.25">
      <c r="B50" s="39">
        <v>843380166498</v>
      </c>
      <c r="C50" s="7" t="s">
        <v>126</v>
      </c>
      <c r="D50" s="7" t="s">
        <v>127</v>
      </c>
      <c r="E50" s="7" t="str">
        <f>_xlfn.XLOOKUP(C50,Master!E:E,Master!H:H)</f>
        <v>Yes</v>
      </c>
      <c r="F50" s="7" t="s">
        <v>12</v>
      </c>
      <c r="G50" s="7" t="s">
        <v>128</v>
      </c>
      <c r="H50" s="7" t="s">
        <v>103</v>
      </c>
      <c r="I50" s="7" t="s">
        <v>104</v>
      </c>
      <c r="J50" s="7" t="s">
        <v>16</v>
      </c>
      <c r="K50" s="7" t="s">
        <v>17</v>
      </c>
      <c r="L50" s="7" t="s">
        <v>18</v>
      </c>
      <c r="M50" s="8">
        <v>88</v>
      </c>
      <c r="N50" s="8">
        <v>160</v>
      </c>
      <c r="O50" s="8">
        <v>160</v>
      </c>
      <c r="P50" s="9">
        <f t="shared" si="0"/>
        <v>122.32</v>
      </c>
      <c r="Q50" s="25">
        <f t="shared" si="2"/>
        <v>267</v>
      </c>
      <c r="R50" s="9">
        <f t="shared" si="1"/>
        <v>267</v>
      </c>
      <c r="S50" s="7" t="s">
        <v>33</v>
      </c>
      <c r="T50" s="7" t="s">
        <v>34</v>
      </c>
      <c r="U50" s="26"/>
      <c r="W50" s="30">
        <f t="shared" si="3"/>
        <v>0</v>
      </c>
      <c r="X50" s="31"/>
    </row>
    <row r="51" spans="2:24" x14ac:dyDescent="0.25">
      <c r="B51" s="39">
        <v>843380166504</v>
      </c>
      <c r="C51" s="7" t="s">
        <v>129</v>
      </c>
      <c r="D51" s="7" t="s">
        <v>130</v>
      </c>
      <c r="E51" s="7" t="str">
        <f>_xlfn.XLOOKUP(C51,Master!E:E,Master!H:H)</f>
        <v>Yes</v>
      </c>
      <c r="F51" s="7" t="s">
        <v>12</v>
      </c>
      <c r="G51" s="7" t="s">
        <v>131</v>
      </c>
      <c r="H51" s="7" t="s">
        <v>103</v>
      </c>
      <c r="I51" s="7" t="s">
        <v>104</v>
      </c>
      <c r="J51" s="7" t="s">
        <v>16</v>
      </c>
      <c r="K51" s="7" t="s">
        <v>17</v>
      </c>
      <c r="L51" s="7" t="s">
        <v>18</v>
      </c>
      <c r="M51" s="8">
        <v>88</v>
      </c>
      <c r="N51" s="8">
        <v>160</v>
      </c>
      <c r="O51" s="8">
        <v>160</v>
      </c>
      <c r="P51" s="9">
        <f t="shared" si="0"/>
        <v>122.32</v>
      </c>
      <c r="Q51" s="25">
        <f t="shared" si="2"/>
        <v>267</v>
      </c>
      <c r="R51" s="9">
        <f t="shared" si="1"/>
        <v>267</v>
      </c>
      <c r="S51" s="7" t="s">
        <v>33</v>
      </c>
      <c r="T51" s="7" t="s">
        <v>34</v>
      </c>
      <c r="U51" s="26"/>
      <c r="W51" s="30">
        <f t="shared" si="3"/>
        <v>0</v>
      </c>
      <c r="X51" s="31"/>
    </row>
    <row r="52" spans="2:24" x14ac:dyDescent="0.25">
      <c r="B52" s="39">
        <v>843380166610</v>
      </c>
      <c r="C52" s="7" t="s">
        <v>132</v>
      </c>
      <c r="D52" s="7" t="s">
        <v>133</v>
      </c>
      <c r="E52" s="7" t="str">
        <f>_xlfn.XLOOKUP(C52,Master!E:E,Master!H:H)</f>
        <v>No</v>
      </c>
      <c r="F52" s="7" t="s">
        <v>59</v>
      </c>
      <c r="G52" s="7" t="s">
        <v>102</v>
      </c>
      <c r="H52" s="7" t="s">
        <v>103</v>
      </c>
      <c r="I52" s="7" t="s">
        <v>104</v>
      </c>
      <c r="J52" s="7" t="s">
        <v>16</v>
      </c>
      <c r="K52" s="7" t="s">
        <v>17</v>
      </c>
      <c r="L52" s="7" t="s">
        <v>18</v>
      </c>
      <c r="M52" s="8">
        <v>88</v>
      </c>
      <c r="N52" s="8">
        <v>160</v>
      </c>
      <c r="O52" s="8">
        <v>160</v>
      </c>
      <c r="P52" s="9">
        <f t="shared" si="0"/>
        <v>122.32</v>
      </c>
      <c r="Q52" s="25">
        <f t="shared" si="2"/>
        <v>267</v>
      </c>
      <c r="R52" s="9">
        <f t="shared" si="1"/>
        <v>267</v>
      </c>
      <c r="S52" s="7" t="s">
        <v>33</v>
      </c>
      <c r="T52" s="7" t="s">
        <v>34</v>
      </c>
      <c r="U52" s="26"/>
      <c r="W52" s="30">
        <f t="shared" si="3"/>
        <v>0</v>
      </c>
      <c r="X52" s="31"/>
    </row>
    <row r="53" spans="2:24" x14ac:dyDescent="0.25">
      <c r="B53" s="39">
        <v>843380166627</v>
      </c>
      <c r="C53" s="7" t="s">
        <v>134</v>
      </c>
      <c r="D53" s="7" t="s">
        <v>135</v>
      </c>
      <c r="E53" s="7" t="str">
        <f>_xlfn.XLOOKUP(C53,Master!E:E,Master!H:H)</f>
        <v>No</v>
      </c>
      <c r="F53" s="7" t="s">
        <v>59</v>
      </c>
      <c r="G53" s="7" t="s">
        <v>107</v>
      </c>
      <c r="H53" s="7" t="s">
        <v>103</v>
      </c>
      <c r="I53" s="7" t="s">
        <v>104</v>
      </c>
      <c r="J53" s="7" t="s">
        <v>16</v>
      </c>
      <c r="K53" s="7" t="s">
        <v>17</v>
      </c>
      <c r="L53" s="7" t="s">
        <v>18</v>
      </c>
      <c r="M53" s="8">
        <v>88</v>
      </c>
      <c r="N53" s="8">
        <v>160</v>
      </c>
      <c r="O53" s="8">
        <v>160</v>
      </c>
      <c r="P53" s="9">
        <f t="shared" si="0"/>
        <v>122.32</v>
      </c>
      <c r="Q53" s="25">
        <f t="shared" si="2"/>
        <v>267</v>
      </c>
      <c r="R53" s="9">
        <f t="shared" si="1"/>
        <v>267</v>
      </c>
      <c r="S53" s="7" t="s">
        <v>33</v>
      </c>
      <c r="T53" s="7" t="s">
        <v>34</v>
      </c>
      <c r="U53" s="26"/>
      <c r="W53" s="30">
        <f t="shared" si="3"/>
        <v>0</v>
      </c>
      <c r="X53" s="31"/>
    </row>
    <row r="54" spans="2:24" x14ac:dyDescent="0.25">
      <c r="B54" s="39">
        <v>843380166634</v>
      </c>
      <c r="C54" s="7" t="s">
        <v>136</v>
      </c>
      <c r="D54" s="7" t="s">
        <v>137</v>
      </c>
      <c r="E54" s="7" t="str">
        <f>_xlfn.XLOOKUP(C54,Master!E:E,Master!H:H)</f>
        <v>No</v>
      </c>
      <c r="F54" s="7" t="s">
        <v>59</v>
      </c>
      <c r="G54" s="7" t="s">
        <v>110</v>
      </c>
      <c r="H54" s="7" t="s">
        <v>103</v>
      </c>
      <c r="I54" s="7" t="s">
        <v>104</v>
      </c>
      <c r="J54" s="7" t="s">
        <v>16</v>
      </c>
      <c r="K54" s="7" t="s">
        <v>17</v>
      </c>
      <c r="L54" s="7" t="s">
        <v>18</v>
      </c>
      <c r="M54" s="8">
        <v>88</v>
      </c>
      <c r="N54" s="8">
        <v>160</v>
      </c>
      <c r="O54" s="8">
        <v>160</v>
      </c>
      <c r="P54" s="9">
        <f t="shared" si="0"/>
        <v>122.32</v>
      </c>
      <c r="Q54" s="25">
        <f t="shared" si="2"/>
        <v>267</v>
      </c>
      <c r="R54" s="9">
        <f t="shared" si="1"/>
        <v>267</v>
      </c>
      <c r="S54" s="7" t="s">
        <v>33</v>
      </c>
      <c r="T54" s="7" t="s">
        <v>34</v>
      </c>
      <c r="U54" s="26"/>
      <c r="W54" s="30">
        <f t="shared" si="3"/>
        <v>0</v>
      </c>
      <c r="X54" s="31"/>
    </row>
    <row r="55" spans="2:24" x14ac:dyDescent="0.25">
      <c r="B55" s="39">
        <v>843380166641</v>
      </c>
      <c r="C55" s="7" t="s">
        <v>138</v>
      </c>
      <c r="D55" s="7" t="s">
        <v>139</v>
      </c>
      <c r="E55" s="7" t="str">
        <f>_xlfn.XLOOKUP(C55,Master!E:E,Master!H:H)</f>
        <v>No</v>
      </c>
      <c r="F55" s="7" t="s">
        <v>59</v>
      </c>
      <c r="G55" s="7" t="s">
        <v>113</v>
      </c>
      <c r="H55" s="7" t="s">
        <v>103</v>
      </c>
      <c r="I55" s="7" t="s">
        <v>104</v>
      </c>
      <c r="J55" s="7" t="s">
        <v>16</v>
      </c>
      <c r="K55" s="7" t="s">
        <v>17</v>
      </c>
      <c r="L55" s="7" t="s">
        <v>18</v>
      </c>
      <c r="M55" s="8">
        <v>88</v>
      </c>
      <c r="N55" s="8">
        <v>160</v>
      </c>
      <c r="O55" s="8">
        <v>160</v>
      </c>
      <c r="P55" s="9">
        <f t="shared" si="0"/>
        <v>122.32</v>
      </c>
      <c r="Q55" s="25">
        <f t="shared" si="2"/>
        <v>267</v>
      </c>
      <c r="R55" s="9">
        <f t="shared" si="1"/>
        <v>267</v>
      </c>
      <c r="S55" s="7" t="s">
        <v>33</v>
      </c>
      <c r="T55" s="7" t="s">
        <v>34</v>
      </c>
      <c r="U55" s="26"/>
      <c r="W55" s="30">
        <f t="shared" si="3"/>
        <v>0</v>
      </c>
      <c r="X55" s="31"/>
    </row>
    <row r="56" spans="2:24" x14ac:dyDescent="0.25">
      <c r="B56" s="39">
        <v>843380166658</v>
      </c>
      <c r="C56" s="7" t="s">
        <v>140</v>
      </c>
      <c r="D56" s="7" t="s">
        <v>141</v>
      </c>
      <c r="E56" s="7" t="str">
        <f>_xlfn.XLOOKUP(C56,Master!E:E,Master!H:H)</f>
        <v>No</v>
      </c>
      <c r="F56" s="7" t="s">
        <v>59</v>
      </c>
      <c r="G56" s="7" t="s">
        <v>116</v>
      </c>
      <c r="H56" s="7" t="s">
        <v>103</v>
      </c>
      <c r="I56" s="7" t="s">
        <v>104</v>
      </c>
      <c r="J56" s="7" t="s">
        <v>16</v>
      </c>
      <c r="K56" s="7" t="s">
        <v>17</v>
      </c>
      <c r="L56" s="7" t="s">
        <v>18</v>
      </c>
      <c r="M56" s="8">
        <v>88</v>
      </c>
      <c r="N56" s="8">
        <v>160</v>
      </c>
      <c r="O56" s="8">
        <v>160</v>
      </c>
      <c r="P56" s="9">
        <f t="shared" si="0"/>
        <v>122.32</v>
      </c>
      <c r="Q56" s="25">
        <f t="shared" si="2"/>
        <v>267</v>
      </c>
      <c r="R56" s="9">
        <f t="shared" si="1"/>
        <v>267</v>
      </c>
      <c r="S56" s="7" t="s">
        <v>33</v>
      </c>
      <c r="T56" s="7" t="s">
        <v>34</v>
      </c>
      <c r="U56" s="26"/>
      <c r="W56" s="30">
        <f t="shared" si="3"/>
        <v>0</v>
      </c>
      <c r="X56" s="31"/>
    </row>
    <row r="57" spans="2:24" x14ac:dyDescent="0.25">
      <c r="B57" s="39">
        <v>843380166665</v>
      </c>
      <c r="C57" s="7" t="s">
        <v>142</v>
      </c>
      <c r="D57" s="7" t="s">
        <v>143</v>
      </c>
      <c r="E57" s="7" t="str">
        <f>_xlfn.XLOOKUP(C57,Master!E:E,Master!H:H)</f>
        <v>No</v>
      </c>
      <c r="F57" s="7" t="s">
        <v>59</v>
      </c>
      <c r="G57" s="7" t="s">
        <v>119</v>
      </c>
      <c r="H57" s="7" t="s">
        <v>103</v>
      </c>
      <c r="I57" s="7" t="s">
        <v>104</v>
      </c>
      <c r="J57" s="7" t="s">
        <v>16</v>
      </c>
      <c r="K57" s="7" t="s">
        <v>17</v>
      </c>
      <c r="L57" s="7" t="s">
        <v>18</v>
      </c>
      <c r="M57" s="8">
        <v>88</v>
      </c>
      <c r="N57" s="8">
        <v>160</v>
      </c>
      <c r="O57" s="8">
        <v>160</v>
      </c>
      <c r="P57" s="9">
        <f t="shared" si="0"/>
        <v>122.32</v>
      </c>
      <c r="Q57" s="25">
        <f t="shared" si="2"/>
        <v>267</v>
      </c>
      <c r="R57" s="9">
        <f t="shared" si="1"/>
        <v>267</v>
      </c>
      <c r="S57" s="7" t="s">
        <v>33</v>
      </c>
      <c r="T57" s="7" t="s">
        <v>34</v>
      </c>
      <c r="U57" s="26"/>
      <c r="W57" s="30">
        <f t="shared" si="3"/>
        <v>0</v>
      </c>
      <c r="X57" s="31"/>
    </row>
    <row r="58" spans="2:24" x14ac:dyDescent="0.25">
      <c r="B58" s="39">
        <v>843380166672</v>
      </c>
      <c r="C58" s="7" t="s">
        <v>144</v>
      </c>
      <c r="D58" s="7" t="s">
        <v>145</v>
      </c>
      <c r="E58" s="7" t="str">
        <f>_xlfn.XLOOKUP(C58,Master!E:E,Master!H:H)</f>
        <v>No</v>
      </c>
      <c r="F58" s="7" t="s">
        <v>59</v>
      </c>
      <c r="G58" s="7" t="s">
        <v>122</v>
      </c>
      <c r="H58" s="7" t="s">
        <v>103</v>
      </c>
      <c r="I58" s="7" t="s">
        <v>104</v>
      </c>
      <c r="J58" s="7" t="s">
        <v>16</v>
      </c>
      <c r="K58" s="7" t="s">
        <v>17</v>
      </c>
      <c r="L58" s="7" t="s">
        <v>18</v>
      </c>
      <c r="M58" s="8">
        <v>88</v>
      </c>
      <c r="N58" s="8">
        <v>160</v>
      </c>
      <c r="O58" s="8">
        <v>160</v>
      </c>
      <c r="P58" s="9">
        <f t="shared" si="0"/>
        <v>122.32</v>
      </c>
      <c r="Q58" s="25">
        <f t="shared" si="2"/>
        <v>267</v>
      </c>
      <c r="R58" s="9">
        <f t="shared" si="1"/>
        <v>267</v>
      </c>
      <c r="S58" s="7" t="s">
        <v>33</v>
      </c>
      <c r="T58" s="7" t="s">
        <v>34</v>
      </c>
      <c r="U58" s="26"/>
      <c r="W58" s="30">
        <f t="shared" si="3"/>
        <v>0</v>
      </c>
      <c r="X58" s="31"/>
    </row>
    <row r="59" spans="2:24" x14ac:dyDescent="0.25">
      <c r="B59" s="39">
        <v>843380166689</v>
      </c>
      <c r="C59" s="7" t="s">
        <v>146</v>
      </c>
      <c r="D59" s="7" t="s">
        <v>147</v>
      </c>
      <c r="E59" s="7" t="str">
        <f>_xlfn.XLOOKUP(C59,Master!E:E,Master!H:H)</f>
        <v>No</v>
      </c>
      <c r="F59" s="7" t="s">
        <v>59</v>
      </c>
      <c r="G59" s="7" t="s">
        <v>125</v>
      </c>
      <c r="H59" s="7" t="s">
        <v>103</v>
      </c>
      <c r="I59" s="7" t="s">
        <v>104</v>
      </c>
      <c r="J59" s="7" t="s">
        <v>16</v>
      </c>
      <c r="K59" s="7" t="s">
        <v>17</v>
      </c>
      <c r="L59" s="7" t="s">
        <v>18</v>
      </c>
      <c r="M59" s="8">
        <v>88</v>
      </c>
      <c r="N59" s="8">
        <v>160</v>
      </c>
      <c r="O59" s="8">
        <v>160</v>
      </c>
      <c r="P59" s="9">
        <f t="shared" si="0"/>
        <v>122.32</v>
      </c>
      <c r="Q59" s="25">
        <f t="shared" si="2"/>
        <v>267</v>
      </c>
      <c r="R59" s="9">
        <f t="shared" si="1"/>
        <v>267</v>
      </c>
      <c r="S59" s="7" t="s">
        <v>33</v>
      </c>
      <c r="T59" s="7" t="s">
        <v>34</v>
      </c>
      <c r="U59" s="26"/>
      <c r="W59" s="30">
        <f t="shared" si="3"/>
        <v>0</v>
      </c>
      <c r="X59" s="31"/>
    </row>
    <row r="60" spans="2:24" x14ac:dyDescent="0.25">
      <c r="B60" s="39">
        <v>843380166696</v>
      </c>
      <c r="C60" s="7" t="s">
        <v>148</v>
      </c>
      <c r="D60" s="7" t="s">
        <v>149</v>
      </c>
      <c r="E60" s="7" t="str">
        <f>_xlfn.XLOOKUP(C60,Master!E:E,Master!H:H)</f>
        <v>No</v>
      </c>
      <c r="F60" s="7" t="s">
        <v>59</v>
      </c>
      <c r="G60" s="7" t="s">
        <v>128</v>
      </c>
      <c r="H60" s="7" t="s">
        <v>103</v>
      </c>
      <c r="I60" s="7" t="s">
        <v>104</v>
      </c>
      <c r="J60" s="7" t="s">
        <v>16</v>
      </c>
      <c r="K60" s="7" t="s">
        <v>17</v>
      </c>
      <c r="L60" s="7" t="s">
        <v>18</v>
      </c>
      <c r="M60" s="8">
        <v>88</v>
      </c>
      <c r="N60" s="8">
        <v>160</v>
      </c>
      <c r="O60" s="8">
        <v>160</v>
      </c>
      <c r="P60" s="9">
        <f t="shared" si="0"/>
        <v>122.32</v>
      </c>
      <c r="Q60" s="25">
        <f t="shared" si="2"/>
        <v>267</v>
      </c>
      <c r="R60" s="9">
        <f t="shared" si="1"/>
        <v>267</v>
      </c>
      <c r="S60" s="7" t="s">
        <v>33</v>
      </c>
      <c r="T60" s="7" t="s">
        <v>34</v>
      </c>
      <c r="U60" s="26"/>
      <c r="W60" s="30">
        <f t="shared" si="3"/>
        <v>0</v>
      </c>
      <c r="X60" s="31"/>
    </row>
    <row r="61" spans="2:24" x14ac:dyDescent="0.25">
      <c r="B61" s="39">
        <v>843380166702</v>
      </c>
      <c r="C61" s="7" t="s">
        <v>150</v>
      </c>
      <c r="D61" s="7" t="s">
        <v>151</v>
      </c>
      <c r="E61" s="7" t="str">
        <f>_xlfn.XLOOKUP(C61,Master!E:E,Master!H:H)</f>
        <v>No</v>
      </c>
      <c r="F61" s="7" t="s">
        <v>59</v>
      </c>
      <c r="G61" s="7" t="s">
        <v>131</v>
      </c>
      <c r="H61" s="7" t="s">
        <v>103</v>
      </c>
      <c r="I61" s="7" t="s">
        <v>104</v>
      </c>
      <c r="J61" s="7" t="s">
        <v>16</v>
      </c>
      <c r="K61" s="7" t="s">
        <v>17</v>
      </c>
      <c r="L61" s="7" t="s">
        <v>18</v>
      </c>
      <c r="M61" s="8">
        <v>88</v>
      </c>
      <c r="N61" s="8">
        <v>160</v>
      </c>
      <c r="O61" s="8">
        <v>160</v>
      </c>
      <c r="P61" s="9">
        <f t="shared" si="0"/>
        <v>122.32</v>
      </c>
      <c r="Q61" s="25">
        <f t="shared" si="2"/>
        <v>267</v>
      </c>
      <c r="R61" s="9">
        <f t="shared" si="1"/>
        <v>267</v>
      </c>
      <c r="S61" s="7" t="s">
        <v>33</v>
      </c>
      <c r="T61" s="7" t="s">
        <v>34</v>
      </c>
      <c r="U61" s="26"/>
      <c r="W61" s="30">
        <f t="shared" si="3"/>
        <v>0</v>
      </c>
      <c r="X61" s="31"/>
    </row>
    <row r="62" spans="2:24" x14ac:dyDescent="0.25">
      <c r="B62" s="39">
        <v>843380166719</v>
      </c>
      <c r="C62" s="7" t="s">
        <v>152</v>
      </c>
      <c r="D62" s="7" t="s">
        <v>153</v>
      </c>
      <c r="E62" s="7" t="str">
        <f>_xlfn.XLOOKUP(C62,Master!E:E,Master!H:H)</f>
        <v>No</v>
      </c>
      <c r="F62" s="7" t="s">
        <v>154</v>
      </c>
      <c r="G62" s="7" t="s">
        <v>102</v>
      </c>
      <c r="H62" s="7" t="s">
        <v>103</v>
      </c>
      <c r="I62" s="7" t="s">
        <v>104</v>
      </c>
      <c r="J62" s="7" t="s">
        <v>16</v>
      </c>
      <c r="K62" s="7" t="s">
        <v>17</v>
      </c>
      <c r="L62" s="7" t="s">
        <v>18</v>
      </c>
      <c r="M62" s="8">
        <v>88</v>
      </c>
      <c r="N62" s="8">
        <v>160</v>
      </c>
      <c r="O62" s="8">
        <v>160</v>
      </c>
      <c r="P62" s="9">
        <f t="shared" si="0"/>
        <v>122.32</v>
      </c>
      <c r="Q62" s="25">
        <f t="shared" si="2"/>
        <v>267</v>
      </c>
      <c r="R62" s="9">
        <f t="shared" si="1"/>
        <v>267</v>
      </c>
      <c r="S62" s="7" t="s">
        <v>33</v>
      </c>
      <c r="T62" s="7" t="s">
        <v>34</v>
      </c>
      <c r="U62" s="26"/>
      <c r="W62" s="30">
        <f t="shared" si="3"/>
        <v>0</v>
      </c>
      <c r="X62" s="31"/>
    </row>
    <row r="63" spans="2:24" x14ac:dyDescent="0.25">
      <c r="B63" s="39">
        <v>843380166726</v>
      </c>
      <c r="C63" s="7" t="s">
        <v>155</v>
      </c>
      <c r="D63" s="7" t="s">
        <v>156</v>
      </c>
      <c r="E63" s="7" t="str">
        <f>_xlfn.XLOOKUP(C63,Master!E:E,Master!H:H)</f>
        <v>No</v>
      </c>
      <c r="F63" s="7" t="s">
        <v>154</v>
      </c>
      <c r="G63" s="7" t="s">
        <v>107</v>
      </c>
      <c r="H63" s="7" t="s">
        <v>103</v>
      </c>
      <c r="I63" s="7" t="s">
        <v>104</v>
      </c>
      <c r="J63" s="7" t="s">
        <v>16</v>
      </c>
      <c r="K63" s="7" t="s">
        <v>17</v>
      </c>
      <c r="L63" s="7" t="s">
        <v>18</v>
      </c>
      <c r="M63" s="8">
        <v>88</v>
      </c>
      <c r="N63" s="8">
        <v>160</v>
      </c>
      <c r="O63" s="8">
        <v>160</v>
      </c>
      <c r="P63" s="9">
        <f t="shared" si="0"/>
        <v>122.32</v>
      </c>
      <c r="Q63" s="25">
        <f t="shared" si="2"/>
        <v>267</v>
      </c>
      <c r="R63" s="9">
        <f t="shared" si="1"/>
        <v>267</v>
      </c>
      <c r="S63" s="7" t="s">
        <v>33</v>
      </c>
      <c r="T63" s="7" t="s">
        <v>34</v>
      </c>
      <c r="U63" s="26"/>
      <c r="W63" s="30">
        <f t="shared" si="3"/>
        <v>0</v>
      </c>
      <c r="X63" s="31"/>
    </row>
    <row r="64" spans="2:24" x14ac:dyDescent="0.25">
      <c r="B64" s="39">
        <v>843380166733</v>
      </c>
      <c r="C64" s="7" t="s">
        <v>157</v>
      </c>
      <c r="D64" s="7" t="s">
        <v>158</v>
      </c>
      <c r="E64" s="7" t="str">
        <f>_xlfn.XLOOKUP(C64,Master!E:E,Master!H:H)</f>
        <v>No</v>
      </c>
      <c r="F64" s="7" t="s">
        <v>154</v>
      </c>
      <c r="G64" s="7" t="s">
        <v>110</v>
      </c>
      <c r="H64" s="7" t="s">
        <v>103</v>
      </c>
      <c r="I64" s="7" t="s">
        <v>104</v>
      </c>
      <c r="J64" s="7" t="s">
        <v>16</v>
      </c>
      <c r="K64" s="7" t="s">
        <v>17</v>
      </c>
      <c r="L64" s="7" t="s">
        <v>18</v>
      </c>
      <c r="M64" s="8">
        <v>88</v>
      </c>
      <c r="N64" s="8">
        <v>160</v>
      </c>
      <c r="O64" s="8">
        <v>160</v>
      </c>
      <c r="P64" s="9">
        <f t="shared" si="0"/>
        <v>122.32</v>
      </c>
      <c r="Q64" s="25">
        <f t="shared" si="2"/>
        <v>267</v>
      </c>
      <c r="R64" s="9">
        <f t="shared" si="1"/>
        <v>267</v>
      </c>
      <c r="S64" s="7" t="s">
        <v>33</v>
      </c>
      <c r="T64" s="7" t="s">
        <v>34</v>
      </c>
      <c r="U64" s="26"/>
      <c r="W64" s="30">
        <f t="shared" si="3"/>
        <v>0</v>
      </c>
      <c r="X64" s="31"/>
    </row>
    <row r="65" spans="2:24" x14ac:dyDescent="0.25">
      <c r="B65" s="39">
        <v>843380166740</v>
      </c>
      <c r="C65" s="7" t="s">
        <v>159</v>
      </c>
      <c r="D65" s="7" t="s">
        <v>160</v>
      </c>
      <c r="E65" s="7" t="str">
        <f>_xlfn.XLOOKUP(C65,Master!E:E,Master!H:H)</f>
        <v>No</v>
      </c>
      <c r="F65" s="7" t="s">
        <v>154</v>
      </c>
      <c r="G65" s="7" t="s">
        <v>113</v>
      </c>
      <c r="H65" s="7" t="s">
        <v>103</v>
      </c>
      <c r="I65" s="7" t="s">
        <v>104</v>
      </c>
      <c r="J65" s="7" t="s">
        <v>16</v>
      </c>
      <c r="K65" s="7" t="s">
        <v>17</v>
      </c>
      <c r="L65" s="7" t="s">
        <v>18</v>
      </c>
      <c r="M65" s="8">
        <v>88</v>
      </c>
      <c r="N65" s="8">
        <v>160</v>
      </c>
      <c r="O65" s="8">
        <v>160</v>
      </c>
      <c r="P65" s="9">
        <f t="shared" si="0"/>
        <v>122.32</v>
      </c>
      <c r="Q65" s="25">
        <f t="shared" si="2"/>
        <v>267</v>
      </c>
      <c r="R65" s="9">
        <f t="shared" si="1"/>
        <v>267</v>
      </c>
      <c r="S65" s="7" t="s">
        <v>33</v>
      </c>
      <c r="T65" s="7" t="s">
        <v>34</v>
      </c>
      <c r="U65" s="26"/>
      <c r="W65" s="30">
        <f t="shared" si="3"/>
        <v>0</v>
      </c>
      <c r="X65" s="31"/>
    </row>
    <row r="66" spans="2:24" x14ac:dyDescent="0.25">
      <c r="B66" s="39">
        <v>843380166757</v>
      </c>
      <c r="C66" s="7" t="s">
        <v>161</v>
      </c>
      <c r="D66" s="7" t="s">
        <v>162</v>
      </c>
      <c r="E66" s="7" t="str">
        <f>_xlfn.XLOOKUP(C66,Master!E:E,Master!H:H)</f>
        <v>No</v>
      </c>
      <c r="F66" s="7" t="s">
        <v>154</v>
      </c>
      <c r="G66" s="7" t="s">
        <v>116</v>
      </c>
      <c r="H66" s="7" t="s">
        <v>103</v>
      </c>
      <c r="I66" s="7" t="s">
        <v>104</v>
      </c>
      <c r="J66" s="7" t="s">
        <v>16</v>
      </c>
      <c r="K66" s="7" t="s">
        <v>17</v>
      </c>
      <c r="L66" s="7" t="s">
        <v>18</v>
      </c>
      <c r="M66" s="8">
        <v>88</v>
      </c>
      <c r="N66" s="8">
        <v>160</v>
      </c>
      <c r="O66" s="8">
        <v>160</v>
      </c>
      <c r="P66" s="9">
        <f t="shared" si="0"/>
        <v>122.32</v>
      </c>
      <c r="Q66" s="25">
        <f t="shared" si="2"/>
        <v>267</v>
      </c>
      <c r="R66" s="9">
        <f t="shared" si="1"/>
        <v>267</v>
      </c>
      <c r="S66" s="7" t="s">
        <v>33</v>
      </c>
      <c r="T66" s="7" t="s">
        <v>34</v>
      </c>
      <c r="U66" s="26"/>
      <c r="W66" s="30">
        <f t="shared" si="3"/>
        <v>0</v>
      </c>
      <c r="X66" s="31"/>
    </row>
    <row r="67" spans="2:24" x14ac:dyDescent="0.25">
      <c r="B67" s="39">
        <v>843380166764</v>
      </c>
      <c r="C67" s="7" t="s">
        <v>163</v>
      </c>
      <c r="D67" s="7" t="s">
        <v>164</v>
      </c>
      <c r="E67" s="7" t="str">
        <f>_xlfn.XLOOKUP(C67,Master!E:E,Master!H:H)</f>
        <v>No</v>
      </c>
      <c r="F67" s="7" t="s">
        <v>154</v>
      </c>
      <c r="G67" s="7" t="s">
        <v>119</v>
      </c>
      <c r="H67" s="7" t="s">
        <v>103</v>
      </c>
      <c r="I67" s="7" t="s">
        <v>104</v>
      </c>
      <c r="J67" s="7" t="s">
        <v>16</v>
      </c>
      <c r="K67" s="7" t="s">
        <v>17</v>
      </c>
      <c r="L67" s="7" t="s">
        <v>18</v>
      </c>
      <c r="M67" s="8">
        <v>88</v>
      </c>
      <c r="N67" s="8">
        <v>160</v>
      </c>
      <c r="O67" s="8">
        <v>160</v>
      </c>
      <c r="P67" s="9">
        <f t="shared" si="0"/>
        <v>122.32</v>
      </c>
      <c r="Q67" s="25">
        <f t="shared" si="2"/>
        <v>267</v>
      </c>
      <c r="R67" s="9">
        <f t="shared" si="1"/>
        <v>267</v>
      </c>
      <c r="S67" s="7" t="s">
        <v>33</v>
      </c>
      <c r="T67" s="7" t="s">
        <v>34</v>
      </c>
      <c r="U67" s="26"/>
      <c r="W67" s="30">
        <f t="shared" si="3"/>
        <v>0</v>
      </c>
      <c r="X67" s="31"/>
    </row>
    <row r="68" spans="2:24" x14ac:dyDescent="0.25">
      <c r="B68" s="39">
        <v>843380166771</v>
      </c>
      <c r="C68" s="7" t="s">
        <v>165</v>
      </c>
      <c r="D68" s="7" t="s">
        <v>166</v>
      </c>
      <c r="E68" s="7" t="str">
        <f>_xlfn.XLOOKUP(C68,Master!E:E,Master!H:H)</f>
        <v>No</v>
      </c>
      <c r="F68" s="7" t="s">
        <v>154</v>
      </c>
      <c r="G68" s="7" t="s">
        <v>122</v>
      </c>
      <c r="H68" s="7" t="s">
        <v>103</v>
      </c>
      <c r="I68" s="7" t="s">
        <v>104</v>
      </c>
      <c r="J68" s="7" t="s">
        <v>16</v>
      </c>
      <c r="K68" s="7" t="s">
        <v>17</v>
      </c>
      <c r="L68" s="7" t="s">
        <v>18</v>
      </c>
      <c r="M68" s="8">
        <v>88</v>
      </c>
      <c r="N68" s="8">
        <v>160</v>
      </c>
      <c r="O68" s="8">
        <v>160</v>
      </c>
      <c r="P68" s="9">
        <f t="shared" si="0"/>
        <v>122.32</v>
      </c>
      <c r="Q68" s="25">
        <f t="shared" si="2"/>
        <v>267</v>
      </c>
      <c r="R68" s="9">
        <f t="shared" si="1"/>
        <v>267</v>
      </c>
      <c r="S68" s="7" t="s">
        <v>33</v>
      </c>
      <c r="T68" s="7" t="s">
        <v>34</v>
      </c>
      <c r="U68" s="26"/>
      <c r="W68" s="30">
        <f t="shared" si="3"/>
        <v>0</v>
      </c>
      <c r="X68" s="31"/>
    </row>
    <row r="69" spans="2:24" x14ac:dyDescent="0.25">
      <c r="B69" s="39">
        <v>843380166788</v>
      </c>
      <c r="C69" s="7" t="s">
        <v>167</v>
      </c>
      <c r="D69" s="7" t="s">
        <v>168</v>
      </c>
      <c r="E69" s="7" t="str">
        <f>_xlfn.XLOOKUP(C69,Master!E:E,Master!H:H)</f>
        <v>No</v>
      </c>
      <c r="F69" s="7" t="s">
        <v>154</v>
      </c>
      <c r="G69" s="7" t="s">
        <v>125</v>
      </c>
      <c r="H69" s="7" t="s">
        <v>103</v>
      </c>
      <c r="I69" s="7" t="s">
        <v>104</v>
      </c>
      <c r="J69" s="7" t="s">
        <v>16</v>
      </c>
      <c r="K69" s="7" t="s">
        <v>17</v>
      </c>
      <c r="L69" s="7" t="s">
        <v>18</v>
      </c>
      <c r="M69" s="8">
        <v>88</v>
      </c>
      <c r="N69" s="8">
        <v>160</v>
      </c>
      <c r="O69" s="8">
        <v>160</v>
      </c>
      <c r="P69" s="9">
        <f t="shared" si="0"/>
        <v>122.32</v>
      </c>
      <c r="Q69" s="25">
        <f t="shared" si="2"/>
        <v>267</v>
      </c>
      <c r="R69" s="9">
        <f t="shared" si="1"/>
        <v>267</v>
      </c>
      <c r="S69" s="7" t="s">
        <v>33</v>
      </c>
      <c r="T69" s="7" t="s">
        <v>34</v>
      </c>
      <c r="U69" s="26"/>
      <c r="W69" s="30">
        <f t="shared" si="3"/>
        <v>0</v>
      </c>
      <c r="X69" s="31"/>
    </row>
    <row r="70" spans="2:24" x14ac:dyDescent="0.25">
      <c r="B70" s="39">
        <v>843380166795</v>
      </c>
      <c r="C70" s="7" t="s">
        <v>169</v>
      </c>
      <c r="D70" s="7" t="s">
        <v>170</v>
      </c>
      <c r="E70" s="7" t="str">
        <f>_xlfn.XLOOKUP(C70,Master!E:E,Master!H:H)</f>
        <v>No</v>
      </c>
      <c r="F70" s="7" t="s">
        <v>154</v>
      </c>
      <c r="G70" s="7" t="s">
        <v>128</v>
      </c>
      <c r="H70" s="7" t="s">
        <v>103</v>
      </c>
      <c r="I70" s="7" t="s">
        <v>104</v>
      </c>
      <c r="J70" s="7" t="s">
        <v>16</v>
      </c>
      <c r="K70" s="7" t="s">
        <v>17</v>
      </c>
      <c r="L70" s="7" t="s">
        <v>18</v>
      </c>
      <c r="M70" s="8">
        <v>88</v>
      </c>
      <c r="N70" s="8">
        <v>160</v>
      </c>
      <c r="O70" s="8">
        <v>160</v>
      </c>
      <c r="P70" s="9">
        <f t="shared" si="0"/>
        <v>122.32</v>
      </c>
      <c r="Q70" s="25">
        <f t="shared" si="2"/>
        <v>267</v>
      </c>
      <c r="R70" s="9">
        <f t="shared" si="1"/>
        <v>267</v>
      </c>
      <c r="S70" s="7" t="s">
        <v>33</v>
      </c>
      <c r="T70" s="7" t="s">
        <v>34</v>
      </c>
      <c r="U70" s="26"/>
      <c r="W70" s="30">
        <f t="shared" si="3"/>
        <v>0</v>
      </c>
      <c r="X70" s="31"/>
    </row>
    <row r="71" spans="2:24" x14ac:dyDescent="0.25">
      <c r="B71" s="39">
        <v>843380166801</v>
      </c>
      <c r="C71" s="7" t="s">
        <v>171</v>
      </c>
      <c r="D71" s="7" t="s">
        <v>172</v>
      </c>
      <c r="E71" s="7" t="str">
        <f>_xlfn.XLOOKUP(C71,Master!E:E,Master!H:H)</f>
        <v>No</v>
      </c>
      <c r="F71" s="7" t="s">
        <v>154</v>
      </c>
      <c r="G71" s="7" t="s">
        <v>131</v>
      </c>
      <c r="H71" s="7" t="s">
        <v>103</v>
      </c>
      <c r="I71" s="7" t="s">
        <v>104</v>
      </c>
      <c r="J71" s="7" t="s">
        <v>16</v>
      </c>
      <c r="K71" s="7" t="s">
        <v>17</v>
      </c>
      <c r="L71" s="7" t="s">
        <v>18</v>
      </c>
      <c r="M71" s="8">
        <v>80</v>
      </c>
      <c r="N71" s="8">
        <v>160</v>
      </c>
      <c r="O71" s="8">
        <v>160</v>
      </c>
      <c r="P71" s="9">
        <f t="shared" ref="P71:P134" si="4">(O71*$P$3)*(M71/O71)</f>
        <v>111.19999999999999</v>
      </c>
      <c r="Q71" s="25">
        <f t="shared" si="2"/>
        <v>267</v>
      </c>
      <c r="R71" s="9">
        <f t="shared" ref="R71:R134" si="5">ROUND(O71*$P$3*(1+$Q$3),0)</f>
        <v>267</v>
      </c>
      <c r="S71" s="7" t="s">
        <v>33</v>
      </c>
      <c r="T71" s="7" t="s">
        <v>34</v>
      </c>
      <c r="U71" s="26"/>
      <c r="W71" s="30">
        <f t="shared" si="3"/>
        <v>0</v>
      </c>
      <c r="X71" s="31"/>
    </row>
    <row r="72" spans="2:24" x14ac:dyDescent="0.25">
      <c r="B72" s="39">
        <v>843380166016</v>
      </c>
      <c r="C72" s="7" t="s">
        <v>173</v>
      </c>
      <c r="D72" s="7" t="s">
        <v>174</v>
      </c>
      <c r="E72" s="7" t="str">
        <f>_xlfn.XLOOKUP(C72,Master!E:E,Master!H:H)</f>
        <v>No</v>
      </c>
      <c r="F72" s="7" t="s">
        <v>12</v>
      </c>
      <c r="G72" s="7" t="s">
        <v>102</v>
      </c>
      <c r="H72" s="7" t="s">
        <v>103</v>
      </c>
      <c r="I72" s="7" t="s">
        <v>175</v>
      </c>
      <c r="J72" s="7" t="s">
        <v>16</v>
      </c>
      <c r="K72" s="7" t="s">
        <v>17</v>
      </c>
      <c r="L72" s="7" t="s">
        <v>18</v>
      </c>
      <c r="M72" s="8">
        <v>96.250000000000014</v>
      </c>
      <c r="N72" s="8">
        <v>175</v>
      </c>
      <c r="O72" s="8">
        <v>175</v>
      </c>
      <c r="P72" s="9">
        <f t="shared" si="4"/>
        <v>133.78749999999999</v>
      </c>
      <c r="Q72" s="25">
        <f t="shared" ref="Q72:Q135" si="6">R72</f>
        <v>292</v>
      </c>
      <c r="R72" s="9">
        <f t="shared" si="5"/>
        <v>292</v>
      </c>
      <c r="S72" s="7" t="s">
        <v>33</v>
      </c>
      <c r="T72" s="7" t="s">
        <v>34</v>
      </c>
      <c r="U72" s="26"/>
      <c r="W72" s="30">
        <f t="shared" ref="W72:W135" si="7">V72*M72</f>
        <v>0</v>
      </c>
      <c r="X72" s="31"/>
    </row>
    <row r="73" spans="2:24" x14ac:dyDescent="0.25">
      <c r="B73" s="39">
        <v>843380166023</v>
      </c>
      <c r="C73" s="7" t="s">
        <v>176</v>
      </c>
      <c r="D73" s="7" t="s">
        <v>177</v>
      </c>
      <c r="E73" s="7" t="str">
        <f>_xlfn.XLOOKUP(C73,Master!E:E,Master!H:H)</f>
        <v>No</v>
      </c>
      <c r="F73" s="7" t="s">
        <v>12</v>
      </c>
      <c r="G73" s="7" t="s">
        <v>107</v>
      </c>
      <c r="H73" s="7" t="s">
        <v>103</v>
      </c>
      <c r="I73" s="7" t="s">
        <v>175</v>
      </c>
      <c r="J73" s="7" t="s">
        <v>16</v>
      </c>
      <c r="K73" s="7" t="s">
        <v>17</v>
      </c>
      <c r="L73" s="7" t="s">
        <v>18</v>
      </c>
      <c r="M73" s="8">
        <v>96.250000000000014</v>
      </c>
      <c r="N73" s="8">
        <v>175</v>
      </c>
      <c r="O73" s="8">
        <v>175</v>
      </c>
      <c r="P73" s="9">
        <f t="shared" si="4"/>
        <v>133.78749999999999</v>
      </c>
      <c r="Q73" s="25">
        <f t="shared" si="6"/>
        <v>292</v>
      </c>
      <c r="R73" s="9">
        <f t="shared" si="5"/>
        <v>292</v>
      </c>
      <c r="S73" s="7" t="s">
        <v>33</v>
      </c>
      <c r="T73" s="7" t="s">
        <v>34</v>
      </c>
      <c r="U73" s="26"/>
      <c r="W73" s="30">
        <f t="shared" si="7"/>
        <v>0</v>
      </c>
      <c r="X73" s="31"/>
    </row>
    <row r="74" spans="2:24" x14ac:dyDescent="0.25">
      <c r="B74" s="39">
        <v>843380166030</v>
      </c>
      <c r="C74" s="7" t="s">
        <v>178</v>
      </c>
      <c r="D74" s="7" t="s">
        <v>179</v>
      </c>
      <c r="E74" s="7" t="str">
        <f>_xlfn.XLOOKUP(C74,Master!E:E,Master!H:H)</f>
        <v>No</v>
      </c>
      <c r="F74" s="7" t="s">
        <v>12</v>
      </c>
      <c r="G74" s="7" t="s">
        <v>110</v>
      </c>
      <c r="H74" s="7" t="s">
        <v>103</v>
      </c>
      <c r="I74" s="7" t="s">
        <v>175</v>
      </c>
      <c r="J74" s="7" t="s">
        <v>16</v>
      </c>
      <c r="K74" s="7" t="s">
        <v>17</v>
      </c>
      <c r="L74" s="7" t="s">
        <v>18</v>
      </c>
      <c r="M74" s="8">
        <v>96.250000000000014</v>
      </c>
      <c r="N74" s="8">
        <v>175</v>
      </c>
      <c r="O74" s="8">
        <v>175</v>
      </c>
      <c r="P74" s="9">
        <f t="shared" si="4"/>
        <v>133.78749999999999</v>
      </c>
      <c r="Q74" s="25">
        <f t="shared" si="6"/>
        <v>292</v>
      </c>
      <c r="R74" s="9">
        <f t="shared" si="5"/>
        <v>292</v>
      </c>
      <c r="S74" s="7" t="s">
        <v>33</v>
      </c>
      <c r="T74" s="7" t="s">
        <v>34</v>
      </c>
      <c r="U74" s="26"/>
      <c r="W74" s="30">
        <f t="shared" si="7"/>
        <v>0</v>
      </c>
      <c r="X74" s="31"/>
    </row>
    <row r="75" spans="2:24" x14ac:dyDescent="0.25">
      <c r="B75" s="39">
        <v>843380166047</v>
      </c>
      <c r="C75" s="7" t="s">
        <v>180</v>
      </c>
      <c r="D75" s="7" t="s">
        <v>181</v>
      </c>
      <c r="E75" s="7" t="str">
        <f>_xlfn.XLOOKUP(C75,Master!E:E,Master!H:H)</f>
        <v>No</v>
      </c>
      <c r="F75" s="7" t="s">
        <v>12</v>
      </c>
      <c r="G75" s="7" t="s">
        <v>113</v>
      </c>
      <c r="H75" s="7" t="s">
        <v>103</v>
      </c>
      <c r="I75" s="7" t="s">
        <v>175</v>
      </c>
      <c r="J75" s="7" t="s">
        <v>16</v>
      </c>
      <c r="K75" s="7" t="s">
        <v>17</v>
      </c>
      <c r="L75" s="7" t="s">
        <v>18</v>
      </c>
      <c r="M75" s="8">
        <v>96.250000000000014</v>
      </c>
      <c r="N75" s="8">
        <v>175</v>
      </c>
      <c r="O75" s="8">
        <v>175</v>
      </c>
      <c r="P75" s="9">
        <f t="shared" si="4"/>
        <v>133.78749999999999</v>
      </c>
      <c r="Q75" s="25">
        <f t="shared" si="6"/>
        <v>292</v>
      </c>
      <c r="R75" s="9">
        <f t="shared" si="5"/>
        <v>292</v>
      </c>
      <c r="S75" s="7" t="s">
        <v>33</v>
      </c>
      <c r="T75" s="7" t="s">
        <v>34</v>
      </c>
      <c r="U75" s="26"/>
      <c r="W75" s="30">
        <f t="shared" si="7"/>
        <v>0</v>
      </c>
      <c r="X75" s="31"/>
    </row>
    <row r="76" spans="2:24" x14ac:dyDescent="0.25">
      <c r="B76" s="39">
        <v>843380166054</v>
      </c>
      <c r="C76" s="7" t="s">
        <v>182</v>
      </c>
      <c r="D76" s="7" t="s">
        <v>183</v>
      </c>
      <c r="E76" s="7" t="str">
        <f>_xlfn.XLOOKUP(C76,Master!E:E,Master!H:H)</f>
        <v>No</v>
      </c>
      <c r="F76" s="7" t="s">
        <v>12</v>
      </c>
      <c r="G76" s="7" t="s">
        <v>116</v>
      </c>
      <c r="H76" s="7" t="s">
        <v>103</v>
      </c>
      <c r="I76" s="7" t="s">
        <v>175</v>
      </c>
      <c r="J76" s="7" t="s">
        <v>16</v>
      </c>
      <c r="K76" s="7" t="s">
        <v>17</v>
      </c>
      <c r="L76" s="7" t="s">
        <v>18</v>
      </c>
      <c r="M76" s="8">
        <v>96.250000000000014</v>
      </c>
      <c r="N76" s="8">
        <v>175</v>
      </c>
      <c r="O76" s="8">
        <v>175</v>
      </c>
      <c r="P76" s="9">
        <f t="shared" si="4"/>
        <v>133.78749999999999</v>
      </c>
      <c r="Q76" s="25">
        <f t="shared" si="6"/>
        <v>292</v>
      </c>
      <c r="R76" s="9">
        <f t="shared" si="5"/>
        <v>292</v>
      </c>
      <c r="S76" s="7" t="s">
        <v>33</v>
      </c>
      <c r="T76" s="7" t="s">
        <v>34</v>
      </c>
      <c r="U76" s="26"/>
      <c r="W76" s="30">
        <f t="shared" si="7"/>
        <v>0</v>
      </c>
      <c r="X76" s="31"/>
    </row>
    <row r="77" spans="2:24" x14ac:dyDescent="0.25">
      <c r="B77" s="39">
        <v>843380166061</v>
      </c>
      <c r="C77" s="7" t="s">
        <v>184</v>
      </c>
      <c r="D77" s="7" t="s">
        <v>185</v>
      </c>
      <c r="E77" s="7" t="str">
        <f>_xlfn.XLOOKUP(C77,Master!E:E,Master!H:H)</f>
        <v>No</v>
      </c>
      <c r="F77" s="7" t="s">
        <v>12</v>
      </c>
      <c r="G77" s="7" t="s">
        <v>119</v>
      </c>
      <c r="H77" s="7" t="s">
        <v>103</v>
      </c>
      <c r="I77" s="7" t="s">
        <v>175</v>
      </c>
      <c r="J77" s="7" t="s">
        <v>16</v>
      </c>
      <c r="K77" s="7" t="s">
        <v>17</v>
      </c>
      <c r="L77" s="7" t="s">
        <v>18</v>
      </c>
      <c r="M77" s="8">
        <v>96.250000000000014</v>
      </c>
      <c r="N77" s="8">
        <v>175</v>
      </c>
      <c r="O77" s="8">
        <v>175</v>
      </c>
      <c r="P77" s="9">
        <f t="shared" si="4"/>
        <v>133.78749999999999</v>
      </c>
      <c r="Q77" s="25">
        <f t="shared" si="6"/>
        <v>292</v>
      </c>
      <c r="R77" s="9">
        <f t="shared" si="5"/>
        <v>292</v>
      </c>
      <c r="S77" s="7" t="s">
        <v>33</v>
      </c>
      <c r="T77" s="7" t="s">
        <v>34</v>
      </c>
      <c r="U77" s="26"/>
      <c r="W77" s="30">
        <f t="shared" si="7"/>
        <v>0</v>
      </c>
      <c r="X77" s="31"/>
    </row>
    <row r="78" spans="2:24" x14ac:dyDescent="0.25">
      <c r="B78" s="39">
        <v>843380166078</v>
      </c>
      <c r="C78" s="7" t="s">
        <v>186</v>
      </c>
      <c r="D78" s="7" t="s">
        <v>187</v>
      </c>
      <c r="E78" s="7" t="str">
        <f>_xlfn.XLOOKUP(C78,Master!E:E,Master!H:H)</f>
        <v>No</v>
      </c>
      <c r="F78" s="7" t="s">
        <v>12</v>
      </c>
      <c r="G78" s="7" t="s">
        <v>122</v>
      </c>
      <c r="H78" s="7" t="s">
        <v>103</v>
      </c>
      <c r="I78" s="7" t="s">
        <v>175</v>
      </c>
      <c r="J78" s="7" t="s">
        <v>16</v>
      </c>
      <c r="K78" s="7" t="s">
        <v>17</v>
      </c>
      <c r="L78" s="7" t="s">
        <v>18</v>
      </c>
      <c r="M78" s="8">
        <v>96.250000000000014</v>
      </c>
      <c r="N78" s="8">
        <v>175</v>
      </c>
      <c r="O78" s="8">
        <v>175</v>
      </c>
      <c r="P78" s="9">
        <f t="shared" si="4"/>
        <v>133.78749999999999</v>
      </c>
      <c r="Q78" s="25">
        <f t="shared" si="6"/>
        <v>292</v>
      </c>
      <c r="R78" s="9">
        <f t="shared" si="5"/>
        <v>292</v>
      </c>
      <c r="S78" s="7" t="s">
        <v>33</v>
      </c>
      <c r="T78" s="7" t="s">
        <v>34</v>
      </c>
      <c r="U78" s="26"/>
      <c r="W78" s="30">
        <f t="shared" si="7"/>
        <v>0</v>
      </c>
      <c r="X78" s="31"/>
    </row>
    <row r="79" spans="2:24" x14ac:dyDescent="0.25">
      <c r="B79" s="39">
        <v>843380166085</v>
      </c>
      <c r="C79" s="7" t="s">
        <v>188</v>
      </c>
      <c r="D79" s="7" t="s">
        <v>189</v>
      </c>
      <c r="E79" s="7" t="str">
        <f>_xlfn.XLOOKUP(C79,Master!E:E,Master!H:H)</f>
        <v>No</v>
      </c>
      <c r="F79" s="7" t="s">
        <v>12</v>
      </c>
      <c r="G79" s="7" t="s">
        <v>125</v>
      </c>
      <c r="H79" s="7" t="s">
        <v>103</v>
      </c>
      <c r="I79" s="7" t="s">
        <v>175</v>
      </c>
      <c r="J79" s="7" t="s">
        <v>16</v>
      </c>
      <c r="K79" s="7" t="s">
        <v>17</v>
      </c>
      <c r="L79" s="7" t="s">
        <v>18</v>
      </c>
      <c r="M79" s="8">
        <v>96.250000000000014</v>
      </c>
      <c r="N79" s="8">
        <v>175</v>
      </c>
      <c r="O79" s="8">
        <v>175</v>
      </c>
      <c r="P79" s="9">
        <f t="shared" si="4"/>
        <v>133.78749999999999</v>
      </c>
      <c r="Q79" s="25">
        <f t="shared" si="6"/>
        <v>292</v>
      </c>
      <c r="R79" s="9">
        <f t="shared" si="5"/>
        <v>292</v>
      </c>
      <c r="S79" s="7" t="s">
        <v>33</v>
      </c>
      <c r="T79" s="7" t="s">
        <v>34</v>
      </c>
      <c r="U79" s="26"/>
      <c r="W79" s="30">
        <f t="shared" si="7"/>
        <v>0</v>
      </c>
      <c r="X79" s="31"/>
    </row>
    <row r="80" spans="2:24" x14ac:dyDescent="0.25">
      <c r="B80" s="39">
        <v>843380166092</v>
      </c>
      <c r="C80" s="7" t="s">
        <v>190</v>
      </c>
      <c r="D80" s="7" t="s">
        <v>191</v>
      </c>
      <c r="E80" s="7" t="str">
        <f>_xlfn.XLOOKUP(C80,Master!E:E,Master!H:H)</f>
        <v>No</v>
      </c>
      <c r="F80" s="7" t="s">
        <v>12</v>
      </c>
      <c r="G80" s="7" t="s">
        <v>128</v>
      </c>
      <c r="H80" s="7" t="s">
        <v>103</v>
      </c>
      <c r="I80" s="7" t="s">
        <v>175</v>
      </c>
      <c r="J80" s="7" t="s">
        <v>16</v>
      </c>
      <c r="K80" s="7" t="s">
        <v>17</v>
      </c>
      <c r="L80" s="7" t="s">
        <v>18</v>
      </c>
      <c r="M80" s="8">
        <v>96.250000000000014</v>
      </c>
      <c r="N80" s="8">
        <v>175</v>
      </c>
      <c r="O80" s="8">
        <v>175</v>
      </c>
      <c r="P80" s="9">
        <f t="shared" si="4"/>
        <v>133.78749999999999</v>
      </c>
      <c r="Q80" s="25">
        <f t="shared" si="6"/>
        <v>292</v>
      </c>
      <c r="R80" s="9">
        <f t="shared" si="5"/>
        <v>292</v>
      </c>
      <c r="S80" s="7" t="s">
        <v>33</v>
      </c>
      <c r="T80" s="7" t="s">
        <v>34</v>
      </c>
      <c r="U80" s="26"/>
      <c r="W80" s="30">
        <f t="shared" si="7"/>
        <v>0</v>
      </c>
      <c r="X80" s="31"/>
    </row>
    <row r="81" spans="2:24" x14ac:dyDescent="0.25">
      <c r="B81" s="39">
        <v>843380166108</v>
      </c>
      <c r="C81" s="7" t="s">
        <v>192</v>
      </c>
      <c r="D81" s="7" t="s">
        <v>193</v>
      </c>
      <c r="E81" s="7" t="str">
        <f>_xlfn.XLOOKUP(C81,Master!E:E,Master!H:H)</f>
        <v>No</v>
      </c>
      <c r="F81" s="7" t="s">
        <v>12</v>
      </c>
      <c r="G81" s="7" t="s">
        <v>131</v>
      </c>
      <c r="H81" s="7" t="s">
        <v>103</v>
      </c>
      <c r="I81" s="7" t="s">
        <v>175</v>
      </c>
      <c r="J81" s="7" t="s">
        <v>16</v>
      </c>
      <c r="K81" s="7" t="s">
        <v>17</v>
      </c>
      <c r="L81" s="7" t="s">
        <v>18</v>
      </c>
      <c r="M81" s="8">
        <v>96.250000000000014</v>
      </c>
      <c r="N81" s="8">
        <v>175</v>
      </c>
      <c r="O81" s="8">
        <v>175</v>
      </c>
      <c r="P81" s="9">
        <f t="shared" si="4"/>
        <v>133.78749999999999</v>
      </c>
      <c r="Q81" s="25">
        <f t="shared" si="6"/>
        <v>292</v>
      </c>
      <c r="R81" s="9">
        <f t="shared" si="5"/>
        <v>292</v>
      </c>
      <c r="S81" s="7" t="s">
        <v>33</v>
      </c>
      <c r="T81" s="7" t="s">
        <v>34</v>
      </c>
      <c r="U81" s="26"/>
      <c r="W81" s="30">
        <f t="shared" si="7"/>
        <v>0</v>
      </c>
      <c r="X81" s="31"/>
    </row>
    <row r="82" spans="2:24" x14ac:dyDescent="0.25">
      <c r="B82" s="39">
        <v>843380166214</v>
      </c>
      <c r="C82" s="7" t="s">
        <v>194</v>
      </c>
      <c r="D82" s="7" t="s">
        <v>195</v>
      </c>
      <c r="E82" s="7" t="str">
        <f>_xlfn.XLOOKUP(C82,Master!E:E,Master!H:H)</f>
        <v>No</v>
      </c>
      <c r="F82" s="7" t="s">
        <v>59</v>
      </c>
      <c r="G82" s="7" t="s">
        <v>102</v>
      </c>
      <c r="H82" s="7" t="s">
        <v>103</v>
      </c>
      <c r="I82" s="7" t="s">
        <v>175</v>
      </c>
      <c r="J82" s="7" t="s">
        <v>16</v>
      </c>
      <c r="K82" s="7" t="s">
        <v>17</v>
      </c>
      <c r="L82" s="7" t="s">
        <v>18</v>
      </c>
      <c r="M82" s="8">
        <v>96.250000000000014</v>
      </c>
      <c r="N82" s="8">
        <v>175</v>
      </c>
      <c r="O82" s="8">
        <v>175</v>
      </c>
      <c r="P82" s="9">
        <f t="shared" si="4"/>
        <v>133.78749999999999</v>
      </c>
      <c r="Q82" s="25">
        <f t="shared" si="6"/>
        <v>292</v>
      </c>
      <c r="R82" s="9">
        <f t="shared" si="5"/>
        <v>292</v>
      </c>
      <c r="S82" s="7" t="s">
        <v>33</v>
      </c>
      <c r="T82" s="7" t="s">
        <v>34</v>
      </c>
      <c r="U82" s="26"/>
      <c r="W82" s="30">
        <f t="shared" si="7"/>
        <v>0</v>
      </c>
      <c r="X82" s="31"/>
    </row>
    <row r="83" spans="2:24" x14ac:dyDescent="0.25">
      <c r="B83" s="39">
        <v>843380166221</v>
      </c>
      <c r="C83" s="7" t="s">
        <v>196</v>
      </c>
      <c r="D83" s="7" t="s">
        <v>197</v>
      </c>
      <c r="E83" s="7" t="str">
        <f>_xlfn.XLOOKUP(C83,Master!E:E,Master!H:H)</f>
        <v>No</v>
      </c>
      <c r="F83" s="7" t="s">
        <v>59</v>
      </c>
      <c r="G83" s="7" t="s">
        <v>107</v>
      </c>
      <c r="H83" s="7" t="s">
        <v>103</v>
      </c>
      <c r="I83" s="7" t="s">
        <v>175</v>
      </c>
      <c r="J83" s="7" t="s">
        <v>16</v>
      </c>
      <c r="K83" s="7" t="s">
        <v>17</v>
      </c>
      <c r="L83" s="7" t="s">
        <v>18</v>
      </c>
      <c r="M83" s="8">
        <v>96.250000000000014</v>
      </c>
      <c r="N83" s="8">
        <v>175</v>
      </c>
      <c r="O83" s="8">
        <v>175</v>
      </c>
      <c r="P83" s="9">
        <f t="shared" si="4"/>
        <v>133.78749999999999</v>
      </c>
      <c r="Q83" s="25">
        <f t="shared" si="6"/>
        <v>292</v>
      </c>
      <c r="R83" s="9">
        <f t="shared" si="5"/>
        <v>292</v>
      </c>
      <c r="S83" s="7" t="s">
        <v>33</v>
      </c>
      <c r="T83" s="7" t="s">
        <v>34</v>
      </c>
      <c r="U83" s="26"/>
      <c r="W83" s="30">
        <f t="shared" si="7"/>
        <v>0</v>
      </c>
      <c r="X83" s="31"/>
    </row>
    <row r="84" spans="2:24" x14ac:dyDescent="0.25">
      <c r="B84" s="39">
        <v>843380166238</v>
      </c>
      <c r="C84" s="7" t="s">
        <v>198</v>
      </c>
      <c r="D84" s="7" t="s">
        <v>199</v>
      </c>
      <c r="E84" s="7" t="str">
        <f>_xlfn.XLOOKUP(C84,Master!E:E,Master!H:H)</f>
        <v>No</v>
      </c>
      <c r="F84" s="7" t="s">
        <v>59</v>
      </c>
      <c r="G84" s="7" t="s">
        <v>110</v>
      </c>
      <c r="H84" s="7" t="s">
        <v>103</v>
      </c>
      <c r="I84" s="7" t="s">
        <v>175</v>
      </c>
      <c r="J84" s="7" t="s">
        <v>16</v>
      </c>
      <c r="K84" s="7" t="s">
        <v>17</v>
      </c>
      <c r="L84" s="7" t="s">
        <v>18</v>
      </c>
      <c r="M84" s="8">
        <v>96.250000000000014</v>
      </c>
      <c r="N84" s="8">
        <v>175</v>
      </c>
      <c r="O84" s="8">
        <v>175</v>
      </c>
      <c r="P84" s="9">
        <f t="shared" si="4"/>
        <v>133.78749999999999</v>
      </c>
      <c r="Q84" s="25">
        <f t="shared" si="6"/>
        <v>292</v>
      </c>
      <c r="R84" s="9">
        <f t="shared" si="5"/>
        <v>292</v>
      </c>
      <c r="S84" s="7" t="s">
        <v>33</v>
      </c>
      <c r="T84" s="7" t="s">
        <v>34</v>
      </c>
      <c r="U84" s="26"/>
      <c r="W84" s="30">
        <f t="shared" si="7"/>
        <v>0</v>
      </c>
      <c r="X84" s="31"/>
    </row>
    <row r="85" spans="2:24" x14ac:dyDescent="0.25">
      <c r="B85" s="39">
        <v>843380166245</v>
      </c>
      <c r="C85" s="7" t="s">
        <v>200</v>
      </c>
      <c r="D85" s="7" t="s">
        <v>201</v>
      </c>
      <c r="E85" s="7" t="str">
        <f>_xlfn.XLOOKUP(C85,Master!E:E,Master!H:H)</f>
        <v>No</v>
      </c>
      <c r="F85" s="7" t="s">
        <v>59</v>
      </c>
      <c r="G85" s="7" t="s">
        <v>113</v>
      </c>
      <c r="H85" s="7" t="s">
        <v>103</v>
      </c>
      <c r="I85" s="7" t="s">
        <v>175</v>
      </c>
      <c r="J85" s="7" t="s">
        <v>16</v>
      </c>
      <c r="K85" s="7" t="s">
        <v>17</v>
      </c>
      <c r="L85" s="7" t="s">
        <v>18</v>
      </c>
      <c r="M85" s="8">
        <v>96.250000000000014</v>
      </c>
      <c r="N85" s="8">
        <v>175</v>
      </c>
      <c r="O85" s="8">
        <v>175</v>
      </c>
      <c r="P85" s="9">
        <f t="shared" si="4"/>
        <v>133.78749999999999</v>
      </c>
      <c r="Q85" s="25">
        <f t="shared" si="6"/>
        <v>292</v>
      </c>
      <c r="R85" s="9">
        <f t="shared" si="5"/>
        <v>292</v>
      </c>
      <c r="S85" s="7" t="s">
        <v>33</v>
      </c>
      <c r="T85" s="7" t="s">
        <v>34</v>
      </c>
      <c r="U85" s="26"/>
      <c r="W85" s="30">
        <f t="shared" si="7"/>
        <v>0</v>
      </c>
      <c r="X85" s="31"/>
    </row>
    <row r="86" spans="2:24" x14ac:dyDescent="0.25">
      <c r="B86" s="39">
        <v>843380166252</v>
      </c>
      <c r="C86" s="7" t="s">
        <v>202</v>
      </c>
      <c r="D86" s="7" t="s">
        <v>203</v>
      </c>
      <c r="E86" s="7" t="str">
        <f>_xlfn.XLOOKUP(C86,Master!E:E,Master!H:H)</f>
        <v>No</v>
      </c>
      <c r="F86" s="7" t="s">
        <v>59</v>
      </c>
      <c r="G86" s="7" t="s">
        <v>116</v>
      </c>
      <c r="H86" s="7" t="s">
        <v>103</v>
      </c>
      <c r="I86" s="7" t="s">
        <v>175</v>
      </c>
      <c r="J86" s="7" t="s">
        <v>16</v>
      </c>
      <c r="K86" s="7" t="s">
        <v>17</v>
      </c>
      <c r="L86" s="7" t="s">
        <v>18</v>
      </c>
      <c r="M86" s="8">
        <v>96.250000000000014</v>
      </c>
      <c r="N86" s="8">
        <v>175</v>
      </c>
      <c r="O86" s="8">
        <v>175</v>
      </c>
      <c r="P86" s="9">
        <f t="shared" si="4"/>
        <v>133.78749999999999</v>
      </c>
      <c r="Q86" s="25">
        <f t="shared" si="6"/>
        <v>292</v>
      </c>
      <c r="R86" s="9">
        <f t="shared" si="5"/>
        <v>292</v>
      </c>
      <c r="S86" s="7" t="s">
        <v>33</v>
      </c>
      <c r="T86" s="7" t="s">
        <v>34</v>
      </c>
      <c r="U86" s="26"/>
      <c r="W86" s="30">
        <f t="shared" si="7"/>
        <v>0</v>
      </c>
      <c r="X86" s="31"/>
    </row>
    <row r="87" spans="2:24" x14ac:dyDescent="0.25">
      <c r="B87" s="39">
        <v>843380166269</v>
      </c>
      <c r="C87" s="7" t="s">
        <v>204</v>
      </c>
      <c r="D87" s="7" t="s">
        <v>205</v>
      </c>
      <c r="E87" s="7" t="str">
        <f>_xlfn.XLOOKUP(C87,Master!E:E,Master!H:H)</f>
        <v>No</v>
      </c>
      <c r="F87" s="7" t="s">
        <v>59</v>
      </c>
      <c r="G87" s="7" t="s">
        <v>119</v>
      </c>
      <c r="H87" s="7" t="s">
        <v>103</v>
      </c>
      <c r="I87" s="7" t="s">
        <v>175</v>
      </c>
      <c r="J87" s="7" t="s">
        <v>16</v>
      </c>
      <c r="K87" s="7" t="s">
        <v>17</v>
      </c>
      <c r="L87" s="7" t="s">
        <v>18</v>
      </c>
      <c r="M87" s="8">
        <v>96.250000000000014</v>
      </c>
      <c r="N87" s="8">
        <v>175</v>
      </c>
      <c r="O87" s="8">
        <v>175</v>
      </c>
      <c r="P87" s="9">
        <f t="shared" si="4"/>
        <v>133.78749999999999</v>
      </c>
      <c r="Q87" s="25">
        <f t="shared" si="6"/>
        <v>292</v>
      </c>
      <c r="R87" s="9">
        <f t="shared" si="5"/>
        <v>292</v>
      </c>
      <c r="S87" s="7" t="s">
        <v>33</v>
      </c>
      <c r="T87" s="7" t="s">
        <v>34</v>
      </c>
      <c r="U87" s="26"/>
      <c r="W87" s="30">
        <f t="shared" si="7"/>
        <v>0</v>
      </c>
      <c r="X87" s="31"/>
    </row>
    <row r="88" spans="2:24" x14ac:dyDescent="0.25">
      <c r="B88" s="39">
        <v>843380166276</v>
      </c>
      <c r="C88" s="7" t="s">
        <v>206</v>
      </c>
      <c r="D88" s="7" t="s">
        <v>207</v>
      </c>
      <c r="E88" s="7" t="str">
        <f>_xlfn.XLOOKUP(C88,Master!E:E,Master!H:H)</f>
        <v>No</v>
      </c>
      <c r="F88" s="7" t="s">
        <v>59</v>
      </c>
      <c r="G88" s="7" t="s">
        <v>122</v>
      </c>
      <c r="H88" s="7" t="s">
        <v>103</v>
      </c>
      <c r="I88" s="7" t="s">
        <v>175</v>
      </c>
      <c r="J88" s="7" t="s">
        <v>16</v>
      </c>
      <c r="K88" s="7" t="s">
        <v>17</v>
      </c>
      <c r="L88" s="7" t="s">
        <v>18</v>
      </c>
      <c r="M88" s="8">
        <v>96.250000000000014</v>
      </c>
      <c r="N88" s="8">
        <v>175</v>
      </c>
      <c r="O88" s="8">
        <v>175</v>
      </c>
      <c r="P88" s="9">
        <f t="shared" si="4"/>
        <v>133.78749999999999</v>
      </c>
      <c r="Q88" s="25">
        <f t="shared" si="6"/>
        <v>292</v>
      </c>
      <c r="R88" s="9">
        <f t="shared" si="5"/>
        <v>292</v>
      </c>
      <c r="S88" s="7" t="s">
        <v>33</v>
      </c>
      <c r="T88" s="7" t="s">
        <v>34</v>
      </c>
      <c r="U88" s="26"/>
      <c r="W88" s="30">
        <f t="shared" si="7"/>
        <v>0</v>
      </c>
      <c r="X88" s="31"/>
    </row>
    <row r="89" spans="2:24" x14ac:dyDescent="0.25">
      <c r="B89" s="39">
        <v>843380166283</v>
      </c>
      <c r="C89" s="7" t="s">
        <v>208</v>
      </c>
      <c r="D89" s="7" t="s">
        <v>209</v>
      </c>
      <c r="E89" s="7" t="str">
        <f>_xlfn.XLOOKUP(C89,Master!E:E,Master!H:H)</f>
        <v>No</v>
      </c>
      <c r="F89" s="7" t="s">
        <v>59</v>
      </c>
      <c r="G89" s="7" t="s">
        <v>125</v>
      </c>
      <c r="H89" s="7" t="s">
        <v>103</v>
      </c>
      <c r="I89" s="7" t="s">
        <v>175</v>
      </c>
      <c r="J89" s="7" t="s">
        <v>16</v>
      </c>
      <c r="K89" s="7" t="s">
        <v>17</v>
      </c>
      <c r="L89" s="7" t="s">
        <v>18</v>
      </c>
      <c r="M89" s="8">
        <v>96.250000000000014</v>
      </c>
      <c r="N89" s="8">
        <v>175</v>
      </c>
      <c r="O89" s="8">
        <v>175</v>
      </c>
      <c r="P89" s="9">
        <f t="shared" si="4"/>
        <v>133.78749999999999</v>
      </c>
      <c r="Q89" s="25">
        <f t="shared" si="6"/>
        <v>292</v>
      </c>
      <c r="R89" s="9">
        <f t="shared" si="5"/>
        <v>292</v>
      </c>
      <c r="S89" s="7" t="s">
        <v>33</v>
      </c>
      <c r="T89" s="7" t="s">
        <v>34</v>
      </c>
      <c r="U89" s="26"/>
      <c r="W89" s="30">
        <f t="shared" si="7"/>
        <v>0</v>
      </c>
      <c r="X89" s="31"/>
    </row>
    <row r="90" spans="2:24" x14ac:dyDescent="0.25">
      <c r="B90" s="39">
        <v>843380166290</v>
      </c>
      <c r="C90" s="7" t="s">
        <v>210</v>
      </c>
      <c r="D90" s="7" t="s">
        <v>211</v>
      </c>
      <c r="E90" s="7" t="str">
        <f>_xlfn.XLOOKUP(C90,Master!E:E,Master!H:H)</f>
        <v>No</v>
      </c>
      <c r="F90" s="7" t="s">
        <v>59</v>
      </c>
      <c r="G90" s="7" t="s">
        <v>128</v>
      </c>
      <c r="H90" s="7" t="s">
        <v>103</v>
      </c>
      <c r="I90" s="7" t="s">
        <v>175</v>
      </c>
      <c r="J90" s="7" t="s">
        <v>16</v>
      </c>
      <c r="K90" s="7" t="s">
        <v>17</v>
      </c>
      <c r="L90" s="7" t="s">
        <v>18</v>
      </c>
      <c r="M90" s="8">
        <v>96.250000000000014</v>
      </c>
      <c r="N90" s="8">
        <v>175</v>
      </c>
      <c r="O90" s="8">
        <v>175</v>
      </c>
      <c r="P90" s="9">
        <f t="shared" si="4"/>
        <v>133.78749999999999</v>
      </c>
      <c r="Q90" s="25">
        <f t="shared" si="6"/>
        <v>292</v>
      </c>
      <c r="R90" s="9">
        <f t="shared" si="5"/>
        <v>292</v>
      </c>
      <c r="S90" s="7" t="s">
        <v>33</v>
      </c>
      <c r="T90" s="7" t="s">
        <v>34</v>
      </c>
      <c r="U90" s="26"/>
      <c r="W90" s="30">
        <f t="shared" si="7"/>
        <v>0</v>
      </c>
      <c r="X90" s="31"/>
    </row>
    <row r="91" spans="2:24" x14ac:dyDescent="0.25">
      <c r="B91" s="39">
        <v>843380166306</v>
      </c>
      <c r="C91" s="7" t="s">
        <v>212</v>
      </c>
      <c r="D91" s="7" t="s">
        <v>213</v>
      </c>
      <c r="E91" s="7" t="str">
        <f>_xlfn.XLOOKUP(C91,Master!E:E,Master!H:H)</f>
        <v>No</v>
      </c>
      <c r="F91" s="7" t="s">
        <v>59</v>
      </c>
      <c r="G91" s="7" t="s">
        <v>131</v>
      </c>
      <c r="H91" s="7" t="s">
        <v>103</v>
      </c>
      <c r="I91" s="7" t="s">
        <v>175</v>
      </c>
      <c r="J91" s="7" t="s">
        <v>16</v>
      </c>
      <c r="K91" s="7" t="s">
        <v>17</v>
      </c>
      <c r="L91" s="7" t="s">
        <v>18</v>
      </c>
      <c r="M91" s="8">
        <v>96.250000000000014</v>
      </c>
      <c r="N91" s="8">
        <v>175</v>
      </c>
      <c r="O91" s="8">
        <v>175</v>
      </c>
      <c r="P91" s="9">
        <f t="shared" si="4"/>
        <v>133.78749999999999</v>
      </c>
      <c r="Q91" s="25">
        <f t="shared" si="6"/>
        <v>292</v>
      </c>
      <c r="R91" s="9">
        <f t="shared" si="5"/>
        <v>292</v>
      </c>
      <c r="S91" s="7" t="s">
        <v>33</v>
      </c>
      <c r="T91" s="7" t="s">
        <v>34</v>
      </c>
      <c r="U91" s="26"/>
      <c r="W91" s="30">
        <f t="shared" si="7"/>
        <v>0</v>
      </c>
      <c r="X91" s="31"/>
    </row>
    <row r="92" spans="2:24" x14ac:dyDescent="0.25">
      <c r="B92" s="39">
        <v>843380166313</v>
      </c>
      <c r="C92" s="7" t="s">
        <v>214</v>
      </c>
      <c r="D92" s="7" t="s">
        <v>215</v>
      </c>
      <c r="E92" s="7" t="str">
        <f>_xlfn.XLOOKUP(C92,Master!E:E,Master!H:H)</f>
        <v>Yes</v>
      </c>
      <c r="F92" s="7" t="s">
        <v>154</v>
      </c>
      <c r="G92" s="7" t="s">
        <v>102</v>
      </c>
      <c r="H92" s="7" t="s">
        <v>103</v>
      </c>
      <c r="I92" s="7" t="s">
        <v>175</v>
      </c>
      <c r="J92" s="7" t="s">
        <v>16</v>
      </c>
      <c r="K92" s="7" t="s">
        <v>17</v>
      </c>
      <c r="L92" s="7" t="s">
        <v>18</v>
      </c>
      <c r="M92" s="8">
        <v>96.250000000000014</v>
      </c>
      <c r="N92" s="8">
        <v>175</v>
      </c>
      <c r="O92" s="8">
        <v>175</v>
      </c>
      <c r="P92" s="9">
        <f t="shared" si="4"/>
        <v>133.78749999999999</v>
      </c>
      <c r="Q92" s="25">
        <f t="shared" si="6"/>
        <v>292</v>
      </c>
      <c r="R92" s="9">
        <f t="shared" si="5"/>
        <v>292</v>
      </c>
      <c r="S92" s="7" t="s">
        <v>33</v>
      </c>
      <c r="T92" s="7" t="s">
        <v>34</v>
      </c>
      <c r="U92" s="26"/>
      <c r="W92" s="30">
        <f t="shared" si="7"/>
        <v>0</v>
      </c>
      <c r="X92" s="31"/>
    </row>
    <row r="93" spans="2:24" x14ac:dyDescent="0.25">
      <c r="B93" s="39">
        <v>843380166320</v>
      </c>
      <c r="C93" s="7" t="s">
        <v>216</v>
      </c>
      <c r="D93" s="7" t="s">
        <v>217</v>
      </c>
      <c r="E93" s="7" t="str">
        <f>_xlfn.XLOOKUP(C93,Master!E:E,Master!H:H)</f>
        <v>Yes</v>
      </c>
      <c r="F93" s="7" t="s">
        <v>154</v>
      </c>
      <c r="G93" s="7" t="s">
        <v>107</v>
      </c>
      <c r="H93" s="7" t="s">
        <v>103</v>
      </c>
      <c r="I93" s="7" t="s">
        <v>175</v>
      </c>
      <c r="J93" s="7" t="s">
        <v>16</v>
      </c>
      <c r="K93" s="7" t="s">
        <v>17</v>
      </c>
      <c r="L93" s="7" t="s">
        <v>18</v>
      </c>
      <c r="M93" s="8">
        <v>96.250000000000014</v>
      </c>
      <c r="N93" s="8">
        <v>175</v>
      </c>
      <c r="O93" s="8">
        <v>175</v>
      </c>
      <c r="P93" s="9">
        <f t="shared" si="4"/>
        <v>133.78749999999999</v>
      </c>
      <c r="Q93" s="25">
        <f t="shared" si="6"/>
        <v>292</v>
      </c>
      <c r="R93" s="9">
        <f t="shared" si="5"/>
        <v>292</v>
      </c>
      <c r="S93" s="7" t="s">
        <v>33</v>
      </c>
      <c r="T93" s="7" t="s">
        <v>34</v>
      </c>
      <c r="U93" s="26"/>
      <c r="W93" s="30">
        <f t="shared" si="7"/>
        <v>0</v>
      </c>
      <c r="X93" s="31"/>
    </row>
    <row r="94" spans="2:24" x14ac:dyDescent="0.25">
      <c r="B94" s="39">
        <v>843380166337</v>
      </c>
      <c r="C94" s="7" t="s">
        <v>218</v>
      </c>
      <c r="D94" s="7" t="s">
        <v>219</v>
      </c>
      <c r="E94" s="7" t="str">
        <f>_xlfn.XLOOKUP(C94,Master!E:E,Master!H:H)</f>
        <v>Yes</v>
      </c>
      <c r="F94" s="7" t="s">
        <v>154</v>
      </c>
      <c r="G94" s="7" t="s">
        <v>110</v>
      </c>
      <c r="H94" s="7" t="s">
        <v>103</v>
      </c>
      <c r="I94" s="7" t="s">
        <v>175</v>
      </c>
      <c r="J94" s="7" t="s">
        <v>16</v>
      </c>
      <c r="K94" s="7" t="s">
        <v>17</v>
      </c>
      <c r="L94" s="7" t="s">
        <v>18</v>
      </c>
      <c r="M94" s="8">
        <v>96.250000000000014</v>
      </c>
      <c r="N94" s="8">
        <v>175</v>
      </c>
      <c r="O94" s="8">
        <v>175</v>
      </c>
      <c r="P94" s="9">
        <f t="shared" si="4"/>
        <v>133.78749999999999</v>
      </c>
      <c r="Q94" s="25">
        <f t="shared" si="6"/>
        <v>292</v>
      </c>
      <c r="R94" s="9">
        <f t="shared" si="5"/>
        <v>292</v>
      </c>
      <c r="S94" s="7" t="s">
        <v>33</v>
      </c>
      <c r="T94" s="7" t="s">
        <v>34</v>
      </c>
      <c r="U94" s="26"/>
      <c r="W94" s="30">
        <f t="shared" si="7"/>
        <v>0</v>
      </c>
      <c r="X94" s="31"/>
    </row>
    <row r="95" spans="2:24" x14ac:dyDescent="0.25">
      <c r="B95" s="39">
        <v>843380166344</v>
      </c>
      <c r="C95" s="7" t="s">
        <v>220</v>
      </c>
      <c r="D95" s="7" t="s">
        <v>221</v>
      </c>
      <c r="E95" s="7" t="str">
        <f>_xlfn.XLOOKUP(C95,Master!E:E,Master!H:H)</f>
        <v>Yes</v>
      </c>
      <c r="F95" s="7" t="s">
        <v>154</v>
      </c>
      <c r="G95" s="7" t="s">
        <v>113</v>
      </c>
      <c r="H95" s="7" t="s">
        <v>103</v>
      </c>
      <c r="I95" s="7" t="s">
        <v>175</v>
      </c>
      <c r="J95" s="7" t="s">
        <v>16</v>
      </c>
      <c r="K95" s="7" t="s">
        <v>17</v>
      </c>
      <c r="L95" s="7" t="s">
        <v>18</v>
      </c>
      <c r="M95" s="8">
        <v>96.250000000000014</v>
      </c>
      <c r="N95" s="8">
        <v>175</v>
      </c>
      <c r="O95" s="8">
        <v>175</v>
      </c>
      <c r="P95" s="9">
        <f t="shared" si="4"/>
        <v>133.78749999999999</v>
      </c>
      <c r="Q95" s="25">
        <f t="shared" si="6"/>
        <v>292</v>
      </c>
      <c r="R95" s="9">
        <f t="shared" si="5"/>
        <v>292</v>
      </c>
      <c r="S95" s="7" t="s">
        <v>33</v>
      </c>
      <c r="T95" s="7" t="s">
        <v>34</v>
      </c>
      <c r="U95" s="26"/>
      <c r="W95" s="30">
        <f t="shared" si="7"/>
        <v>0</v>
      </c>
      <c r="X95" s="31"/>
    </row>
    <row r="96" spans="2:24" x14ac:dyDescent="0.25">
      <c r="B96" s="39">
        <v>843380166351</v>
      </c>
      <c r="C96" s="7" t="s">
        <v>222</v>
      </c>
      <c r="D96" s="7" t="s">
        <v>223</v>
      </c>
      <c r="E96" s="7" t="str">
        <f>_xlfn.XLOOKUP(C96,Master!E:E,Master!H:H)</f>
        <v>Yes</v>
      </c>
      <c r="F96" s="7" t="s">
        <v>154</v>
      </c>
      <c r="G96" s="7" t="s">
        <v>116</v>
      </c>
      <c r="H96" s="7" t="s">
        <v>103</v>
      </c>
      <c r="I96" s="7" t="s">
        <v>175</v>
      </c>
      <c r="J96" s="7" t="s">
        <v>16</v>
      </c>
      <c r="K96" s="7" t="s">
        <v>17</v>
      </c>
      <c r="L96" s="7" t="s">
        <v>18</v>
      </c>
      <c r="M96" s="8">
        <v>96.250000000000014</v>
      </c>
      <c r="N96" s="8">
        <v>175</v>
      </c>
      <c r="O96" s="8">
        <v>175</v>
      </c>
      <c r="P96" s="9">
        <f t="shared" si="4"/>
        <v>133.78749999999999</v>
      </c>
      <c r="Q96" s="25">
        <f t="shared" si="6"/>
        <v>292</v>
      </c>
      <c r="R96" s="9">
        <f t="shared" si="5"/>
        <v>292</v>
      </c>
      <c r="S96" s="7" t="s">
        <v>33</v>
      </c>
      <c r="T96" s="7" t="s">
        <v>34</v>
      </c>
      <c r="U96" s="26"/>
      <c r="W96" s="30">
        <f t="shared" si="7"/>
        <v>0</v>
      </c>
      <c r="X96" s="31"/>
    </row>
    <row r="97" spans="2:24" x14ac:dyDescent="0.25">
      <c r="B97" s="39">
        <v>843380166368</v>
      </c>
      <c r="C97" s="7" t="s">
        <v>224</v>
      </c>
      <c r="D97" s="7" t="s">
        <v>225</v>
      </c>
      <c r="E97" s="7" t="str">
        <f>_xlfn.XLOOKUP(C97,Master!E:E,Master!H:H)</f>
        <v>Yes</v>
      </c>
      <c r="F97" s="7" t="s">
        <v>154</v>
      </c>
      <c r="G97" s="7" t="s">
        <v>119</v>
      </c>
      <c r="H97" s="7" t="s">
        <v>103</v>
      </c>
      <c r="I97" s="7" t="s">
        <v>175</v>
      </c>
      <c r="J97" s="7" t="s">
        <v>16</v>
      </c>
      <c r="K97" s="7" t="s">
        <v>17</v>
      </c>
      <c r="L97" s="7" t="s">
        <v>18</v>
      </c>
      <c r="M97" s="8">
        <v>96.250000000000014</v>
      </c>
      <c r="N97" s="8">
        <v>175</v>
      </c>
      <c r="O97" s="8">
        <v>175</v>
      </c>
      <c r="P97" s="9">
        <f t="shared" si="4"/>
        <v>133.78749999999999</v>
      </c>
      <c r="Q97" s="25">
        <f t="shared" si="6"/>
        <v>292</v>
      </c>
      <c r="R97" s="9">
        <f t="shared" si="5"/>
        <v>292</v>
      </c>
      <c r="S97" s="7" t="s">
        <v>33</v>
      </c>
      <c r="T97" s="7" t="s">
        <v>34</v>
      </c>
      <c r="U97" s="26"/>
      <c r="W97" s="30">
        <f t="shared" si="7"/>
        <v>0</v>
      </c>
      <c r="X97" s="31"/>
    </row>
    <row r="98" spans="2:24" x14ac:dyDescent="0.25">
      <c r="B98" s="39">
        <v>843380166375</v>
      </c>
      <c r="C98" s="7" t="s">
        <v>226</v>
      </c>
      <c r="D98" s="7" t="s">
        <v>227</v>
      </c>
      <c r="E98" s="7" t="str">
        <f>_xlfn.XLOOKUP(C98,Master!E:E,Master!H:H)</f>
        <v>Yes</v>
      </c>
      <c r="F98" s="7" t="s">
        <v>154</v>
      </c>
      <c r="G98" s="7" t="s">
        <v>122</v>
      </c>
      <c r="H98" s="7" t="s">
        <v>103</v>
      </c>
      <c r="I98" s="7" t="s">
        <v>175</v>
      </c>
      <c r="J98" s="7" t="s">
        <v>16</v>
      </c>
      <c r="K98" s="7" t="s">
        <v>17</v>
      </c>
      <c r="L98" s="7" t="s">
        <v>18</v>
      </c>
      <c r="M98" s="8">
        <v>96.250000000000014</v>
      </c>
      <c r="N98" s="8">
        <v>175</v>
      </c>
      <c r="O98" s="8">
        <v>175</v>
      </c>
      <c r="P98" s="9">
        <f t="shared" si="4"/>
        <v>133.78749999999999</v>
      </c>
      <c r="Q98" s="25">
        <f t="shared" si="6"/>
        <v>292</v>
      </c>
      <c r="R98" s="9">
        <f t="shared" si="5"/>
        <v>292</v>
      </c>
      <c r="S98" s="7" t="s">
        <v>33</v>
      </c>
      <c r="T98" s="7" t="s">
        <v>34</v>
      </c>
      <c r="U98" s="26"/>
      <c r="W98" s="30">
        <f t="shared" si="7"/>
        <v>0</v>
      </c>
      <c r="X98" s="31"/>
    </row>
    <row r="99" spans="2:24" x14ac:dyDescent="0.25">
      <c r="B99" s="39">
        <v>843380166382</v>
      </c>
      <c r="C99" s="7" t="s">
        <v>228</v>
      </c>
      <c r="D99" s="7" t="s">
        <v>229</v>
      </c>
      <c r="E99" s="7" t="str">
        <f>_xlfn.XLOOKUP(C99,Master!E:E,Master!H:H)</f>
        <v>Yes</v>
      </c>
      <c r="F99" s="7" t="s">
        <v>154</v>
      </c>
      <c r="G99" s="7" t="s">
        <v>125</v>
      </c>
      <c r="H99" s="7" t="s">
        <v>103</v>
      </c>
      <c r="I99" s="7" t="s">
        <v>175</v>
      </c>
      <c r="J99" s="7" t="s">
        <v>16</v>
      </c>
      <c r="K99" s="7" t="s">
        <v>17</v>
      </c>
      <c r="L99" s="7" t="s">
        <v>18</v>
      </c>
      <c r="M99" s="8">
        <v>96.250000000000014</v>
      </c>
      <c r="N99" s="8">
        <v>175</v>
      </c>
      <c r="O99" s="8">
        <v>175</v>
      </c>
      <c r="P99" s="9">
        <f t="shared" si="4"/>
        <v>133.78749999999999</v>
      </c>
      <c r="Q99" s="25">
        <f t="shared" si="6"/>
        <v>292</v>
      </c>
      <c r="R99" s="9">
        <f t="shared" si="5"/>
        <v>292</v>
      </c>
      <c r="S99" s="7" t="s">
        <v>33</v>
      </c>
      <c r="T99" s="7" t="s">
        <v>34</v>
      </c>
      <c r="U99" s="26"/>
      <c r="W99" s="30">
        <f t="shared" si="7"/>
        <v>0</v>
      </c>
      <c r="X99" s="31"/>
    </row>
    <row r="100" spans="2:24" x14ac:dyDescent="0.25">
      <c r="B100" s="39">
        <v>843380166399</v>
      </c>
      <c r="C100" s="7" t="s">
        <v>230</v>
      </c>
      <c r="D100" s="7" t="s">
        <v>231</v>
      </c>
      <c r="E100" s="7" t="str">
        <f>_xlfn.XLOOKUP(C100,Master!E:E,Master!H:H)</f>
        <v>Yes</v>
      </c>
      <c r="F100" s="7" t="s">
        <v>154</v>
      </c>
      <c r="G100" s="7" t="s">
        <v>128</v>
      </c>
      <c r="H100" s="7" t="s">
        <v>103</v>
      </c>
      <c r="I100" s="7" t="s">
        <v>175</v>
      </c>
      <c r="J100" s="7" t="s">
        <v>16</v>
      </c>
      <c r="K100" s="7" t="s">
        <v>17</v>
      </c>
      <c r="L100" s="7" t="s">
        <v>18</v>
      </c>
      <c r="M100" s="8">
        <v>96.250000000000014</v>
      </c>
      <c r="N100" s="8">
        <v>175</v>
      </c>
      <c r="O100" s="8">
        <v>175</v>
      </c>
      <c r="P100" s="9">
        <f t="shared" si="4"/>
        <v>133.78749999999999</v>
      </c>
      <c r="Q100" s="25">
        <f t="shared" si="6"/>
        <v>292</v>
      </c>
      <c r="R100" s="9">
        <f t="shared" si="5"/>
        <v>292</v>
      </c>
      <c r="S100" s="7" t="s">
        <v>33</v>
      </c>
      <c r="T100" s="7" t="s">
        <v>34</v>
      </c>
      <c r="U100" s="26"/>
      <c r="W100" s="30">
        <f t="shared" si="7"/>
        <v>0</v>
      </c>
      <c r="X100" s="31"/>
    </row>
    <row r="101" spans="2:24" x14ac:dyDescent="0.25">
      <c r="B101" s="39">
        <v>843380166405</v>
      </c>
      <c r="C101" s="7" t="s">
        <v>232</v>
      </c>
      <c r="D101" s="7" t="s">
        <v>233</v>
      </c>
      <c r="E101" s="7" t="str">
        <f>_xlfn.XLOOKUP(C101,Master!E:E,Master!H:H)</f>
        <v>Yes</v>
      </c>
      <c r="F101" s="7" t="s">
        <v>154</v>
      </c>
      <c r="G101" s="7" t="s">
        <v>131</v>
      </c>
      <c r="H101" s="7" t="s">
        <v>103</v>
      </c>
      <c r="I101" s="7" t="s">
        <v>175</v>
      </c>
      <c r="J101" s="7" t="s">
        <v>16</v>
      </c>
      <c r="K101" s="7" t="s">
        <v>17</v>
      </c>
      <c r="L101" s="7" t="s">
        <v>18</v>
      </c>
      <c r="M101" s="8">
        <v>96.250000000000014</v>
      </c>
      <c r="N101" s="8">
        <v>175</v>
      </c>
      <c r="O101" s="8">
        <v>175</v>
      </c>
      <c r="P101" s="9">
        <f t="shared" si="4"/>
        <v>133.78749999999999</v>
      </c>
      <c r="Q101" s="25">
        <f t="shared" si="6"/>
        <v>292</v>
      </c>
      <c r="R101" s="9">
        <f t="shared" si="5"/>
        <v>292</v>
      </c>
      <c r="S101" s="7" t="s">
        <v>33</v>
      </c>
      <c r="T101" s="7" t="s">
        <v>34</v>
      </c>
      <c r="U101" s="26"/>
      <c r="W101" s="30">
        <f t="shared" si="7"/>
        <v>0</v>
      </c>
      <c r="X101" s="31"/>
    </row>
    <row r="102" spans="2:24" x14ac:dyDescent="0.25">
      <c r="B102" s="39">
        <v>843380165552</v>
      </c>
      <c r="C102" s="7" t="s">
        <v>234</v>
      </c>
      <c r="D102" s="7" t="s">
        <v>235</v>
      </c>
      <c r="E102" s="7" t="str">
        <f>_xlfn.XLOOKUP(C102,Master!E:E,Master!H:H)</f>
        <v>No</v>
      </c>
      <c r="F102" s="7" t="s">
        <v>236</v>
      </c>
      <c r="G102" s="7" t="s">
        <v>21</v>
      </c>
      <c r="H102" s="7" t="s">
        <v>14</v>
      </c>
      <c r="I102" s="7" t="s">
        <v>237</v>
      </c>
      <c r="J102" s="7" t="s">
        <v>16</v>
      </c>
      <c r="K102" s="7" t="s">
        <v>17</v>
      </c>
      <c r="L102" s="7" t="s">
        <v>18</v>
      </c>
      <c r="M102" s="8">
        <v>52.250000000000007</v>
      </c>
      <c r="N102" s="8">
        <v>95</v>
      </c>
      <c r="O102" s="8">
        <v>95</v>
      </c>
      <c r="P102" s="9">
        <f t="shared" si="4"/>
        <v>72.627499999999998</v>
      </c>
      <c r="Q102" s="25">
        <f t="shared" si="6"/>
        <v>158</v>
      </c>
      <c r="R102" s="9">
        <f t="shared" si="5"/>
        <v>158</v>
      </c>
      <c r="S102" s="7" t="s">
        <v>33</v>
      </c>
      <c r="T102" s="7" t="s">
        <v>34</v>
      </c>
      <c r="U102" s="26"/>
      <c r="W102" s="30">
        <f t="shared" si="7"/>
        <v>0</v>
      </c>
      <c r="X102" s="31"/>
    </row>
    <row r="103" spans="2:24" x14ac:dyDescent="0.25">
      <c r="B103" s="39">
        <v>843380165569</v>
      </c>
      <c r="C103" s="7" t="s">
        <v>238</v>
      </c>
      <c r="D103" s="7" t="s">
        <v>239</v>
      </c>
      <c r="E103" s="7" t="str">
        <f>_xlfn.XLOOKUP(C103,Master!E:E,Master!H:H)</f>
        <v>No</v>
      </c>
      <c r="F103" s="7" t="s">
        <v>236</v>
      </c>
      <c r="G103" s="7" t="s">
        <v>24</v>
      </c>
      <c r="H103" s="7" t="s">
        <v>14</v>
      </c>
      <c r="I103" s="7" t="s">
        <v>237</v>
      </c>
      <c r="J103" s="7" t="s">
        <v>16</v>
      </c>
      <c r="K103" s="7" t="s">
        <v>17</v>
      </c>
      <c r="L103" s="7" t="s">
        <v>18</v>
      </c>
      <c r="M103" s="8">
        <v>52.250000000000007</v>
      </c>
      <c r="N103" s="8">
        <v>95</v>
      </c>
      <c r="O103" s="8">
        <v>95</v>
      </c>
      <c r="P103" s="9">
        <f t="shared" si="4"/>
        <v>72.627499999999998</v>
      </c>
      <c r="Q103" s="25">
        <f t="shared" si="6"/>
        <v>158</v>
      </c>
      <c r="R103" s="9">
        <f t="shared" si="5"/>
        <v>158</v>
      </c>
      <c r="S103" s="7" t="s">
        <v>33</v>
      </c>
      <c r="T103" s="7" t="s">
        <v>34</v>
      </c>
      <c r="U103" s="26"/>
      <c r="W103" s="30">
        <f t="shared" si="7"/>
        <v>0</v>
      </c>
      <c r="X103" s="31"/>
    </row>
    <row r="104" spans="2:24" x14ac:dyDescent="0.25">
      <c r="B104" s="39">
        <v>843380165576</v>
      </c>
      <c r="C104" s="7" t="s">
        <v>240</v>
      </c>
      <c r="D104" s="7" t="s">
        <v>241</v>
      </c>
      <c r="E104" s="7" t="str">
        <f>_xlfn.XLOOKUP(C104,Master!E:E,Master!H:H)</f>
        <v>No</v>
      </c>
      <c r="F104" s="7" t="s">
        <v>236</v>
      </c>
      <c r="G104" s="7" t="s">
        <v>27</v>
      </c>
      <c r="H104" s="7" t="s">
        <v>14</v>
      </c>
      <c r="I104" s="7" t="s">
        <v>237</v>
      </c>
      <c r="J104" s="7" t="s">
        <v>16</v>
      </c>
      <c r="K104" s="7" t="s">
        <v>17</v>
      </c>
      <c r="L104" s="7" t="s">
        <v>18</v>
      </c>
      <c r="M104" s="8">
        <v>52.250000000000007</v>
      </c>
      <c r="N104" s="8">
        <v>95</v>
      </c>
      <c r="O104" s="8">
        <v>95</v>
      </c>
      <c r="P104" s="9">
        <f t="shared" si="4"/>
        <v>72.627499999999998</v>
      </c>
      <c r="Q104" s="25">
        <f t="shared" si="6"/>
        <v>158</v>
      </c>
      <c r="R104" s="9">
        <f t="shared" si="5"/>
        <v>158</v>
      </c>
      <c r="S104" s="7" t="s">
        <v>33</v>
      </c>
      <c r="T104" s="7" t="s">
        <v>34</v>
      </c>
      <c r="U104" s="26"/>
      <c r="W104" s="30">
        <f t="shared" si="7"/>
        <v>0</v>
      </c>
      <c r="X104" s="31"/>
    </row>
    <row r="105" spans="2:24" x14ac:dyDescent="0.25">
      <c r="B105" s="39">
        <v>843380165583</v>
      </c>
      <c r="C105" s="7" t="s">
        <v>242</v>
      </c>
      <c r="D105" s="7" t="s">
        <v>243</v>
      </c>
      <c r="E105" s="7" t="str">
        <f>_xlfn.XLOOKUP(C105,Master!E:E,Master!H:H)</f>
        <v>No</v>
      </c>
      <c r="F105" s="7" t="s">
        <v>236</v>
      </c>
      <c r="G105" s="7" t="s">
        <v>30</v>
      </c>
      <c r="H105" s="7" t="s">
        <v>14</v>
      </c>
      <c r="I105" s="7" t="s">
        <v>237</v>
      </c>
      <c r="J105" s="7" t="s">
        <v>16</v>
      </c>
      <c r="K105" s="7" t="s">
        <v>17</v>
      </c>
      <c r="L105" s="7" t="s">
        <v>18</v>
      </c>
      <c r="M105" s="8">
        <v>52.250000000000007</v>
      </c>
      <c r="N105" s="8">
        <v>95</v>
      </c>
      <c r="O105" s="8">
        <v>95</v>
      </c>
      <c r="P105" s="9">
        <f t="shared" si="4"/>
        <v>72.627499999999998</v>
      </c>
      <c r="Q105" s="25">
        <f t="shared" si="6"/>
        <v>158</v>
      </c>
      <c r="R105" s="9">
        <f t="shared" si="5"/>
        <v>158</v>
      </c>
      <c r="S105" s="7" t="s">
        <v>33</v>
      </c>
      <c r="T105" s="7" t="s">
        <v>34</v>
      </c>
      <c r="U105" s="26"/>
      <c r="W105" s="30">
        <f t="shared" si="7"/>
        <v>0</v>
      </c>
      <c r="X105" s="31"/>
    </row>
    <row r="106" spans="2:24" x14ac:dyDescent="0.25">
      <c r="B106" s="39">
        <v>843380165590</v>
      </c>
      <c r="C106" s="7" t="s">
        <v>244</v>
      </c>
      <c r="D106" s="7" t="s">
        <v>245</v>
      </c>
      <c r="E106" s="7" t="str">
        <f>_xlfn.XLOOKUP(C106,Master!E:E,Master!H:H)</f>
        <v>No</v>
      </c>
      <c r="F106" s="7" t="s">
        <v>236</v>
      </c>
      <c r="G106" s="7" t="s">
        <v>246</v>
      </c>
      <c r="H106" s="7" t="s">
        <v>14</v>
      </c>
      <c r="I106" s="7" t="s">
        <v>237</v>
      </c>
      <c r="J106" s="7" t="s">
        <v>16</v>
      </c>
      <c r="K106" s="7" t="s">
        <v>17</v>
      </c>
      <c r="L106" s="7" t="s">
        <v>18</v>
      </c>
      <c r="M106" s="8">
        <v>52.250000000000007</v>
      </c>
      <c r="N106" s="8">
        <v>95</v>
      </c>
      <c r="O106" s="8">
        <v>95</v>
      </c>
      <c r="P106" s="9">
        <f t="shared" si="4"/>
        <v>72.627499999999998</v>
      </c>
      <c r="Q106" s="25">
        <f t="shared" si="6"/>
        <v>158</v>
      </c>
      <c r="R106" s="9">
        <f t="shared" si="5"/>
        <v>158</v>
      </c>
      <c r="S106" s="7" t="s">
        <v>33</v>
      </c>
      <c r="T106" s="7" t="s">
        <v>34</v>
      </c>
      <c r="U106" s="26"/>
      <c r="W106" s="30">
        <f t="shared" si="7"/>
        <v>0</v>
      </c>
      <c r="X106" s="31"/>
    </row>
    <row r="107" spans="2:24" x14ac:dyDescent="0.25">
      <c r="B107" s="39">
        <v>843380165606</v>
      </c>
      <c r="C107" s="7" t="s">
        <v>247</v>
      </c>
      <c r="D107" s="7" t="s">
        <v>248</v>
      </c>
      <c r="E107" s="7" t="str">
        <f>_xlfn.XLOOKUP(C107,Master!E:E,Master!H:H)</f>
        <v>No</v>
      </c>
      <c r="F107" s="7" t="s">
        <v>236</v>
      </c>
      <c r="G107" s="7" t="s">
        <v>249</v>
      </c>
      <c r="H107" s="7" t="s">
        <v>14</v>
      </c>
      <c r="I107" s="7" t="s">
        <v>237</v>
      </c>
      <c r="J107" s="7" t="s">
        <v>16</v>
      </c>
      <c r="K107" s="7" t="s">
        <v>17</v>
      </c>
      <c r="L107" s="7" t="s">
        <v>18</v>
      </c>
      <c r="M107" s="8">
        <v>52.250000000000007</v>
      </c>
      <c r="N107" s="8">
        <v>95</v>
      </c>
      <c r="O107" s="8">
        <v>95</v>
      </c>
      <c r="P107" s="9">
        <f t="shared" si="4"/>
        <v>72.627499999999998</v>
      </c>
      <c r="Q107" s="25">
        <f t="shared" si="6"/>
        <v>158</v>
      </c>
      <c r="R107" s="9">
        <f t="shared" si="5"/>
        <v>158</v>
      </c>
      <c r="S107" s="7" t="s">
        <v>33</v>
      </c>
      <c r="T107" s="7" t="s">
        <v>34</v>
      </c>
      <c r="U107" s="26"/>
      <c r="W107" s="30">
        <f t="shared" si="7"/>
        <v>0</v>
      </c>
      <c r="X107" s="31"/>
    </row>
    <row r="108" spans="2:24" x14ac:dyDescent="0.25">
      <c r="B108" s="39">
        <v>843380165668</v>
      </c>
      <c r="C108" s="7" t="s">
        <v>250</v>
      </c>
      <c r="D108" s="7" t="s">
        <v>251</v>
      </c>
      <c r="E108" s="7" t="str">
        <f>_xlfn.XLOOKUP(C108,Master!E:E,Master!H:H)</f>
        <v>No</v>
      </c>
      <c r="F108" s="7" t="s">
        <v>80</v>
      </c>
      <c r="G108" s="7" t="s">
        <v>21</v>
      </c>
      <c r="H108" s="7" t="s">
        <v>14</v>
      </c>
      <c r="I108" s="7" t="s">
        <v>237</v>
      </c>
      <c r="J108" s="7" t="s">
        <v>16</v>
      </c>
      <c r="K108" s="7" t="s">
        <v>17</v>
      </c>
      <c r="L108" s="7" t="s">
        <v>18</v>
      </c>
      <c r="M108" s="8">
        <v>52.250000000000007</v>
      </c>
      <c r="N108" s="8">
        <v>95</v>
      </c>
      <c r="O108" s="8">
        <v>95</v>
      </c>
      <c r="P108" s="9">
        <f t="shared" si="4"/>
        <v>72.627499999999998</v>
      </c>
      <c r="Q108" s="25">
        <f t="shared" si="6"/>
        <v>158</v>
      </c>
      <c r="R108" s="9">
        <f t="shared" si="5"/>
        <v>158</v>
      </c>
      <c r="S108" s="7" t="s">
        <v>33</v>
      </c>
      <c r="T108" s="7" t="s">
        <v>34</v>
      </c>
      <c r="U108" s="26"/>
      <c r="W108" s="30">
        <f t="shared" si="7"/>
        <v>0</v>
      </c>
      <c r="X108" s="31"/>
    </row>
    <row r="109" spans="2:24" x14ac:dyDescent="0.25">
      <c r="B109" s="39">
        <v>843380165675</v>
      </c>
      <c r="C109" s="7" t="s">
        <v>252</v>
      </c>
      <c r="D109" s="7" t="s">
        <v>253</v>
      </c>
      <c r="E109" s="7" t="str">
        <f>_xlfn.XLOOKUP(C109,Master!E:E,Master!H:H)</f>
        <v>No</v>
      </c>
      <c r="F109" s="7" t="s">
        <v>80</v>
      </c>
      <c r="G109" s="7" t="s">
        <v>24</v>
      </c>
      <c r="H109" s="7" t="s">
        <v>14</v>
      </c>
      <c r="I109" s="7" t="s">
        <v>237</v>
      </c>
      <c r="J109" s="7" t="s">
        <v>16</v>
      </c>
      <c r="K109" s="7" t="s">
        <v>17</v>
      </c>
      <c r="L109" s="7" t="s">
        <v>18</v>
      </c>
      <c r="M109" s="8">
        <v>52.250000000000007</v>
      </c>
      <c r="N109" s="8">
        <v>95</v>
      </c>
      <c r="O109" s="8">
        <v>95</v>
      </c>
      <c r="P109" s="9">
        <f t="shared" si="4"/>
        <v>72.627499999999998</v>
      </c>
      <c r="Q109" s="25">
        <f t="shared" si="6"/>
        <v>158</v>
      </c>
      <c r="R109" s="9">
        <f t="shared" si="5"/>
        <v>158</v>
      </c>
      <c r="S109" s="7" t="s">
        <v>33</v>
      </c>
      <c r="T109" s="7" t="s">
        <v>34</v>
      </c>
      <c r="U109" s="26"/>
      <c r="W109" s="30">
        <f t="shared" si="7"/>
        <v>0</v>
      </c>
      <c r="X109" s="31"/>
    </row>
    <row r="110" spans="2:24" x14ac:dyDescent="0.25">
      <c r="B110" s="39">
        <v>843380165682</v>
      </c>
      <c r="C110" s="7" t="s">
        <v>254</v>
      </c>
      <c r="D110" s="7" t="s">
        <v>255</v>
      </c>
      <c r="E110" s="7" t="str">
        <f>_xlfn.XLOOKUP(C110,Master!E:E,Master!H:H)</f>
        <v>No</v>
      </c>
      <c r="F110" s="7" t="s">
        <v>80</v>
      </c>
      <c r="G110" s="7" t="s">
        <v>27</v>
      </c>
      <c r="H110" s="7" t="s">
        <v>14</v>
      </c>
      <c r="I110" s="7" t="s">
        <v>237</v>
      </c>
      <c r="J110" s="7" t="s">
        <v>16</v>
      </c>
      <c r="K110" s="7" t="s">
        <v>17</v>
      </c>
      <c r="L110" s="7" t="s">
        <v>18</v>
      </c>
      <c r="M110" s="8">
        <v>52.250000000000007</v>
      </c>
      <c r="N110" s="8">
        <v>95</v>
      </c>
      <c r="O110" s="8">
        <v>95</v>
      </c>
      <c r="P110" s="9">
        <f t="shared" si="4"/>
        <v>72.627499999999998</v>
      </c>
      <c r="Q110" s="25">
        <f t="shared" si="6"/>
        <v>158</v>
      </c>
      <c r="R110" s="9">
        <f t="shared" si="5"/>
        <v>158</v>
      </c>
      <c r="S110" s="7" t="s">
        <v>33</v>
      </c>
      <c r="T110" s="7" t="s">
        <v>34</v>
      </c>
      <c r="U110" s="26"/>
      <c r="W110" s="30">
        <f t="shared" si="7"/>
        <v>0</v>
      </c>
      <c r="X110" s="31"/>
    </row>
    <row r="111" spans="2:24" x14ac:dyDescent="0.25">
      <c r="B111" s="39">
        <v>843380165699</v>
      </c>
      <c r="C111" s="7" t="s">
        <v>256</v>
      </c>
      <c r="D111" s="7" t="s">
        <v>257</v>
      </c>
      <c r="E111" s="7" t="str">
        <f>_xlfn.XLOOKUP(C111,Master!E:E,Master!H:H)</f>
        <v>No</v>
      </c>
      <c r="F111" s="7" t="s">
        <v>80</v>
      </c>
      <c r="G111" s="7" t="s">
        <v>30</v>
      </c>
      <c r="H111" s="7" t="s">
        <v>14</v>
      </c>
      <c r="I111" s="7" t="s">
        <v>237</v>
      </c>
      <c r="J111" s="7" t="s">
        <v>16</v>
      </c>
      <c r="K111" s="7" t="s">
        <v>17</v>
      </c>
      <c r="L111" s="7" t="s">
        <v>18</v>
      </c>
      <c r="M111" s="8">
        <v>52.250000000000007</v>
      </c>
      <c r="N111" s="8">
        <v>95</v>
      </c>
      <c r="O111" s="8">
        <v>95</v>
      </c>
      <c r="P111" s="9">
        <f t="shared" si="4"/>
        <v>72.627499999999998</v>
      </c>
      <c r="Q111" s="25">
        <f t="shared" si="6"/>
        <v>158</v>
      </c>
      <c r="R111" s="9">
        <f t="shared" si="5"/>
        <v>158</v>
      </c>
      <c r="S111" s="7" t="s">
        <v>33</v>
      </c>
      <c r="T111" s="7" t="s">
        <v>34</v>
      </c>
      <c r="U111" s="26"/>
      <c r="W111" s="30">
        <f t="shared" si="7"/>
        <v>0</v>
      </c>
      <c r="X111" s="31"/>
    </row>
    <row r="112" spans="2:24" x14ac:dyDescent="0.25">
      <c r="B112" s="39">
        <v>843380165705</v>
      </c>
      <c r="C112" s="7" t="s">
        <v>258</v>
      </c>
      <c r="D112" s="7" t="s">
        <v>259</v>
      </c>
      <c r="E112" s="7" t="str">
        <f>_xlfn.XLOOKUP(C112,Master!E:E,Master!H:H)</f>
        <v>No</v>
      </c>
      <c r="F112" s="7" t="s">
        <v>80</v>
      </c>
      <c r="G112" s="7" t="s">
        <v>246</v>
      </c>
      <c r="H112" s="7" t="s">
        <v>14</v>
      </c>
      <c r="I112" s="7" t="s">
        <v>237</v>
      </c>
      <c r="J112" s="7" t="s">
        <v>16</v>
      </c>
      <c r="K112" s="7" t="s">
        <v>17</v>
      </c>
      <c r="L112" s="7" t="s">
        <v>18</v>
      </c>
      <c r="M112" s="8">
        <v>52.250000000000007</v>
      </c>
      <c r="N112" s="8">
        <v>95</v>
      </c>
      <c r="O112" s="8">
        <v>95</v>
      </c>
      <c r="P112" s="9">
        <f t="shared" si="4"/>
        <v>72.627499999999998</v>
      </c>
      <c r="Q112" s="25">
        <f t="shared" si="6"/>
        <v>158</v>
      </c>
      <c r="R112" s="9">
        <f t="shared" si="5"/>
        <v>158</v>
      </c>
      <c r="S112" s="7" t="s">
        <v>33</v>
      </c>
      <c r="T112" s="7" t="s">
        <v>34</v>
      </c>
      <c r="U112" s="26"/>
      <c r="W112" s="30">
        <f t="shared" si="7"/>
        <v>0</v>
      </c>
      <c r="X112" s="31"/>
    </row>
    <row r="113" spans="2:24" x14ac:dyDescent="0.25">
      <c r="B113" s="39">
        <v>843380165712</v>
      </c>
      <c r="C113" s="7" t="s">
        <v>260</v>
      </c>
      <c r="D113" s="7" t="s">
        <v>261</v>
      </c>
      <c r="E113" s="7" t="str">
        <f>_xlfn.XLOOKUP(C113,Master!E:E,Master!H:H)</f>
        <v>No</v>
      </c>
      <c r="F113" s="7" t="s">
        <v>154</v>
      </c>
      <c r="G113" s="7" t="s">
        <v>21</v>
      </c>
      <c r="H113" s="7" t="s">
        <v>14</v>
      </c>
      <c r="I113" s="7" t="s">
        <v>237</v>
      </c>
      <c r="J113" s="7" t="s">
        <v>16</v>
      </c>
      <c r="K113" s="7" t="s">
        <v>17</v>
      </c>
      <c r="L113" s="7" t="s">
        <v>18</v>
      </c>
      <c r="M113" s="8">
        <v>52.250000000000007</v>
      </c>
      <c r="N113" s="8">
        <v>95</v>
      </c>
      <c r="O113" s="8">
        <v>95</v>
      </c>
      <c r="P113" s="9">
        <f t="shared" si="4"/>
        <v>72.627499999999998</v>
      </c>
      <c r="Q113" s="25">
        <f t="shared" si="6"/>
        <v>158</v>
      </c>
      <c r="R113" s="9">
        <f t="shared" si="5"/>
        <v>158</v>
      </c>
      <c r="S113" s="7" t="s">
        <v>33</v>
      </c>
      <c r="T113" s="7" t="s">
        <v>34</v>
      </c>
      <c r="U113" s="26"/>
      <c r="W113" s="30">
        <f t="shared" si="7"/>
        <v>0</v>
      </c>
      <c r="X113" s="31"/>
    </row>
    <row r="114" spans="2:24" x14ac:dyDescent="0.25">
      <c r="B114" s="39">
        <v>843380165729</v>
      </c>
      <c r="C114" s="7" t="s">
        <v>262</v>
      </c>
      <c r="D114" s="7" t="s">
        <v>263</v>
      </c>
      <c r="E114" s="7" t="str">
        <f>_xlfn.XLOOKUP(C114,Master!E:E,Master!H:H)</f>
        <v>No</v>
      </c>
      <c r="F114" s="7" t="s">
        <v>154</v>
      </c>
      <c r="G114" s="7" t="s">
        <v>24</v>
      </c>
      <c r="H114" s="7" t="s">
        <v>14</v>
      </c>
      <c r="I114" s="7" t="s">
        <v>237</v>
      </c>
      <c r="J114" s="7" t="s">
        <v>16</v>
      </c>
      <c r="K114" s="7" t="s">
        <v>17</v>
      </c>
      <c r="L114" s="7" t="s">
        <v>18</v>
      </c>
      <c r="M114" s="8">
        <v>52.250000000000007</v>
      </c>
      <c r="N114" s="8">
        <v>95</v>
      </c>
      <c r="O114" s="8">
        <v>95</v>
      </c>
      <c r="P114" s="9">
        <f t="shared" si="4"/>
        <v>72.627499999999998</v>
      </c>
      <c r="Q114" s="25">
        <f t="shared" si="6"/>
        <v>158</v>
      </c>
      <c r="R114" s="9">
        <f t="shared" si="5"/>
        <v>158</v>
      </c>
      <c r="S114" s="7" t="s">
        <v>33</v>
      </c>
      <c r="T114" s="7" t="s">
        <v>34</v>
      </c>
      <c r="U114" s="26"/>
      <c r="W114" s="30">
        <f t="shared" si="7"/>
        <v>0</v>
      </c>
      <c r="X114" s="31"/>
    </row>
    <row r="115" spans="2:24" x14ac:dyDescent="0.25">
      <c r="B115" s="39">
        <v>843380165736</v>
      </c>
      <c r="C115" s="7" t="s">
        <v>264</v>
      </c>
      <c r="D115" s="7" t="s">
        <v>265</v>
      </c>
      <c r="E115" s="7" t="str">
        <f>_xlfn.XLOOKUP(C115,Master!E:E,Master!H:H)</f>
        <v>No</v>
      </c>
      <c r="F115" s="7" t="s">
        <v>154</v>
      </c>
      <c r="G115" s="7" t="s">
        <v>27</v>
      </c>
      <c r="H115" s="7" t="s">
        <v>14</v>
      </c>
      <c r="I115" s="7" t="s">
        <v>237</v>
      </c>
      <c r="J115" s="7" t="s">
        <v>16</v>
      </c>
      <c r="K115" s="7" t="s">
        <v>17</v>
      </c>
      <c r="L115" s="7" t="s">
        <v>18</v>
      </c>
      <c r="M115" s="8">
        <v>52.250000000000007</v>
      </c>
      <c r="N115" s="8">
        <v>95</v>
      </c>
      <c r="O115" s="8">
        <v>95</v>
      </c>
      <c r="P115" s="9">
        <f t="shared" si="4"/>
        <v>72.627499999999998</v>
      </c>
      <c r="Q115" s="25">
        <f t="shared" si="6"/>
        <v>158</v>
      </c>
      <c r="R115" s="9">
        <f t="shared" si="5"/>
        <v>158</v>
      </c>
      <c r="S115" s="7" t="s">
        <v>33</v>
      </c>
      <c r="T115" s="7" t="s">
        <v>34</v>
      </c>
      <c r="U115" s="26"/>
      <c r="W115" s="30">
        <f t="shared" si="7"/>
        <v>0</v>
      </c>
      <c r="X115" s="31"/>
    </row>
    <row r="116" spans="2:24" x14ac:dyDescent="0.25">
      <c r="B116" s="39">
        <v>843380165743</v>
      </c>
      <c r="C116" s="7" t="s">
        <v>266</v>
      </c>
      <c r="D116" s="7" t="s">
        <v>267</v>
      </c>
      <c r="E116" s="7" t="str">
        <f>_xlfn.XLOOKUP(C116,Master!E:E,Master!H:H)</f>
        <v>No</v>
      </c>
      <c r="F116" s="7" t="s">
        <v>154</v>
      </c>
      <c r="G116" s="7" t="s">
        <v>30</v>
      </c>
      <c r="H116" s="7" t="s">
        <v>14</v>
      </c>
      <c r="I116" s="7" t="s">
        <v>237</v>
      </c>
      <c r="J116" s="7" t="s">
        <v>16</v>
      </c>
      <c r="K116" s="7" t="s">
        <v>17</v>
      </c>
      <c r="L116" s="7" t="s">
        <v>18</v>
      </c>
      <c r="M116" s="8">
        <v>52.250000000000007</v>
      </c>
      <c r="N116" s="8">
        <v>95</v>
      </c>
      <c r="O116" s="8">
        <v>95</v>
      </c>
      <c r="P116" s="9">
        <f t="shared" si="4"/>
        <v>72.627499999999998</v>
      </c>
      <c r="Q116" s="25">
        <f t="shared" si="6"/>
        <v>158</v>
      </c>
      <c r="R116" s="9">
        <f t="shared" si="5"/>
        <v>158</v>
      </c>
      <c r="S116" s="7" t="s">
        <v>33</v>
      </c>
      <c r="T116" s="7" t="s">
        <v>34</v>
      </c>
      <c r="U116" s="26"/>
      <c r="W116" s="30">
        <f t="shared" si="7"/>
        <v>0</v>
      </c>
      <c r="X116" s="31"/>
    </row>
    <row r="117" spans="2:24" x14ac:dyDescent="0.25">
      <c r="B117" s="39">
        <v>843380165750</v>
      </c>
      <c r="C117" s="7" t="s">
        <v>268</v>
      </c>
      <c r="D117" s="7" t="s">
        <v>269</v>
      </c>
      <c r="E117" s="7" t="str">
        <f>_xlfn.XLOOKUP(C117,Master!E:E,Master!H:H)</f>
        <v>No</v>
      </c>
      <c r="F117" s="7" t="s">
        <v>154</v>
      </c>
      <c r="G117" s="7" t="s">
        <v>246</v>
      </c>
      <c r="H117" s="7" t="s">
        <v>14</v>
      </c>
      <c r="I117" s="7" t="s">
        <v>237</v>
      </c>
      <c r="J117" s="7" t="s">
        <v>16</v>
      </c>
      <c r="K117" s="7" t="s">
        <v>17</v>
      </c>
      <c r="L117" s="7" t="s">
        <v>18</v>
      </c>
      <c r="M117" s="8">
        <v>52.250000000000007</v>
      </c>
      <c r="N117" s="8">
        <v>95</v>
      </c>
      <c r="O117" s="8">
        <v>95</v>
      </c>
      <c r="P117" s="9">
        <f t="shared" si="4"/>
        <v>72.627499999999998</v>
      </c>
      <c r="Q117" s="25">
        <f t="shared" si="6"/>
        <v>158</v>
      </c>
      <c r="R117" s="9">
        <f t="shared" si="5"/>
        <v>158</v>
      </c>
      <c r="S117" s="7" t="s">
        <v>33</v>
      </c>
      <c r="T117" s="7" t="s">
        <v>34</v>
      </c>
      <c r="U117" s="26"/>
      <c r="W117" s="30">
        <f t="shared" si="7"/>
        <v>0</v>
      </c>
      <c r="X117" s="31"/>
    </row>
    <row r="118" spans="2:24" x14ac:dyDescent="0.25">
      <c r="B118" s="39">
        <v>843380165026</v>
      </c>
      <c r="C118" s="7" t="s">
        <v>270</v>
      </c>
      <c r="D118" s="7" t="s">
        <v>271</v>
      </c>
      <c r="E118" s="7" t="str">
        <f>_xlfn.XLOOKUP(C118,Master!E:E,Master!H:H)</f>
        <v>No</v>
      </c>
      <c r="F118" s="7" t="s">
        <v>12</v>
      </c>
      <c r="G118" s="7" t="s">
        <v>21</v>
      </c>
      <c r="H118" s="7" t="s">
        <v>14</v>
      </c>
      <c r="I118" s="7" t="s">
        <v>48</v>
      </c>
      <c r="J118" s="7" t="s">
        <v>16</v>
      </c>
      <c r="K118" s="7" t="s">
        <v>17</v>
      </c>
      <c r="L118" s="7" t="s">
        <v>18</v>
      </c>
      <c r="M118" s="8">
        <v>68.75</v>
      </c>
      <c r="N118" s="8">
        <v>125</v>
      </c>
      <c r="O118" s="8">
        <v>125</v>
      </c>
      <c r="P118" s="9">
        <f t="shared" si="4"/>
        <v>95.562500000000014</v>
      </c>
      <c r="Q118" s="25">
        <f t="shared" si="6"/>
        <v>209</v>
      </c>
      <c r="R118" s="9">
        <f t="shared" si="5"/>
        <v>209</v>
      </c>
      <c r="S118" s="7" t="s">
        <v>33</v>
      </c>
      <c r="T118" s="7" t="s">
        <v>34</v>
      </c>
      <c r="U118" s="26"/>
      <c r="W118" s="30">
        <f t="shared" si="7"/>
        <v>0</v>
      </c>
      <c r="X118" s="31"/>
    </row>
    <row r="119" spans="2:24" x14ac:dyDescent="0.25">
      <c r="B119" s="39">
        <v>843380165033</v>
      </c>
      <c r="C119" s="7" t="s">
        <v>272</v>
      </c>
      <c r="D119" s="7" t="s">
        <v>273</v>
      </c>
      <c r="E119" s="7" t="str">
        <f>_xlfn.XLOOKUP(C119,Master!E:E,Master!H:H)</f>
        <v>No</v>
      </c>
      <c r="F119" s="7" t="s">
        <v>12</v>
      </c>
      <c r="G119" s="7" t="s">
        <v>24</v>
      </c>
      <c r="H119" s="7" t="s">
        <v>14</v>
      </c>
      <c r="I119" s="7" t="s">
        <v>48</v>
      </c>
      <c r="J119" s="7" t="s">
        <v>16</v>
      </c>
      <c r="K119" s="7" t="s">
        <v>17</v>
      </c>
      <c r="L119" s="7" t="s">
        <v>18</v>
      </c>
      <c r="M119" s="8">
        <v>68.75</v>
      </c>
      <c r="N119" s="8">
        <v>125</v>
      </c>
      <c r="O119" s="8">
        <v>125</v>
      </c>
      <c r="P119" s="9">
        <f t="shared" si="4"/>
        <v>95.562500000000014</v>
      </c>
      <c r="Q119" s="25">
        <f t="shared" si="6"/>
        <v>209</v>
      </c>
      <c r="R119" s="9">
        <f t="shared" si="5"/>
        <v>209</v>
      </c>
      <c r="S119" s="7" t="s">
        <v>33</v>
      </c>
      <c r="T119" s="7" t="s">
        <v>34</v>
      </c>
      <c r="U119" s="26"/>
      <c r="W119" s="30">
        <f t="shared" si="7"/>
        <v>0</v>
      </c>
      <c r="X119" s="31"/>
    </row>
    <row r="120" spans="2:24" x14ac:dyDescent="0.25">
      <c r="B120" s="39">
        <v>843380165040</v>
      </c>
      <c r="C120" s="7" t="s">
        <v>274</v>
      </c>
      <c r="D120" s="7" t="s">
        <v>275</v>
      </c>
      <c r="E120" s="7" t="str">
        <f>_xlfn.XLOOKUP(C120,Master!E:E,Master!H:H)</f>
        <v>No</v>
      </c>
      <c r="F120" s="7" t="s">
        <v>12</v>
      </c>
      <c r="G120" s="7" t="s">
        <v>27</v>
      </c>
      <c r="H120" s="7" t="s">
        <v>14</v>
      </c>
      <c r="I120" s="7" t="s">
        <v>48</v>
      </c>
      <c r="J120" s="7" t="s">
        <v>16</v>
      </c>
      <c r="K120" s="7" t="s">
        <v>17</v>
      </c>
      <c r="L120" s="7" t="s">
        <v>18</v>
      </c>
      <c r="M120" s="8">
        <v>68.75</v>
      </c>
      <c r="N120" s="8">
        <v>125</v>
      </c>
      <c r="O120" s="8">
        <v>125</v>
      </c>
      <c r="P120" s="9">
        <f t="shared" si="4"/>
        <v>95.562500000000014</v>
      </c>
      <c r="Q120" s="25">
        <f t="shared" si="6"/>
        <v>209</v>
      </c>
      <c r="R120" s="9">
        <f t="shared" si="5"/>
        <v>209</v>
      </c>
      <c r="S120" s="7" t="s">
        <v>33</v>
      </c>
      <c r="T120" s="7" t="s">
        <v>34</v>
      </c>
      <c r="U120" s="26"/>
      <c r="W120" s="30">
        <f t="shared" si="7"/>
        <v>0</v>
      </c>
      <c r="X120" s="31"/>
    </row>
    <row r="121" spans="2:24" x14ac:dyDescent="0.25">
      <c r="B121" s="39">
        <v>843380165057</v>
      </c>
      <c r="C121" s="7" t="s">
        <v>276</v>
      </c>
      <c r="D121" s="7" t="s">
        <v>277</v>
      </c>
      <c r="E121" s="7" t="str">
        <f>_xlfn.XLOOKUP(C121,Master!E:E,Master!H:H)</f>
        <v>No</v>
      </c>
      <c r="F121" s="7" t="s">
        <v>12</v>
      </c>
      <c r="G121" s="7" t="s">
        <v>30</v>
      </c>
      <c r="H121" s="7" t="s">
        <v>14</v>
      </c>
      <c r="I121" s="7" t="s">
        <v>48</v>
      </c>
      <c r="J121" s="7" t="s">
        <v>16</v>
      </c>
      <c r="K121" s="7" t="s">
        <v>17</v>
      </c>
      <c r="L121" s="7" t="s">
        <v>18</v>
      </c>
      <c r="M121" s="8">
        <v>68.75</v>
      </c>
      <c r="N121" s="8">
        <v>125</v>
      </c>
      <c r="O121" s="8">
        <v>125</v>
      </c>
      <c r="P121" s="9">
        <f t="shared" si="4"/>
        <v>95.562500000000014</v>
      </c>
      <c r="Q121" s="25">
        <f t="shared" si="6"/>
        <v>209</v>
      </c>
      <c r="R121" s="9">
        <f t="shared" si="5"/>
        <v>209</v>
      </c>
      <c r="S121" s="7" t="s">
        <v>33</v>
      </c>
      <c r="T121" s="7" t="s">
        <v>34</v>
      </c>
      <c r="U121" s="26"/>
      <c r="W121" s="30">
        <f t="shared" si="7"/>
        <v>0</v>
      </c>
      <c r="X121" s="31"/>
    </row>
    <row r="122" spans="2:24" x14ac:dyDescent="0.25">
      <c r="B122" s="39">
        <v>843380165064</v>
      </c>
      <c r="C122" s="7" t="s">
        <v>278</v>
      </c>
      <c r="D122" s="7" t="s">
        <v>279</v>
      </c>
      <c r="E122" s="7" t="str">
        <f>_xlfn.XLOOKUP(C122,Master!E:E,Master!H:H)</f>
        <v>No</v>
      </c>
      <c r="F122" s="7" t="s">
        <v>12</v>
      </c>
      <c r="G122" s="7" t="s">
        <v>246</v>
      </c>
      <c r="H122" s="7" t="s">
        <v>14</v>
      </c>
      <c r="I122" s="7" t="s">
        <v>48</v>
      </c>
      <c r="J122" s="7" t="s">
        <v>16</v>
      </c>
      <c r="K122" s="7" t="s">
        <v>17</v>
      </c>
      <c r="L122" s="7" t="s">
        <v>18</v>
      </c>
      <c r="M122" s="8">
        <v>68.75</v>
      </c>
      <c r="N122" s="8">
        <v>125</v>
      </c>
      <c r="O122" s="8">
        <v>125</v>
      </c>
      <c r="P122" s="9">
        <f t="shared" si="4"/>
        <v>95.562500000000014</v>
      </c>
      <c r="Q122" s="25">
        <f t="shared" si="6"/>
        <v>209</v>
      </c>
      <c r="R122" s="9">
        <f t="shared" si="5"/>
        <v>209</v>
      </c>
      <c r="S122" s="7" t="s">
        <v>33</v>
      </c>
      <c r="T122" s="7" t="s">
        <v>34</v>
      </c>
      <c r="U122" s="26"/>
      <c r="W122" s="30">
        <f t="shared" si="7"/>
        <v>0</v>
      </c>
      <c r="X122" s="31"/>
    </row>
    <row r="123" spans="2:24" x14ac:dyDescent="0.25">
      <c r="B123" s="39">
        <v>843380165071</v>
      </c>
      <c r="C123" s="7" t="s">
        <v>280</v>
      </c>
      <c r="D123" s="7" t="s">
        <v>281</v>
      </c>
      <c r="E123" s="7" t="str">
        <f>_xlfn.XLOOKUP(C123,Master!E:E,Master!H:H)</f>
        <v>No</v>
      </c>
      <c r="F123" s="7" t="s">
        <v>282</v>
      </c>
      <c r="G123" s="7" t="s">
        <v>21</v>
      </c>
      <c r="H123" s="7" t="s">
        <v>14</v>
      </c>
      <c r="I123" s="7" t="s">
        <v>48</v>
      </c>
      <c r="J123" s="7" t="s">
        <v>16</v>
      </c>
      <c r="K123" s="7" t="s">
        <v>17</v>
      </c>
      <c r="L123" s="7" t="s">
        <v>18</v>
      </c>
      <c r="M123" s="8">
        <v>68.75</v>
      </c>
      <c r="N123" s="8">
        <v>125</v>
      </c>
      <c r="O123" s="8">
        <v>125</v>
      </c>
      <c r="P123" s="9">
        <f t="shared" si="4"/>
        <v>95.562500000000014</v>
      </c>
      <c r="Q123" s="25">
        <f t="shared" si="6"/>
        <v>209</v>
      </c>
      <c r="R123" s="9">
        <f t="shared" si="5"/>
        <v>209</v>
      </c>
      <c r="S123" s="7" t="s">
        <v>33</v>
      </c>
      <c r="T123" s="7" t="s">
        <v>34</v>
      </c>
      <c r="U123" s="26"/>
      <c r="W123" s="30">
        <f t="shared" si="7"/>
        <v>0</v>
      </c>
      <c r="X123" s="31"/>
    </row>
    <row r="124" spans="2:24" x14ac:dyDescent="0.25">
      <c r="B124" s="39">
        <v>843380165088</v>
      </c>
      <c r="C124" s="7" t="s">
        <v>283</v>
      </c>
      <c r="D124" s="7" t="s">
        <v>284</v>
      </c>
      <c r="E124" s="7" t="str">
        <f>_xlfn.XLOOKUP(C124,Master!E:E,Master!H:H)</f>
        <v>No</v>
      </c>
      <c r="F124" s="7" t="s">
        <v>282</v>
      </c>
      <c r="G124" s="7" t="s">
        <v>24</v>
      </c>
      <c r="H124" s="7" t="s">
        <v>14</v>
      </c>
      <c r="I124" s="7" t="s">
        <v>48</v>
      </c>
      <c r="J124" s="7" t="s">
        <v>16</v>
      </c>
      <c r="K124" s="7" t="s">
        <v>17</v>
      </c>
      <c r="L124" s="7" t="s">
        <v>18</v>
      </c>
      <c r="M124" s="8">
        <v>68.75</v>
      </c>
      <c r="N124" s="8">
        <v>125</v>
      </c>
      <c r="O124" s="8">
        <v>125</v>
      </c>
      <c r="P124" s="9">
        <f t="shared" si="4"/>
        <v>95.562500000000014</v>
      </c>
      <c r="Q124" s="25">
        <f t="shared" si="6"/>
        <v>209</v>
      </c>
      <c r="R124" s="9">
        <f t="shared" si="5"/>
        <v>209</v>
      </c>
      <c r="S124" s="7" t="s">
        <v>33</v>
      </c>
      <c r="T124" s="7" t="s">
        <v>34</v>
      </c>
      <c r="U124" s="26"/>
      <c r="W124" s="30">
        <f t="shared" si="7"/>
        <v>0</v>
      </c>
      <c r="X124" s="31"/>
    </row>
    <row r="125" spans="2:24" x14ac:dyDescent="0.25">
      <c r="B125" s="39">
        <v>843380165095</v>
      </c>
      <c r="C125" s="7" t="s">
        <v>285</v>
      </c>
      <c r="D125" s="7" t="s">
        <v>286</v>
      </c>
      <c r="E125" s="7" t="str">
        <f>_xlfn.XLOOKUP(C125,Master!E:E,Master!H:H)</f>
        <v>No</v>
      </c>
      <c r="F125" s="7" t="s">
        <v>282</v>
      </c>
      <c r="G125" s="7" t="s">
        <v>27</v>
      </c>
      <c r="H125" s="7" t="s">
        <v>14</v>
      </c>
      <c r="I125" s="7" t="s">
        <v>48</v>
      </c>
      <c r="J125" s="7" t="s">
        <v>16</v>
      </c>
      <c r="K125" s="7" t="s">
        <v>17</v>
      </c>
      <c r="L125" s="7" t="s">
        <v>18</v>
      </c>
      <c r="M125" s="8">
        <v>68.75</v>
      </c>
      <c r="N125" s="8">
        <v>125</v>
      </c>
      <c r="O125" s="8">
        <v>125</v>
      </c>
      <c r="P125" s="9">
        <f t="shared" si="4"/>
        <v>95.562500000000014</v>
      </c>
      <c r="Q125" s="25">
        <f t="shared" si="6"/>
        <v>209</v>
      </c>
      <c r="R125" s="9">
        <f t="shared" si="5"/>
        <v>209</v>
      </c>
      <c r="S125" s="7" t="s">
        <v>33</v>
      </c>
      <c r="T125" s="7" t="s">
        <v>34</v>
      </c>
      <c r="U125" s="26"/>
      <c r="W125" s="30">
        <f t="shared" si="7"/>
        <v>0</v>
      </c>
      <c r="X125" s="31"/>
    </row>
    <row r="126" spans="2:24" x14ac:dyDescent="0.25">
      <c r="B126" s="39">
        <v>843380165101</v>
      </c>
      <c r="C126" s="7" t="s">
        <v>287</v>
      </c>
      <c r="D126" s="7" t="s">
        <v>288</v>
      </c>
      <c r="E126" s="7" t="str">
        <f>_xlfn.XLOOKUP(C126,Master!E:E,Master!H:H)</f>
        <v>No</v>
      </c>
      <c r="F126" s="7" t="s">
        <v>282</v>
      </c>
      <c r="G126" s="7" t="s">
        <v>30</v>
      </c>
      <c r="H126" s="7" t="s">
        <v>14</v>
      </c>
      <c r="I126" s="7" t="s">
        <v>48</v>
      </c>
      <c r="J126" s="7" t="s">
        <v>16</v>
      </c>
      <c r="K126" s="7" t="s">
        <v>17</v>
      </c>
      <c r="L126" s="7" t="s">
        <v>18</v>
      </c>
      <c r="M126" s="8">
        <v>68.75</v>
      </c>
      <c r="N126" s="8">
        <v>125</v>
      </c>
      <c r="O126" s="8">
        <v>125</v>
      </c>
      <c r="P126" s="9">
        <f t="shared" si="4"/>
        <v>95.562500000000014</v>
      </c>
      <c r="Q126" s="25">
        <f t="shared" si="6"/>
        <v>209</v>
      </c>
      <c r="R126" s="9">
        <f t="shared" si="5"/>
        <v>209</v>
      </c>
      <c r="S126" s="7" t="s">
        <v>33</v>
      </c>
      <c r="T126" s="7" t="s">
        <v>34</v>
      </c>
      <c r="U126" s="26"/>
      <c r="W126" s="30">
        <f t="shared" si="7"/>
        <v>0</v>
      </c>
      <c r="X126" s="31"/>
    </row>
    <row r="127" spans="2:24" x14ac:dyDescent="0.25">
      <c r="B127" s="39">
        <v>843380165118</v>
      </c>
      <c r="C127" s="7" t="s">
        <v>289</v>
      </c>
      <c r="D127" s="7" t="s">
        <v>290</v>
      </c>
      <c r="E127" s="7" t="str">
        <f>_xlfn.XLOOKUP(C127,Master!E:E,Master!H:H)</f>
        <v>No</v>
      </c>
      <c r="F127" s="7" t="s">
        <v>282</v>
      </c>
      <c r="G127" s="7" t="s">
        <v>246</v>
      </c>
      <c r="H127" s="7" t="s">
        <v>14</v>
      </c>
      <c r="I127" s="7" t="s">
        <v>48</v>
      </c>
      <c r="J127" s="7" t="s">
        <v>16</v>
      </c>
      <c r="K127" s="7" t="s">
        <v>17</v>
      </c>
      <c r="L127" s="7" t="s">
        <v>18</v>
      </c>
      <c r="M127" s="8">
        <v>68.75</v>
      </c>
      <c r="N127" s="8">
        <v>125</v>
      </c>
      <c r="O127" s="8">
        <v>125</v>
      </c>
      <c r="P127" s="9">
        <f t="shared" si="4"/>
        <v>95.562500000000014</v>
      </c>
      <c r="Q127" s="25">
        <f t="shared" si="6"/>
        <v>209</v>
      </c>
      <c r="R127" s="9">
        <f t="shared" si="5"/>
        <v>209</v>
      </c>
      <c r="S127" s="7" t="s">
        <v>33</v>
      </c>
      <c r="T127" s="7" t="s">
        <v>34</v>
      </c>
      <c r="U127" s="26"/>
      <c r="W127" s="30">
        <f t="shared" si="7"/>
        <v>0</v>
      </c>
      <c r="X127" s="31"/>
    </row>
    <row r="128" spans="2:24" x14ac:dyDescent="0.25">
      <c r="B128" s="39">
        <v>843380165125</v>
      </c>
      <c r="C128" s="7" t="s">
        <v>291</v>
      </c>
      <c r="D128" s="7" t="s">
        <v>292</v>
      </c>
      <c r="E128" s="7" t="str">
        <f>_xlfn.XLOOKUP(C128,Master!E:E,Master!H:H)</f>
        <v>Yes</v>
      </c>
      <c r="F128" s="7" t="s">
        <v>236</v>
      </c>
      <c r="G128" s="7" t="s">
        <v>21</v>
      </c>
      <c r="H128" s="7" t="s">
        <v>14</v>
      </c>
      <c r="I128" s="7" t="s">
        <v>48</v>
      </c>
      <c r="J128" s="7" t="s">
        <v>16</v>
      </c>
      <c r="K128" s="7" t="s">
        <v>17</v>
      </c>
      <c r="L128" s="7" t="s">
        <v>18</v>
      </c>
      <c r="M128" s="8">
        <v>68.75</v>
      </c>
      <c r="N128" s="8">
        <v>125</v>
      </c>
      <c r="O128" s="8">
        <v>125</v>
      </c>
      <c r="P128" s="9">
        <f t="shared" si="4"/>
        <v>95.562500000000014</v>
      </c>
      <c r="Q128" s="25">
        <f t="shared" si="6"/>
        <v>209</v>
      </c>
      <c r="R128" s="9">
        <f t="shared" si="5"/>
        <v>209</v>
      </c>
      <c r="S128" s="7" t="s">
        <v>33</v>
      </c>
      <c r="T128" s="7" t="s">
        <v>34</v>
      </c>
      <c r="U128" s="26"/>
      <c r="W128" s="30">
        <f t="shared" si="7"/>
        <v>0</v>
      </c>
      <c r="X128" s="31"/>
    </row>
    <row r="129" spans="2:24" x14ac:dyDescent="0.25">
      <c r="B129" s="39">
        <v>843380165132</v>
      </c>
      <c r="C129" s="7" t="s">
        <v>293</v>
      </c>
      <c r="D129" s="7" t="s">
        <v>294</v>
      </c>
      <c r="E129" s="7" t="str">
        <f>_xlfn.XLOOKUP(C129,Master!E:E,Master!H:H)</f>
        <v>Yes</v>
      </c>
      <c r="F129" s="7" t="s">
        <v>236</v>
      </c>
      <c r="G129" s="7" t="s">
        <v>24</v>
      </c>
      <c r="H129" s="7" t="s">
        <v>14</v>
      </c>
      <c r="I129" s="7" t="s">
        <v>48</v>
      </c>
      <c r="J129" s="7" t="s">
        <v>16</v>
      </c>
      <c r="K129" s="7" t="s">
        <v>17</v>
      </c>
      <c r="L129" s="7" t="s">
        <v>18</v>
      </c>
      <c r="M129" s="8">
        <v>68.75</v>
      </c>
      <c r="N129" s="8">
        <v>125</v>
      </c>
      <c r="O129" s="8">
        <v>125</v>
      </c>
      <c r="P129" s="9">
        <f t="shared" si="4"/>
        <v>95.562500000000014</v>
      </c>
      <c r="Q129" s="25">
        <f t="shared" si="6"/>
        <v>209</v>
      </c>
      <c r="R129" s="9">
        <f t="shared" si="5"/>
        <v>209</v>
      </c>
      <c r="S129" s="7" t="s">
        <v>33</v>
      </c>
      <c r="T129" s="7" t="s">
        <v>34</v>
      </c>
      <c r="U129" s="26"/>
      <c r="W129" s="30">
        <f t="shared" si="7"/>
        <v>0</v>
      </c>
      <c r="X129" s="31"/>
    </row>
    <row r="130" spans="2:24" x14ac:dyDescent="0.25">
      <c r="B130" s="39">
        <v>843380165149</v>
      </c>
      <c r="C130" s="7" t="s">
        <v>295</v>
      </c>
      <c r="D130" s="7" t="s">
        <v>296</v>
      </c>
      <c r="E130" s="7" t="str">
        <f>_xlfn.XLOOKUP(C130,Master!E:E,Master!H:H)</f>
        <v>Yes</v>
      </c>
      <c r="F130" s="7" t="s">
        <v>236</v>
      </c>
      <c r="G130" s="7" t="s">
        <v>27</v>
      </c>
      <c r="H130" s="7" t="s">
        <v>14</v>
      </c>
      <c r="I130" s="7" t="s">
        <v>48</v>
      </c>
      <c r="J130" s="7" t="s">
        <v>16</v>
      </c>
      <c r="K130" s="7" t="s">
        <v>17</v>
      </c>
      <c r="L130" s="7" t="s">
        <v>18</v>
      </c>
      <c r="M130" s="8">
        <v>68.75</v>
      </c>
      <c r="N130" s="8">
        <v>125</v>
      </c>
      <c r="O130" s="8">
        <v>125</v>
      </c>
      <c r="P130" s="9">
        <f t="shared" si="4"/>
        <v>95.562500000000014</v>
      </c>
      <c r="Q130" s="25">
        <f t="shared" si="6"/>
        <v>209</v>
      </c>
      <c r="R130" s="9">
        <f t="shared" si="5"/>
        <v>209</v>
      </c>
      <c r="S130" s="7" t="s">
        <v>33</v>
      </c>
      <c r="T130" s="7" t="s">
        <v>34</v>
      </c>
      <c r="U130" s="26"/>
      <c r="W130" s="30">
        <f t="shared" si="7"/>
        <v>0</v>
      </c>
      <c r="X130" s="31"/>
    </row>
    <row r="131" spans="2:24" x14ac:dyDescent="0.25">
      <c r="B131" s="39">
        <v>843380165156</v>
      </c>
      <c r="C131" s="7" t="s">
        <v>297</v>
      </c>
      <c r="D131" s="7" t="s">
        <v>298</v>
      </c>
      <c r="E131" s="7" t="str">
        <f>_xlfn.XLOOKUP(C131,Master!E:E,Master!H:H)</f>
        <v>Yes</v>
      </c>
      <c r="F131" s="7" t="s">
        <v>236</v>
      </c>
      <c r="G131" s="7" t="s">
        <v>30</v>
      </c>
      <c r="H131" s="7" t="s">
        <v>14</v>
      </c>
      <c r="I131" s="7" t="s">
        <v>48</v>
      </c>
      <c r="J131" s="7" t="s">
        <v>16</v>
      </c>
      <c r="K131" s="7" t="s">
        <v>17</v>
      </c>
      <c r="L131" s="7" t="s">
        <v>18</v>
      </c>
      <c r="M131" s="8">
        <v>68.75</v>
      </c>
      <c r="N131" s="8">
        <v>125</v>
      </c>
      <c r="O131" s="8">
        <v>125</v>
      </c>
      <c r="P131" s="9">
        <f t="shared" si="4"/>
        <v>95.562500000000014</v>
      </c>
      <c r="Q131" s="25">
        <f t="shared" si="6"/>
        <v>209</v>
      </c>
      <c r="R131" s="9">
        <f t="shared" si="5"/>
        <v>209</v>
      </c>
      <c r="S131" s="7" t="s">
        <v>33</v>
      </c>
      <c r="T131" s="7" t="s">
        <v>34</v>
      </c>
      <c r="U131" s="26"/>
      <c r="W131" s="30">
        <f t="shared" si="7"/>
        <v>0</v>
      </c>
      <c r="X131" s="31"/>
    </row>
    <row r="132" spans="2:24" x14ac:dyDescent="0.25">
      <c r="B132" s="39">
        <v>843380165163</v>
      </c>
      <c r="C132" s="7" t="s">
        <v>299</v>
      </c>
      <c r="D132" s="7" t="s">
        <v>300</v>
      </c>
      <c r="E132" s="7" t="str">
        <f>_xlfn.XLOOKUP(C132,Master!E:E,Master!H:H)</f>
        <v>Yes</v>
      </c>
      <c r="F132" s="7" t="s">
        <v>236</v>
      </c>
      <c r="G132" s="7" t="s">
        <v>246</v>
      </c>
      <c r="H132" s="7" t="s">
        <v>14</v>
      </c>
      <c r="I132" s="7" t="s">
        <v>48</v>
      </c>
      <c r="J132" s="7" t="s">
        <v>16</v>
      </c>
      <c r="K132" s="7" t="s">
        <v>17</v>
      </c>
      <c r="L132" s="7" t="s">
        <v>18</v>
      </c>
      <c r="M132" s="8">
        <v>68.75</v>
      </c>
      <c r="N132" s="8">
        <v>125</v>
      </c>
      <c r="O132" s="8">
        <v>125</v>
      </c>
      <c r="P132" s="9">
        <f t="shared" si="4"/>
        <v>95.562500000000014</v>
      </c>
      <c r="Q132" s="25">
        <f t="shared" si="6"/>
        <v>209</v>
      </c>
      <c r="R132" s="9">
        <f t="shared" si="5"/>
        <v>209</v>
      </c>
      <c r="S132" s="7" t="s">
        <v>33</v>
      </c>
      <c r="T132" s="7" t="s">
        <v>34</v>
      </c>
      <c r="U132" s="26"/>
      <c r="W132" s="30">
        <f t="shared" si="7"/>
        <v>0</v>
      </c>
      <c r="X132" s="31"/>
    </row>
    <row r="133" spans="2:24" x14ac:dyDescent="0.25">
      <c r="B133" s="39">
        <v>843380165170</v>
      </c>
      <c r="C133" s="7" t="s">
        <v>301</v>
      </c>
      <c r="D133" s="7" t="s">
        <v>302</v>
      </c>
      <c r="E133" s="7" t="str">
        <f>_xlfn.XLOOKUP(C133,Master!E:E,Master!H:H)</f>
        <v>Yes</v>
      </c>
      <c r="F133" s="7" t="s">
        <v>236</v>
      </c>
      <c r="G133" s="7" t="s">
        <v>249</v>
      </c>
      <c r="H133" s="7" t="s">
        <v>14</v>
      </c>
      <c r="I133" s="7" t="s">
        <v>48</v>
      </c>
      <c r="J133" s="7" t="s">
        <v>16</v>
      </c>
      <c r="K133" s="7" t="s">
        <v>17</v>
      </c>
      <c r="L133" s="7" t="s">
        <v>18</v>
      </c>
      <c r="M133" s="8">
        <v>68.75</v>
      </c>
      <c r="N133" s="8">
        <v>125</v>
      </c>
      <c r="O133" s="8">
        <v>125</v>
      </c>
      <c r="P133" s="9">
        <f t="shared" si="4"/>
        <v>95.562500000000014</v>
      </c>
      <c r="Q133" s="25">
        <f t="shared" si="6"/>
        <v>209</v>
      </c>
      <c r="R133" s="9">
        <f t="shared" si="5"/>
        <v>209</v>
      </c>
      <c r="S133" s="7" t="s">
        <v>33</v>
      </c>
      <c r="T133" s="7" t="s">
        <v>34</v>
      </c>
      <c r="U133" s="26"/>
      <c r="W133" s="30">
        <f t="shared" si="7"/>
        <v>0</v>
      </c>
      <c r="X133" s="31"/>
    </row>
    <row r="134" spans="2:24" x14ac:dyDescent="0.25">
      <c r="B134" s="39">
        <v>843380165354</v>
      </c>
      <c r="C134" s="7" t="s">
        <v>303</v>
      </c>
      <c r="D134" s="7" t="s">
        <v>304</v>
      </c>
      <c r="E134" s="7" t="str">
        <f>_xlfn.XLOOKUP(C134,Master!E:E,Master!H:H)</f>
        <v>No</v>
      </c>
      <c r="F134" s="7" t="s">
        <v>80</v>
      </c>
      <c r="G134" s="7" t="s">
        <v>21</v>
      </c>
      <c r="H134" s="7" t="s">
        <v>14</v>
      </c>
      <c r="I134" s="7" t="s">
        <v>48</v>
      </c>
      <c r="J134" s="7" t="s">
        <v>16</v>
      </c>
      <c r="K134" s="7" t="s">
        <v>17</v>
      </c>
      <c r="L134" s="7" t="s">
        <v>18</v>
      </c>
      <c r="M134" s="8">
        <v>68.75</v>
      </c>
      <c r="N134" s="8">
        <v>125</v>
      </c>
      <c r="O134" s="8">
        <v>125</v>
      </c>
      <c r="P134" s="9">
        <f t="shared" si="4"/>
        <v>95.562500000000014</v>
      </c>
      <c r="Q134" s="25">
        <f t="shared" si="6"/>
        <v>209</v>
      </c>
      <c r="R134" s="9">
        <f t="shared" si="5"/>
        <v>209</v>
      </c>
      <c r="S134" s="7" t="s">
        <v>33</v>
      </c>
      <c r="T134" s="7" t="s">
        <v>34</v>
      </c>
      <c r="U134" s="26"/>
      <c r="W134" s="30">
        <f t="shared" si="7"/>
        <v>0</v>
      </c>
      <c r="X134" s="31"/>
    </row>
    <row r="135" spans="2:24" x14ac:dyDescent="0.25">
      <c r="B135" s="39">
        <v>843380165361</v>
      </c>
      <c r="C135" s="7" t="s">
        <v>305</v>
      </c>
      <c r="D135" s="7" t="s">
        <v>306</v>
      </c>
      <c r="E135" s="7" t="str">
        <f>_xlfn.XLOOKUP(C135,Master!E:E,Master!H:H)</f>
        <v>No</v>
      </c>
      <c r="F135" s="7" t="s">
        <v>80</v>
      </c>
      <c r="G135" s="7" t="s">
        <v>24</v>
      </c>
      <c r="H135" s="7" t="s">
        <v>14</v>
      </c>
      <c r="I135" s="7" t="s">
        <v>48</v>
      </c>
      <c r="J135" s="7" t="s">
        <v>16</v>
      </c>
      <c r="K135" s="7" t="s">
        <v>17</v>
      </c>
      <c r="L135" s="7" t="s">
        <v>18</v>
      </c>
      <c r="M135" s="8">
        <v>68.75</v>
      </c>
      <c r="N135" s="8">
        <v>125</v>
      </c>
      <c r="O135" s="8">
        <v>125</v>
      </c>
      <c r="P135" s="9">
        <f t="shared" ref="P135:P198" si="8">(O135*$P$3)*(M135/O135)</f>
        <v>95.562500000000014</v>
      </c>
      <c r="Q135" s="25">
        <f t="shared" si="6"/>
        <v>209</v>
      </c>
      <c r="R135" s="9">
        <f t="shared" ref="R135:R198" si="9">ROUND(O135*$P$3*(1+$Q$3),0)</f>
        <v>209</v>
      </c>
      <c r="S135" s="7" t="s">
        <v>33</v>
      </c>
      <c r="T135" s="7" t="s">
        <v>34</v>
      </c>
      <c r="U135" s="26"/>
      <c r="W135" s="30">
        <f t="shared" si="7"/>
        <v>0</v>
      </c>
      <c r="X135" s="31"/>
    </row>
    <row r="136" spans="2:24" x14ac:dyDescent="0.25">
      <c r="B136" s="39">
        <v>843380165378</v>
      </c>
      <c r="C136" s="7" t="s">
        <v>307</v>
      </c>
      <c r="D136" s="7" t="s">
        <v>308</v>
      </c>
      <c r="E136" s="7" t="str">
        <f>_xlfn.XLOOKUP(C136,Master!E:E,Master!H:H)</f>
        <v>No</v>
      </c>
      <c r="F136" s="7" t="s">
        <v>80</v>
      </c>
      <c r="G136" s="7" t="s">
        <v>27</v>
      </c>
      <c r="H136" s="7" t="s">
        <v>14</v>
      </c>
      <c r="I136" s="7" t="s">
        <v>48</v>
      </c>
      <c r="J136" s="7" t="s">
        <v>16</v>
      </c>
      <c r="K136" s="7" t="s">
        <v>17</v>
      </c>
      <c r="L136" s="7" t="s">
        <v>18</v>
      </c>
      <c r="M136" s="8">
        <v>68.75</v>
      </c>
      <c r="N136" s="8">
        <v>125</v>
      </c>
      <c r="O136" s="8">
        <v>125</v>
      </c>
      <c r="P136" s="9">
        <f t="shared" si="8"/>
        <v>95.562500000000014</v>
      </c>
      <c r="Q136" s="25">
        <f t="shared" ref="Q136:Q199" si="10">R136</f>
        <v>209</v>
      </c>
      <c r="R136" s="9">
        <f t="shared" si="9"/>
        <v>209</v>
      </c>
      <c r="S136" s="7" t="s">
        <v>33</v>
      </c>
      <c r="T136" s="7" t="s">
        <v>34</v>
      </c>
      <c r="U136" s="26"/>
      <c r="W136" s="30">
        <f t="shared" ref="W136:W199" si="11">V136*M136</f>
        <v>0</v>
      </c>
      <c r="X136" s="31"/>
    </row>
    <row r="137" spans="2:24" x14ac:dyDescent="0.25">
      <c r="B137" s="39">
        <v>843380165385</v>
      </c>
      <c r="C137" s="7" t="s">
        <v>309</v>
      </c>
      <c r="D137" s="7" t="s">
        <v>310</v>
      </c>
      <c r="E137" s="7" t="str">
        <f>_xlfn.XLOOKUP(C137,Master!E:E,Master!H:H)</f>
        <v>No</v>
      </c>
      <c r="F137" s="7" t="s">
        <v>80</v>
      </c>
      <c r="G137" s="7" t="s">
        <v>30</v>
      </c>
      <c r="H137" s="7" t="s">
        <v>14</v>
      </c>
      <c r="I137" s="7" t="s">
        <v>48</v>
      </c>
      <c r="J137" s="7" t="s">
        <v>16</v>
      </c>
      <c r="K137" s="7" t="s">
        <v>17</v>
      </c>
      <c r="L137" s="7" t="s">
        <v>18</v>
      </c>
      <c r="M137" s="8">
        <v>68.75</v>
      </c>
      <c r="N137" s="8">
        <v>125</v>
      </c>
      <c r="O137" s="8">
        <v>125</v>
      </c>
      <c r="P137" s="9">
        <f t="shared" si="8"/>
        <v>95.562500000000014</v>
      </c>
      <c r="Q137" s="25">
        <f t="shared" si="10"/>
        <v>209</v>
      </c>
      <c r="R137" s="9">
        <f t="shared" si="9"/>
        <v>209</v>
      </c>
      <c r="S137" s="7" t="s">
        <v>33</v>
      </c>
      <c r="T137" s="7" t="s">
        <v>34</v>
      </c>
      <c r="U137" s="26"/>
      <c r="W137" s="30">
        <f t="shared" si="11"/>
        <v>0</v>
      </c>
      <c r="X137" s="31"/>
    </row>
    <row r="138" spans="2:24" x14ac:dyDescent="0.25">
      <c r="B138" s="39">
        <v>843380165392</v>
      </c>
      <c r="C138" s="7" t="s">
        <v>311</v>
      </c>
      <c r="D138" s="7" t="s">
        <v>312</v>
      </c>
      <c r="E138" s="7" t="str">
        <f>_xlfn.XLOOKUP(C138,Master!E:E,Master!H:H)</f>
        <v>No</v>
      </c>
      <c r="F138" s="7" t="s">
        <v>80</v>
      </c>
      <c r="G138" s="7" t="s">
        <v>246</v>
      </c>
      <c r="H138" s="7" t="s">
        <v>14</v>
      </c>
      <c r="I138" s="7" t="s">
        <v>48</v>
      </c>
      <c r="J138" s="7" t="s">
        <v>16</v>
      </c>
      <c r="K138" s="7" t="s">
        <v>17</v>
      </c>
      <c r="L138" s="7" t="s">
        <v>18</v>
      </c>
      <c r="M138" s="8">
        <v>68.75</v>
      </c>
      <c r="N138" s="8">
        <v>125</v>
      </c>
      <c r="O138" s="8">
        <v>125</v>
      </c>
      <c r="P138" s="9">
        <f t="shared" si="8"/>
        <v>95.562500000000014</v>
      </c>
      <c r="Q138" s="25">
        <f t="shared" si="10"/>
        <v>209</v>
      </c>
      <c r="R138" s="9">
        <f t="shared" si="9"/>
        <v>209</v>
      </c>
      <c r="S138" s="7" t="s">
        <v>33</v>
      </c>
      <c r="T138" s="7" t="s">
        <v>34</v>
      </c>
      <c r="U138" s="26"/>
      <c r="W138" s="30">
        <f t="shared" si="11"/>
        <v>0</v>
      </c>
      <c r="X138" s="31"/>
    </row>
    <row r="139" spans="2:24" x14ac:dyDescent="0.25">
      <c r="B139" s="39">
        <v>843380165408</v>
      </c>
      <c r="C139" s="7" t="s">
        <v>313</v>
      </c>
      <c r="D139" s="7" t="s">
        <v>314</v>
      </c>
      <c r="E139" s="7" t="str">
        <f>_xlfn.XLOOKUP(C139,Master!E:E,Master!H:H)</f>
        <v>Yes</v>
      </c>
      <c r="F139" s="7" t="s">
        <v>154</v>
      </c>
      <c r="G139" s="7" t="s">
        <v>21</v>
      </c>
      <c r="H139" s="7" t="s">
        <v>14</v>
      </c>
      <c r="I139" s="7" t="s">
        <v>48</v>
      </c>
      <c r="J139" s="7" t="s">
        <v>16</v>
      </c>
      <c r="K139" s="7" t="s">
        <v>17</v>
      </c>
      <c r="L139" s="7" t="s">
        <v>18</v>
      </c>
      <c r="M139" s="8">
        <v>68.75</v>
      </c>
      <c r="N139" s="8">
        <v>125</v>
      </c>
      <c r="O139" s="8">
        <v>125</v>
      </c>
      <c r="P139" s="9">
        <f t="shared" si="8"/>
        <v>95.562500000000014</v>
      </c>
      <c r="Q139" s="25">
        <f t="shared" si="10"/>
        <v>209</v>
      </c>
      <c r="R139" s="9">
        <f t="shared" si="9"/>
        <v>209</v>
      </c>
      <c r="S139" s="7" t="s">
        <v>33</v>
      </c>
      <c r="T139" s="7" t="s">
        <v>34</v>
      </c>
      <c r="U139" s="26"/>
      <c r="W139" s="30">
        <f t="shared" si="11"/>
        <v>0</v>
      </c>
      <c r="X139" s="31"/>
    </row>
    <row r="140" spans="2:24" x14ac:dyDescent="0.25">
      <c r="B140" s="39">
        <v>843380165415</v>
      </c>
      <c r="C140" s="7" t="s">
        <v>315</v>
      </c>
      <c r="D140" s="7" t="s">
        <v>316</v>
      </c>
      <c r="E140" s="7" t="str">
        <f>_xlfn.XLOOKUP(C140,Master!E:E,Master!H:H)</f>
        <v>Yes</v>
      </c>
      <c r="F140" s="7" t="s">
        <v>154</v>
      </c>
      <c r="G140" s="7" t="s">
        <v>24</v>
      </c>
      <c r="H140" s="7" t="s">
        <v>14</v>
      </c>
      <c r="I140" s="7" t="s">
        <v>48</v>
      </c>
      <c r="J140" s="7" t="s">
        <v>16</v>
      </c>
      <c r="K140" s="7" t="s">
        <v>17</v>
      </c>
      <c r="L140" s="7" t="s">
        <v>18</v>
      </c>
      <c r="M140" s="8">
        <v>68.75</v>
      </c>
      <c r="N140" s="8">
        <v>125</v>
      </c>
      <c r="O140" s="8">
        <v>125</v>
      </c>
      <c r="P140" s="9">
        <f t="shared" si="8"/>
        <v>95.562500000000014</v>
      </c>
      <c r="Q140" s="25">
        <f t="shared" si="10"/>
        <v>209</v>
      </c>
      <c r="R140" s="9">
        <f t="shared" si="9"/>
        <v>209</v>
      </c>
      <c r="S140" s="7" t="s">
        <v>33</v>
      </c>
      <c r="T140" s="7" t="s">
        <v>34</v>
      </c>
      <c r="U140" s="26"/>
      <c r="W140" s="30">
        <f t="shared" si="11"/>
        <v>0</v>
      </c>
      <c r="X140" s="31"/>
    </row>
    <row r="141" spans="2:24" x14ac:dyDescent="0.25">
      <c r="B141" s="39">
        <v>843380165422</v>
      </c>
      <c r="C141" s="7" t="s">
        <v>317</v>
      </c>
      <c r="D141" s="7" t="s">
        <v>318</v>
      </c>
      <c r="E141" s="7" t="str">
        <f>_xlfn.XLOOKUP(C141,Master!E:E,Master!H:H)</f>
        <v>Yes</v>
      </c>
      <c r="F141" s="7" t="s">
        <v>154</v>
      </c>
      <c r="G141" s="7" t="s">
        <v>27</v>
      </c>
      <c r="H141" s="7" t="s">
        <v>14</v>
      </c>
      <c r="I141" s="7" t="s">
        <v>48</v>
      </c>
      <c r="J141" s="7" t="s">
        <v>16</v>
      </c>
      <c r="K141" s="7" t="s">
        <v>17</v>
      </c>
      <c r="L141" s="7" t="s">
        <v>18</v>
      </c>
      <c r="M141" s="8">
        <v>68.75</v>
      </c>
      <c r="N141" s="8">
        <v>125</v>
      </c>
      <c r="O141" s="8">
        <v>125</v>
      </c>
      <c r="P141" s="9">
        <f t="shared" si="8"/>
        <v>95.562500000000014</v>
      </c>
      <c r="Q141" s="25">
        <f t="shared" si="10"/>
        <v>209</v>
      </c>
      <c r="R141" s="9">
        <f t="shared" si="9"/>
        <v>209</v>
      </c>
      <c r="S141" s="7" t="s">
        <v>33</v>
      </c>
      <c r="T141" s="7" t="s">
        <v>34</v>
      </c>
      <c r="U141" s="26"/>
      <c r="W141" s="30">
        <f t="shared" si="11"/>
        <v>0</v>
      </c>
      <c r="X141" s="31"/>
    </row>
    <row r="142" spans="2:24" x14ac:dyDescent="0.25">
      <c r="B142" s="39">
        <v>843380165439</v>
      </c>
      <c r="C142" s="7" t="s">
        <v>319</v>
      </c>
      <c r="D142" s="7" t="s">
        <v>320</v>
      </c>
      <c r="E142" s="7" t="str">
        <f>_xlfn.XLOOKUP(C142,Master!E:E,Master!H:H)</f>
        <v>Yes</v>
      </c>
      <c r="F142" s="7" t="s">
        <v>154</v>
      </c>
      <c r="G142" s="7" t="s">
        <v>30</v>
      </c>
      <c r="H142" s="7" t="s">
        <v>14</v>
      </c>
      <c r="I142" s="7" t="s">
        <v>48</v>
      </c>
      <c r="J142" s="7" t="s">
        <v>16</v>
      </c>
      <c r="K142" s="7" t="s">
        <v>17</v>
      </c>
      <c r="L142" s="7" t="s">
        <v>18</v>
      </c>
      <c r="M142" s="8">
        <v>68.75</v>
      </c>
      <c r="N142" s="8">
        <v>125</v>
      </c>
      <c r="O142" s="8">
        <v>125</v>
      </c>
      <c r="P142" s="9">
        <f t="shared" si="8"/>
        <v>95.562500000000014</v>
      </c>
      <c r="Q142" s="25">
        <f t="shared" si="10"/>
        <v>209</v>
      </c>
      <c r="R142" s="9">
        <f t="shared" si="9"/>
        <v>209</v>
      </c>
      <c r="S142" s="7" t="s">
        <v>33</v>
      </c>
      <c r="T142" s="7" t="s">
        <v>34</v>
      </c>
      <c r="U142" s="26"/>
      <c r="W142" s="30">
        <f t="shared" si="11"/>
        <v>0</v>
      </c>
      <c r="X142" s="31"/>
    </row>
    <row r="143" spans="2:24" x14ac:dyDescent="0.25">
      <c r="B143" s="39">
        <v>843380165446</v>
      </c>
      <c r="C143" s="7" t="s">
        <v>321</v>
      </c>
      <c r="D143" s="7" t="s">
        <v>322</v>
      </c>
      <c r="E143" s="7" t="str">
        <f>_xlfn.XLOOKUP(C143,Master!E:E,Master!H:H)</f>
        <v>Yes</v>
      </c>
      <c r="F143" s="7" t="s">
        <v>154</v>
      </c>
      <c r="G143" s="7" t="s">
        <v>246</v>
      </c>
      <c r="H143" s="7" t="s">
        <v>14</v>
      </c>
      <c r="I143" s="7" t="s">
        <v>48</v>
      </c>
      <c r="J143" s="7" t="s">
        <v>16</v>
      </c>
      <c r="K143" s="7" t="s">
        <v>17</v>
      </c>
      <c r="L143" s="7" t="s">
        <v>18</v>
      </c>
      <c r="M143" s="8">
        <v>68.75</v>
      </c>
      <c r="N143" s="8">
        <v>125</v>
      </c>
      <c r="O143" s="8">
        <v>125</v>
      </c>
      <c r="P143" s="9">
        <f t="shared" si="8"/>
        <v>95.562500000000014</v>
      </c>
      <c r="Q143" s="25">
        <f t="shared" si="10"/>
        <v>209</v>
      </c>
      <c r="R143" s="9">
        <f t="shared" si="9"/>
        <v>209</v>
      </c>
      <c r="S143" s="7" t="s">
        <v>33</v>
      </c>
      <c r="T143" s="7" t="s">
        <v>34</v>
      </c>
      <c r="U143" s="26"/>
      <c r="W143" s="30">
        <f t="shared" si="11"/>
        <v>0</v>
      </c>
      <c r="X143" s="31"/>
    </row>
    <row r="144" spans="2:24" x14ac:dyDescent="0.25">
      <c r="B144" s="39">
        <v>817509028912</v>
      </c>
      <c r="C144" s="7" t="s">
        <v>323</v>
      </c>
      <c r="D144" s="7" t="s">
        <v>324</v>
      </c>
      <c r="E144" s="7" t="str">
        <f>_xlfn.XLOOKUP(C144,Master!E:E,Master!H:H)</f>
        <v>Yes</v>
      </c>
      <c r="F144" s="7" t="s">
        <v>12</v>
      </c>
      <c r="G144" s="7" t="s">
        <v>21</v>
      </c>
      <c r="H144" s="7" t="s">
        <v>14</v>
      </c>
      <c r="I144" s="7" t="s">
        <v>15</v>
      </c>
      <c r="J144" s="7" t="s">
        <v>16</v>
      </c>
      <c r="K144" s="7" t="s">
        <v>17</v>
      </c>
      <c r="L144" s="7" t="s">
        <v>18</v>
      </c>
      <c r="M144" s="8">
        <v>46.750000000000007</v>
      </c>
      <c r="N144" s="8">
        <v>85</v>
      </c>
      <c r="O144" s="8">
        <v>85</v>
      </c>
      <c r="P144" s="9">
        <f t="shared" si="8"/>
        <v>64.982500000000002</v>
      </c>
      <c r="Q144" s="25">
        <f t="shared" si="10"/>
        <v>142</v>
      </c>
      <c r="R144" s="9">
        <f t="shared" si="9"/>
        <v>142</v>
      </c>
      <c r="S144" s="7" t="s">
        <v>33</v>
      </c>
      <c r="T144" s="7" t="s">
        <v>34</v>
      </c>
      <c r="U144" s="26"/>
      <c r="W144" s="30">
        <f t="shared" si="11"/>
        <v>0</v>
      </c>
      <c r="X144" s="31"/>
    </row>
    <row r="145" spans="2:24" x14ac:dyDescent="0.25">
      <c r="B145" s="39">
        <v>817509028929</v>
      </c>
      <c r="C145" s="7" t="s">
        <v>325</v>
      </c>
      <c r="D145" s="7" t="s">
        <v>326</v>
      </c>
      <c r="E145" s="7" t="str">
        <f>_xlfn.XLOOKUP(C145,Master!E:E,Master!H:H)</f>
        <v>Yes</v>
      </c>
      <c r="F145" s="7" t="s">
        <v>12</v>
      </c>
      <c r="G145" s="7" t="s">
        <v>24</v>
      </c>
      <c r="H145" s="7" t="s">
        <v>14</v>
      </c>
      <c r="I145" s="7" t="s">
        <v>15</v>
      </c>
      <c r="J145" s="7" t="s">
        <v>16</v>
      </c>
      <c r="K145" s="7" t="s">
        <v>17</v>
      </c>
      <c r="L145" s="7" t="s">
        <v>18</v>
      </c>
      <c r="M145" s="8">
        <v>46.750000000000007</v>
      </c>
      <c r="N145" s="8">
        <v>85</v>
      </c>
      <c r="O145" s="8">
        <v>85</v>
      </c>
      <c r="P145" s="9">
        <f t="shared" si="8"/>
        <v>64.982500000000002</v>
      </c>
      <c r="Q145" s="25">
        <f t="shared" si="10"/>
        <v>142</v>
      </c>
      <c r="R145" s="9">
        <f t="shared" si="9"/>
        <v>142</v>
      </c>
      <c r="S145" s="7" t="s">
        <v>33</v>
      </c>
      <c r="T145" s="7" t="s">
        <v>34</v>
      </c>
      <c r="U145" s="26"/>
      <c r="W145" s="30">
        <f t="shared" si="11"/>
        <v>0</v>
      </c>
      <c r="X145" s="31"/>
    </row>
    <row r="146" spans="2:24" x14ac:dyDescent="0.25">
      <c r="B146" s="39">
        <v>817509028936</v>
      </c>
      <c r="C146" s="7" t="s">
        <v>327</v>
      </c>
      <c r="D146" s="7" t="s">
        <v>328</v>
      </c>
      <c r="E146" s="7" t="str">
        <f>_xlfn.XLOOKUP(C146,Master!E:E,Master!H:H)</f>
        <v>Yes</v>
      </c>
      <c r="F146" s="7" t="s">
        <v>12</v>
      </c>
      <c r="G146" s="7" t="s">
        <v>27</v>
      </c>
      <c r="H146" s="7" t="s">
        <v>14</v>
      </c>
      <c r="I146" s="7" t="s">
        <v>15</v>
      </c>
      <c r="J146" s="7" t="s">
        <v>16</v>
      </c>
      <c r="K146" s="7" t="s">
        <v>17</v>
      </c>
      <c r="L146" s="7" t="s">
        <v>18</v>
      </c>
      <c r="M146" s="8">
        <v>46.750000000000007</v>
      </c>
      <c r="N146" s="8">
        <v>85</v>
      </c>
      <c r="O146" s="8">
        <v>85</v>
      </c>
      <c r="P146" s="9">
        <f t="shared" si="8"/>
        <v>64.982500000000002</v>
      </c>
      <c r="Q146" s="25">
        <f t="shared" si="10"/>
        <v>142</v>
      </c>
      <c r="R146" s="9">
        <f t="shared" si="9"/>
        <v>142</v>
      </c>
      <c r="S146" s="7" t="s">
        <v>33</v>
      </c>
      <c r="T146" s="7" t="s">
        <v>34</v>
      </c>
      <c r="U146" s="26"/>
      <c r="W146" s="30">
        <f t="shared" si="11"/>
        <v>0</v>
      </c>
      <c r="X146" s="31"/>
    </row>
    <row r="147" spans="2:24" x14ac:dyDescent="0.25">
      <c r="B147" s="39">
        <v>817509028943</v>
      </c>
      <c r="C147" s="7" t="s">
        <v>329</v>
      </c>
      <c r="D147" s="7" t="s">
        <v>330</v>
      </c>
      <c r="E147" s="7" t="str">
        <f>_xlfn.XLOOKUP(C147,Master!E:E,Master!H:H)</f>
        <v>Yes</v>
      </c>
      <c r="F147" s="7" t="s">
        <v>12</v>
      </c>
      <c r="G147" s="7" t="s">
        <v>30</v>
      </c>
      <c r="H147" s="7" t="s">
        <v>14</v>
      </c>
      <c r="I147" s="7" t="s">
        <v>15</v>
      </c>
      <c r="J147" s="7" t="s">
        <v>16</v>
      </c>
      <c r="K147" s="7" t="s">
        <v>17</v>
      </c>
      <c r="L147" s="7" t="s">
        <v>18</v>
      </c>
      <c r="M147" s="8">
        <v>46.750000000000007</v>
      </c>
      <c r="N147" s="8">
        <v>85</v>
      </c>
      <c r="O147" s="8">
        <v>85</v>
      </c>
      <c r="P147" s="9">
        <f t="shared" si="8"/>
        <v>64.982500000000002</v>
      </c>
      <c r="Q147" s="25">
        <f t="shared" si="10"/>
        <v>142</v>
      </c>
      <c r="R147" s="9">
        <f t="shared" si="9"/>
        <v>142</v>
      </c>
      <c r="S147" s="7" t="s">
        <v>33</v>
      </c>
      <c r="T147" s="7" t="s">
        <v>34</v>
      </c>
      <c r="U147" s="26"/>
      <c r="W147" s="30">
        <f t="shared" si="11"/>
        <v>0</v>
      </c>
      <c r="X147" s="31"/>
    </row>
    <row r="148" spans="2:24" x14ac:dyDescent="0.25">
      <c r="B148" s="39">
        <v>817509028950</v>
      </c>
      <c r="C148" s="7" t="s">
        <v>331</v>
      </c>
      <c r="D148" s="7" t="s">
        <v>332</v>
      </c>
      <c r="E148" s="7" t="str">
        <f>_xlfn.XLOOKUP(C148,Master!E:E,Master!H:H)</f>
        <v>Yes</v>
      </c>
      <c r="F148" s="7" t="s">
        <v>12</v>
      </c>
      <c r="G148" s="7" t="s">
        <v>246</v>
      </c>
      <c r="H148" s="7" t="s">
        <v>14</v>
      </c>
      <c r="I148" s="7" t="s">
        <v>15</v>
      </c>
      <c r="J148" s="7" t="s">
        <v>16</v>
      </c>
      <c r="K148" s="7" t="s">
        <v>17</v>
      </c>
      <c r="L148" s="7" t="s">
        <v>18</v>
      </c>
      <c r="M148" s="8">
        <v>46.750000000000007</v>
      </c>
      <c r="N148" s="8">
        <v>85</v>
      </c>
      <c r="O148" s="8">
        <v>85</v>
      </c>
      <c r="P148" s="9">
        <f t="shared" si="8"/>
        <v>64.982500000000002</v>
      </c>
      <c r="Q148" s="25">
        <f t="shared" si="10"/>
        <v>142</v>
      </c>
      <c r="R148" s="9">
        <f t="shared" si="9"/>
        <v>142</v>
      </c>
      <c r="S148" s="7" t="s">
        <v>33</v>
      </c>
      <c r="T148" s="7" t="s">
        <v>34</v>
      </c>
      <c r="U148" s="26"/>
      <c r="W148" s="30">
        <f t="shared" si="11"/>
        <v>0</v>
      </c>
      <c r="X148" s="31"/>
    </row>
    <row r="149" spans="2:24" x14ac:dyDescent="0.25">
      <c r="B149" s="39">
        <v>817509029162</v>
      </c>
      <c r="C149" s="7" t="s">
        <v>333</v>
      </c>
      <c r="D149" s="7" t="s">
        <v>334</v>
      </c>
      <c r="E149" s="7" t="str">
        <f>_xlfn.XLOOKUP(C149,Master!E:E,Master!H:H)</f>
        <v>Yes</v>
      </c>
      <c r="F149" s="7" t="s">
        <v>12</v>
      </c>
      <c r="G149" s="7" t="s">
        <v>21</v>
      </c>
      <c r="H149" s="7" t="s">
        <v>14</v>
      </c>
      <c r="I149" s="7" t="s">
        <v>237</v>
      </c>
      <c r="J149" s="7" t="s">
        <v>16</v>
      </c>
      <c r="K149" s="7" t="s">
        <v>17</v>
      </c>
      <c r="L149" s="7" t="s">
        <v>18</v>
      </c>
      <c r="M149" s="8">
        <v>55.000000000000007</v>
      </c>
      <c r="N149" s="8">
        <v>100</v>
      </c>
      <c r="O149" s="8">
        <v>100</v>
      </c>
      <c r="P149" s="9">
        <f t="shared" si="8"/>
        <v>76.45</v>
      </c>
      <c r="Q149" s="25">
        <f t="shared" si="10"/>
        <v>167</v>
      </c>
      <c r="R149" s="9">
        <f t="shared" si="9"/>
        <v>167</v>
      </c>
      <c r="S149" s="7" t="s">
        <v>33</v>
      </c>
      <c r="T149" s="7" t="s">
        <v>34</v>
      </c>
      <c r="U149" s="26"/>
      <c r="W149" s="30">
        <f t="shared" si="11"/>
        <v>0</v>
      </c>
      <c r="X149" s="31"/>
    </row>
    <row r="150" spans="2:24" x14ac:dyDescent="0.25">
      <c r="B150" s="39">
        <v>817509029179</v>
      </c>
      <c r="C150" s="7" t="s">
        <v>335</v>
      </c>
      <c r="D150" s="7" t="s">
        <v>336</v>
      </c>
      <c r="E150" s="7" t="str">
        <f>_xlfn.XLOOKUP(C150,Master!E:E,Master!H:H)</f>
        <v>Yes</v>
      </c>
      <c r="F150" s="7" t="s">
        <v>12</v>
      </c>
      <c r="G150" s="7" t="s">
        <v>24</v>
      </c>
      <c r="H150" s="7" t="s">
        <v>14</v>
      </c>
      <c r="I150" s="7" t="s">
        <v>237</v>
      </c>
      <c r="J150" s="7" t="s">
        <v>16</v>
      </c>
      <c r="K150" s="7" t="s">
        <v>17</v>
      </c>
      <c r="L150" s="7" t="s">
        <v>18</v>
      </c>
      <c r="M150" s="8">
        <v>55.000000000000007</v>
      </c>
      <c r="N150" s="8">
        <v>100</v>
      </c>
      <c r="O150" s="8">
        <v>100</v>
      </c>
      <c r="P150" s="9">
        <f t="shared" si="8"/>
        <v>76.45</v>
      </c>
      <c r="Q150" s="25">
        <f t="shared" si="10"/>
        <v>167</v>
      </c>
      <c r="R150" s="9">
        <f t="shared" si="9"/>
        <v>167</v>
      </c>
      <c r="S150" s="7" t="s">
        <v>33</v>
      </c>
      <c r="T150" s="7" t="s">
        <v>34</v>
      </c>
      <c r="U150" s="26"/>
      <c r="W150" s="30">
        <f t="shared" si="11"/>
        <v>0</v>
      </c>
      <c r="X150" s="31"/>
    </row>
    <row r="151" spans="2:24" x14ac:dyDescent="0.25">
      <c r="B151" s="39">
        <v>817509029186</v>
      </c>
      <c r="C151" s="7" t="s">
        <v>337</v>
      </c>
      <c r="D151" s="7" t="s">
        <v>338</v>
      </c>
      <c r="E151" s="7" t="str">
        <f>_xlfn.XLOOKUP(C151,Master!E:E,Master!H:H)</f>
        <v>Yes</v>
      </c>
      <c r="F151" s="7" t="s">
        <v>12</v>
      </c>
      <c r="G151" s="7" t="s">
        <v>27</v>
      </c>
      <c r="H151" s="7" t="s">
        <v>14</v>
      </c>
      <c r="I151" s="7" t="s">
        <v>237</v>
      </c>
      <c r="J151" s="7" t="s">
        <v>16</v>
      </c>
      <c r="K151" s="7" t="s">
        <v>17</v>
      </c>
      <c r="L151" s="7" t="s">
        <v>18</v>
      </c>
      <c r="M151" s="8">
        <v>55.000000000000007</v>
      </c>
      <c r="N151" s="8">
        <v>100</v>
      </c>
      <c r="O151" s="8">
        <v>100</v>
      </c>
      <c r="P151" s="9">
        <f t="shared" si="8"/>
        <v>76.45</v>
      </c>
      <c r="Q151" s="25">
        <f t="shared" si="10"/>
        <v>167</v>
      </c>
      <c r="R151" s="9">
        <f t="shared" si="9"/>
        <v>167</v>
      </c>
      <c r="S151" s="7" t="s">
        <v>33</v>
      </c>
      <c r="T151" s="7" t="s">
        <v>34</v>
      </c>
      <c r="U151" s="26"/>
      <c r="W151" s="30">
        <f t="shared" si="11"/>
        <v>0</v>
      </c>
      <c r="X151" s="31"/>
    </row>
    <row r="152" spans="2:24" x14ac:dyDescent="0.25">
      <c r="B152" s="39">
        <v>817509029193</v>
      </c>
      <c r="C152" s="7" t="s">
        <v>339</v>
      </c>
      <c r="D152" s="7" t="s">
        <v>340</v>
      </c>
      <c r="E152" s="7" t="str">
        <f>_xlfn.XLOOKUP(C152,Master!E:E,Master!H:H)</f>
        <v>Yes</v>
      </c>
      <c r="F152" s="7" t="s">
        <v>12</v>
      </c>
      <c r="G152" s="7" t="s">
        <v>30</v>
      </c>
      <c r="H152" s="7" t="s">
        <v>14</v>
      </c>
      <c r="I152" s="7" t="s">
        <v>237</v>
      </c>
      <c r="J152" s="7" t="s">
        <v>16</v>
      </c>
      <c r="K152" s="7" t="s">
        <v>17</v>
      </c>
      <c r="L152" s="7" t="s">
        <v>18</v>
      </c>
      <c r="M152" s="8">
        <v>55.000000000000007</v>
      </c>
      <c r="N152" s="8">
        <v>100</v>
      </c>
      <c r="O152" s="8">
        <v>100</v>
      </c>
      <c r="P152" s="9">
        <f t="shared" si="8"/>
        <v>76.45</v>
      </c>
      <c r="Q152" s="25">
        <f t="shared" si="10"/>
        <v>167</v>
      </c>
      <c r="R152" s="9">
        <f t="shared" si="9"/>
        <v>167</v>
      </c>
      <c r="S152" s="7" t="s">
        <v>33</v>
      </c>
      <c r="T152" s="7" t="s">
        <v>34</v>
      </c>
      <c r="U152" s="26"/>
      <c r="W152" s="30">
        <f t="shared" si="11"/>
        <v>0</v>
      </c>
      <c r="X152" s="31"/>
    </row>
    <row r="153" spans="2:24" x14ac:dyDescent="0.25">
      <c r="B153" s="39">
        <v>817509029209</v>
      </c>
      <c r="C153" s="7" t="s">
        <v>341</v>
      </c>
      <c r="D153" s="7" t="s">
        <v>342</v>
      </c>
      <c r="E153" s="7" t="str">
        <f>_xlfn.XLOOKUP(C153,Master!E:E,Master!H:H)</f>
        <v>Yes</v>
      </c>
      <c r="F153" s="7" t="s">
        <v>12</v>
      </c>
      <c r="G153" s="7" t="s">
        <v>246</v>
      </c>
      <c r="H153" s="7" t="s">
        <v>14</v>
      </c>
      <c r="I153" s="7" t="s">
        <v>237</v>
      </c>
      <c r="J153" s="7" t="s">
        <v>16</v>
      </c>
      <c r="K153" s="7" t="s">
        <v>17</v>
      </c>
      <c r="L153" s="7" t="s">
        <v>18</v>
      </c>
      <c r="M153" s="8">
        <v>55.000000000000007</v>
      </c>
      <c r="N153" s="8">
        <v>100</v>
      </c>
      <c r="O153" s="8">
        <v>100</v>
      </c>
      <c r="P153" s="9">
        <f t="shared" si="8"/>
        <v>76.45</v>
      </c>
      <c r="Q153" s="25">
        <f t="shared" si="10"/>
        <v>167</v>
      </c>
      <c r="R153" s="9">
        <f t="shared" si="9"/>
        <v>167</v>
      </c>
      <c r="S153" s="7" t="s">
        <v>33</v>
      </c>
      <c r="T153" s="7" t="s">
        <v>34</v>
      </c>
      <c r="U153" s="26"/>
      <c r="W153" s="30">
        <f t="shared" si="11"/>
        <v>0</v>
      </c>
      <c r="X153" s="31"/>
    </row>
    <row r="154" spans="2:24" x14ac:dyDescent="0.25">
      <c r="B154" s="39">
        <v>843380172710</v>
      </c>
      <c r="C154" s="7" t="s">
        <v>343</v>
      </c>
      <c r="D154" s="7" t="s">
        <v>344</v>
      </c>
      <c r="E154" s="7" t="str">
        <f>_xlfn.XLOOKUP(C154,Master!E:E,Master!H:H)</f>
        <v>No</v>
      </c>
      <c r="F154" s="7" t="s">
        <v>282</v>
      </c>
      <c r="G154" s="7" t="s">
        <v>21</v>
      </c>
      <c r="H154" s="7" t="s">
        <v>14</v>
      </c>
      <c r="I154" s="7" t="s">
        <v>48</v>
      </c>
      <c r="J154" s="7" t="s">
        <v>16</v>
      </c>
      <c r="K154" s="7" t="s">
        <v>17</v>
      </c>
      <c r="L154" s="7" t="s">
        <v>18</v>
      </c>
      <c r="M154" s="8">
        <v>71.5</v>
      </c>
      <c r="N154" s="8">
        <v>130</v>
      </c>
      <c r="O154" s="8">
        <v>130</v>
      </c>
      <c r="P154" s="9">
        <f t="shared" si="8"/>
        <v>99.385000000000005</v>
      </c>
      <c r="Q154" s="25">
        <f t="shared" si="10"/>
        <v>217</v>
      </c>
      <c r="R154" s="9">
        <f t="shared" si="9"/>
        <v>217</v>
      </c>
      <c r="S154" s="7" t="s">
        <v>33</v>
      </c>
      <c r="T154" s="7" t="s">
        <v>34</v>
      </c>
      <c r="U154" s="26"/>
      <c r="W154" s="30">
        <f t="shared" si="11"/>
        <v>0</v>
      </c>
      <c r="X154" s="31"/>
    </row>
    <row r="155" spans="2:24" x14ac:dyDescent="0.25">
      <c r="B155" s="39">
        <v>843380172727</v>
      </c>
      <c r="C155" s="7" t="s">
        <v>345</v>
      </c>
      <c r="D155" s="7" t="s">
        <v>346</v>
      </c>
      <c r="E155" s="7" t="str">
        <f>_xlfn.XLOOKUP(C155,Master!E:E,Master!H:H)</f>
        <v>No</v>
      </c>
      <c r="F155" s="7" t="s">
        <v>282</v>
      </c>
      <c r="G155" s="7" t="s">
        <v>24</v>
      </c>
      <c r="H155" s="7" t="s">
        <v>14</v>
      </c>
      <c r="I155" s="7" t="s">
        <v>48</v>
      </c>
      <c r="J155" s="7" t="s">
        <v>16</v>
      </c>
      <c r="K155" s="7" t="s">
        <v>17</v>
      </c>
      <c r="L155" s="7" t="s">
        <v>18</v>
      </c>
      <c r="M155" s="8">
        <v>71.5</v>
      </c>
      <c r="N155" s="8">
        <v>130</v>
      </c>
      <c r="O155" s="8">
        <v>130</v>
      </c>
      <c r="P155" s="9">
        <f t="shared" si="8"/>
        <v>99.385000000000005</v>
      </c>
      <c r="Q155" s="25">
        <f t="shared" si="10"/>
        <v>217</v>
      </c>
      <c r="R155" s="9">
        <f t="shared" si="9"/>
        <v>217</v>
      </c>
      <c r="S155" s="7" t="s">
        <v>33</v>
      </c>
      <c r="T155" s="7" t="s">
        <v>34</v>
      </c>
      <c r="U155" s="26"/>
      <c r="W155" s="30">
        <f t="shared" si="11"/>
        <v>0</v>
      </c>
      <c r="X155" s="31"/>
    </row>
    <row r="156" spans="2:24" x14ac:dyDescent="0.25">
      <c r="B156" s="39">
        <v>843380172734</v>
      </c>
      <c r="C156" s="7" t="s">
        <v>347</v>
      </c>
      <c r="D156" s="7" t="s">
        <v>348</v>
      </c>
      <c r="E156" s="7" t="str">
        <f>_xlfn.XLOOKUP(C156,Master!E:E,Master!H:H)</f>
        <v>No</v>
      </c>
      <c r="F156" s="7" t="s">
        <v>282</v>
      </c>
      <c r="G156" s="7" t="s">
        <v>27</v>
      </c>
      <c r="H156" s="7" t="s">
        <v>14</v>
      </c>
      <c r="I156" s="7" t="s">
        <v>48</v>
      </c>
      <c r="J156" s="7" t="s">
        <v>16</v>
      </c>
      <c r="K156" s="7" t="s">
        <v>17</v>
      </c>
      <c r="L156" s="7" t="s">
        <v>18</v>
      </c>
      <c r="M156" s="8">
        <v>71.5</v>
      </c>
      <c r="N156" s="8">
        <v>130</v>
      </c>
      <c r="O156" s="8">
        <v>130</v>
      </c>
      <c r="P156" s="9">
        <f t="shared" si="8"/>
        <v>99.385000000000005</v>
      </c>
      <c r="Q156" s="25">
        <f t="shared" si="10"/>
        <v>217</v>
      </c>
      <c r="R156" s="9">
        <f t="shared" si="9"/>
        <v>217</v>
      </c>
      <c r="S156" s="7" t="s">
        <v>33</v>
      </c>
      <c r="T156" s="7" t="s">
        <v>34</v>
      </c>
      <c r="U156" s="26"/>
      <c r="W156" s="30">
        <f t="shared" si="11"/>
        <v>0</v>
      </c>
      <c r="X156" s="31"/>
    </row>
    <row r="157" spans="2:24" x14ac:dyDescent="0.25">
      <c r="B157" s="39">
        <v>843380172741</v>
      </c>
      <c r="C157" s="7" t="s">
        <v>349</v>
      </c>
      <c r="D157" s="7" t="s">
        <v>350</v>
      </c>
      <c r="E157" s="7" t="str">
        <f>_xlfn.XLOOKUP(C157,Master!E:E,Master!H:H)</f>
        <v>No</v>
      </c>
      <c r="F157" s="7" t="s">
        <v>282</v>
      </c>
      <c r="G157" s="7" t="s">
        <v>30</v>
      </c>
      <c r="H157" s="7" t="s">
        <v>14</v>
      </c>
      <c r="I157" s="7" t="s">
        <v>48</v>
      </c>
      <c r="J157" s="7" t="s">
        <v>16</v>
      </c>
      <c r="K157" s="7" t="s">
        <v>17</v>
      </c>
      <c r="L157" s="7" t="s">
        <v>18</v>
      </c>
      <c r="M157" s="8">
        <v>71.5</v>
      </c>
      <c r="N157" s="8">
        <v>130</v>
      </c>
      <c r="O157" s="8">
        <v>130</v>
      </c>
      <c r="P157" s="9">
        <f t="shared" si="8"/>
        <v>99.385000000000005</v>
      </c>
      <c r="Q157" s="25">
        <f t="shared" si="10"/>
        <v>217</v>
      </c>
      <c r="R157" s="9">
        <f t="shared" si="9"/>
        <v>217</v>
      </c>
      <c r="S157" s="7" t="s">
        <v>33</v>
      </c>
      <c r="T157" s="7" t="s">
        <v>34</v>
      </c>
      <c r="U157" s="26"/>
      <c r="W157" s="30">
        <f t="shared" si="11"/>
        <v>0</v>
      </c>
      <c r="X157" s="31"/>
    </row>
    <row r="158" spans="2:24" x14ac:dyDescent="0.25">
      <c r="B158" s="39">
        <v>843380172758</v>
      </c>
      <c r="C158" s="7" t="s">
        <v>351</v>
      </c>
      <c r="D158" s="7" t="s">
        <v>352</v>
      </c>
      <c r="E158" s="7" t="str">
        <f>_xlfn.XLOOKUP(C158,Master!E:E,Master!H:H)</f>
        <v>No</v>
      </c>
      <c r="F158" s="7" t="s">
        <v>282</v>
      </c>
      <c r="G158" s="7" t="s">
        <v>246</v>
      </c>
      <c r="H158" s="7" t="s">
        <v>14</v>
      </c>
      <c r="I158" s="7" t="s">
        <v>48</v>
      </c>
      <c r="J158" s="7" t="s">
        <v>16</v>
      </c>
      <c r="K158" s="7" t="s">
        <v>17</v>
      </c>
      <c r="L158" s="7" t="s">
        <v>18</v>
      </c>
      <c r="M158" s="8">
        <v>71.5</v>
      </c>
      <c r="N158" s="8">
        <v>130</v>
      </c>
      <c r="O158" s="8">
        <v>130</v>
      </c>
      <c r="P158" s="9">
        <f t="shared" si="8"/>
        <v>99.385000000000005</v>
      </c>
      <c r="Q158" s="25">
        <f t="shared" si="10"/>
        <v>217</v>
      </c>
      <c r="R158" s="9">
        <f t="shared" si="9"/>
        <v>217</v>
      </c>
      <c r="S158" s="7" t="s">
        <v>33</v>
      </c>
      <c r="T158" s="7" t="s">
        <v>34</v>
      </c>
      <c r="U158" s="26"/>
      <c r="W158" s="30">
        <f t="shared" si="11"/>
        <v>0</v>
      </c>
      <c r="X158" s="31"/>
    </row>
    <row r="159" spans="2:24" x14ac:dyDescent="0.25">
      <c r="B159" s="39">
        <v>817509029667</v>
      </c>
      <c r="C159" s="7" t="s">
        <v>353</v>
      </c>
      <c r="D159" s="7" t="s">
        <v>354</v>
      </c>
      <c r="E159" s="7" t="str">
        <f>_xlfn.XLOOKUP(C159,Master!E:E,Master!H:H)</f>
        <v>No</v>
      </c>
      <c r="F159" s="7" t="s">
        <v>12</v>
      </c>
      <c r="G159" s="7" t="s">
        <v>21</v>
      </c>
      <c r="H159" s="7" t="s">
        <v>14</v>
      </c>
      <c r="I159" s="7" t="s">
        <v>48</v>
      </c>
      <c r="J159" s="7" t="s">
        <v>16</v>
      </c>
      <c r="K159" s="7" t="s">
        <v>17</v>
      </c>
      <c r="L159" s="7" t="s">
        <v>18</v>
      </c>
      <c r="M159" s="8">
        <v>71.5</v>
      </c>
      <c r="N159" s="8">
        <v>130</v>
      </c>
      <c r="O159" s="8">
        <v>130</v>
      </c>
      <c r="P159" s="9">
        <f t="shared" si="8"/>
        <v>99.385000000000005</v>
      </c>
      <c r="Q159" s="25">
        <f t="shared" si="10"/>
        <v>217</v>
      </c>
      <c r="R159" s="9">
        <f t="shared" si="9"/>
        <v>217</v>
      </c>
      <c r="S159" s="7" t="s">
        <v>33</v>
      </c>
      <c r="T159" s="7" t="s">
        <v>34</v>
      </c>
      <c r="U159" s="26"/>
      <c r="W159" s="30">
        <f t="shared" si="11"/>
        <v>0</v>
      </c>
      <c r="X159" s="31"/>
    </row>
    <row r="160" spans="2:24" x14ac:dyDescent="0.25">
      <c r="B160" s="39">
        <v>817509029674</v>
      </c>
      <c r="C160" s="7" t="s">
        <v>355</v>
      </c>
      <c r="D160" s="7" t="s">
        <v>356</v>
      </c>
      <c r="E160" s="7" t="str">
        <f>_xlfn.XLOOKUP(C160,Master!E:E,Master!H:H)</f>
        <v>No</v>
      </c>
      <c r="F160" s="7" t="s">
        <v>12</v>
      </c>
      <c r="G160" s="7" t="s">
        <v>24</v>
      </c>
      <c r="H160" s="7" t="s">
        <v>14</v>
      </c>
      <c r="I160" s="7" t="s">
        <v>48</v>
      </c>
      <c r="J160" s="7" t="s">
        <v>16</v>
      </c>
      <c r="K160" s="7" t="s">
        <v>17</v>
      </c>
      <c r="L160" s="7" t="s">
        <v>18</v>
      </c>
      <c r="M160" s="8">
        <v>71.5</v>
      </c>
      <c r="N160" s="8">
        <v>130</v>
      </c>
      <c r="O160" s="8">
        <v>130</v>
      </c>
      <c r="P160" s="9">
        <f t="shared" si="8"/>
        <v>99.385000000000005</v>
      </c>
      <c r="Q160" s="25">
        <f t="shared" si="10"/>
        <v>217</v>
      </c>
      <c r="R160" s="9">
        <f t="shared" si="9"/>
        <v>217</v>
      </c>
      <c r="S160" s="7" t="s">
        <v>33</v>
      </c>
      <c r="T160" s="7" t="s">
        <v>34</v>
      </c>
      <c r="U160" s="26"/>
      <c r="W160" s="30">
        <f t="shared" si="11"/>
        <v>0</v>
      </c>
      <c r="X160" s="31"/>
    </row>
    <row r="161" spans="2:24" x14ac:dyDescent="0.25">
      <c r="B161" s="39">
        <v>817509029681</v>
      </c>
      <c r="C161" s="7" t="s">
        <v>357</v>
      </c>
      <c r="D161" s="7" t="s">
        <v>358</v>
      </c>
      <c r="E161" s="7" t="str">
        <f>_xlfn.XLOOKUP(C161,Master!E:E,Master!H:H)</f>
        <v>No</v>
      </c>
      <c r="F161" s="7" t="s">
        <v>12</v>
      </c>
      <c r="G161" s="7" t="s">
        <v>27</v>
      </c>
      <c r="H161" s="7" t="s">
        <v>14</v>
      </c>
      <c r="I161" s="7" t="s">
        <v>48</v>
      </c>
      <c r="J161" s="7" t="s">
        <v>16</v>
      </c>
      <c r="K161" s="7" t="s">
        <v>17</v>
      </c>
      <c r="L161" s="7" t="s">
        <v>18</v>
      </c>
      <c r="M161" s="8">
        <v>71.5</v>
      </c>
      <c r="N161" s="8">
        <v>130</v>
      </c>
      <c r="O161" s="8">
        <v>130</v>
      </c>
      <c r="P161" s="9">
        <f t="shared" si="8"/>
        <v>99.385000000000005</v>
      </c>
      <c r="Q161" s="25">
        <f t="shared" si="10"/>
        <v>217</v>
      </c>
      <c r="R161" s="9">
        <f t="shared" si="9"/>
        <v>217</v>
      </c>
      <c r="S161" s="7" t="s">
        <v>33</v>
      </c>
      <c r="T161" s="7" t="s">
        <v>34</v>
      </c>
      <c r="U161" s="26"/>
      <c r="W161" s="30">
        <f t="shared" si="11"/>
        <v>0</v>
      </c>
      <c r="X161" s="31"/>
    </row>
    <row r="162" spans="2:24" x14ac:dyDescent="0.25">
      <c r="B162" s="39">
        <v>817509029698</v>
      </c>
      <c r="C162" s="7" t="s">
        <v>359</v>
      </c>
      <c r="D162" s="7" t="s">
        <v>360</v>
      </c>
      <c r="E162" s="7" t="str">
        <f>_xlfn.XLOOKUP(C162,Master!E:E,Master!H:H)</f>
        <v>No</v>
      </c>
      <c r="F162" s="7" t="s">
        <v>12</v>
      </c>
      <c r="G162" s="7" t="s">
        <v>30</v>
      </c>
      <c r="H162" s="7" t="s">
        <v>14</v>
      </c>
      <c r="I162" s="7" t="s">
        <v>48</v>
      </c>
      <c r="J162" s="7" t="s">
        <v>16</v>
      </c>
      <c r="K162" s="7" t="s">
        <v>17</v>
      </c>
      <c r="L162" s="7" t="s">
        <v>18</v>
      </c>
      <c r="M162" s="8">
        <v>71.5</v>
      </c>
      <c r="N162" s="8">
        <v>130</v>
      </c>
      <c r="O162" s="8">
        <v>130</v>
      </c>
      <c r="P162" s="9">
        <f t="shared" si="8"/>
        <v>99.385000000000005</v>
      </c>
      <c r="Q162" s="25">
        <f t="shared" si="10"/>
        <v>217</v>
      </c>
      <c r="R162" s="9">
        <f t="shared" si="9"/>
        <v>217</v>
      </c>
      <c r="S162" s="7" t="s">
        <v>33</v>
      </c>
      <c r="T162" s="7" t="s">
        <v>34</v>
      </c>
      <c r="U162" s="26"/>
      <c r="W162" s="30">
        <f t="shared" si="11"/>
        <v>0</v>
      </c>
      <c r="X162" s="31"/>
    </row>
    <row r="163" spans="2:24" x14ac:dyDescent="0.25">
      <c r="B163" s="39">
        <v>817509029704</v>
      </c>
      <c r="C163" s="7" t="s">
        <v>361</v>
      </c>
      <c r="D163" s="7" t="s">
        <v>362</v>
      </c>
      <c r="E163" s="7" t="str">
        <f>_xlfn.XLOOKUP(C163,Master!E:E,Master!H:H)</f>
        <v>No</v>
      </c>
      <c r="F163" s="7" t="s">
        <v>12</v>
      </c>
      <c r="G163" s="7" t="s">
        <v>246</v>
      </c>
      <c r="H163" s="7" t="s">
        <v>14</v>
      </c>
      <c r="I163" s="7" t="s">
        <v>48</v>
      </c>
      <c r="J163" s="7" t="s">
        <v>16</v>
      </c>
      <c r="K163" s="7" t="s">
        <v>17</v>
      </c>
      <c r="L163" s="7" t="s">
        <v>18</v>
      </c>
      <c r="M163" s="8">
        <v>71.5</v>
      </c>
      <c r="N163" s="8">
        <v>130</v>
      </c>
      <c r="O163" s="8">
        <v>130</v>
      </c>
      <c r="P163" s="9">
        <f t="shared" si="8"/>
        <v>99.385000000000005</v>
      </c>
      <c r="Q163" s="25">
        <f t="shared" si="10"/>
        <v>217</v>
      </c>
      <c r="R163" s="9">
        <f t="shared" si="9"/>
        <v>217</v>
      </c>
      <c r="S163" s="7" t="s">
        <v>33</v>
      </c>
      <c r="T163" s="7" t="s">
        <v>34</v>
      </c>
      <c r="U163" s="26"/>
      <c r="W163" s="30">
        <f t="shared" si="11"/>
        <v>0</v>
      </c>
      <c r="X163" s="31"/>
    </row>
    <row r="164" spans="2:24" x14ac:dyDescent="0.25">
      <c r="B164" s="39">
        <v>843380168683</v>
      </c>
      <c r="C164" s="7" t="s">
        <v>363</v>
      </c>
      <c r="D164" s="7" t="s">
        <v>364</v>
      </c>
      <c r="E164" s="7" t="str">
        <f>_xlfn.XLOOKUP(C164,Master!E:E,Master!H:H)</f>
        <v>No</v>
      </c>
      <c r="F164" s="7" t="s">
        <v>282</v>
      </c>
      <c r="G164" s="7" t="s">
        <v>21</v>
      </c>
      <c r="H164" s="7" t="s">
        <v>14</v>
      </c>
      <c r="I164" s="7" t="s">
        <v>48</v>
      </c>
      <c r="J164" s="7" t="s">
        <v>16</v>
      </c>
      <c r="K164" s="7" t="s">
        <v>17</v>
      </c>
      <c r="L164" s="7" t="s">
        <v>18</v>
      </c>
      <c r="M164" s="8">
        <v>82.5</v>
      </c>
      <c r="N164" s="8">
        <v>150</v>
      </c>
      <c r="O164" s="8">
        <v>150</v>
      </c>
      <c r="P164" s="9">
        <f t="shared" si="8"/>
        <v>114.675</v>
      </c>
      <c r="Q164" s="25">
        <f t="shared" si="10"/>
        <v>250</v>
      </c>
      <c r="R164" s="9">
        <f t="shared" si="9"/>
        <v>250</v>
      </c>
      <c r="S164" s="7" t="s">
        <v>33</v>
      </c>
      <c r="T164" s="7" t="s">
        <v>34</v>
      </c>
      <c r="U164" s="26"/>
      <c r="W164" s="30">
        <f t="shared" si="11"/>
        <v>0</v>
      </c>
      <c r="X164" s="31"/>
    </row>
    <row r="165" spans="2:24" x14ac:dyDescent="0.25">
      <c r="B165" s="39">
        <v>843380168690</v>
      </c>
      <c r="C165" s="7" t="s">
        <v>365</v>
      </c>
      <c r="D165" s="7" t="s">
        <v>366</v>
      </c>
      <c r="E165" s="7" t="str">
        <f>_xlfn.XLOOKUP(C165,Master!E:E,Master!H:H)</f>
        <v>No</v>
      </c>
      <c r="F165" s="7" t="s">
        <v>282</v>
      </c>
      <c r="G165" s="7" t="s">
        <v>24</v>
      </c>
      <c r="H165" s="7" t="s">
        <v>14</v>
      </c>
      <c r="I165" s="7" t="s">
        <v>48</v>
      </c>
      <c r="J165" s="7" t="s">
        <v>16</v>
      </c>
      <c r="K165" s="7" t="s">
        <v>17</v>
      </c>
      <c r="L165" s="7" t="s">
        <v>18</v>
      </c>
      <c r="M165" s="8">
        <v>82.5</v>
      </c>
      <c r="N165" s="8">
        <v>150</v>
      </c>
      <c r="O165" s="8">
        <v>150</v>
      </c>
      <c r="P165" s="9">
        <f t="shared" si="8"/>
        <v>114.675</v>
      </c>
      <c r="Q165" s="25">
        <f t="shared" si="10"/>
        <v>250</v>
      </c>
      <c r="R165" s="9">
        <f t="shared" si="9"/>
        <v>250</v>
      </c>
      <c r="S165" s="7" t="s">
        <v>33</v>
      </c>
      <c r="T165" s="7" t="s">
        <v>34</v>
      </c>
      <c r="U165" s="26"/>
      <c r="W165" s="30">
        <f t="shared" si="11"/>
        <v>0</v>
      </c>
      <c r="X165" s="31"/>
    </row>
    <row r="166" spans="2:24" x14ac:dyDescent="0.25">
      <c r="B166" s="39">
        <v>843380168706</v>
      </c>
      <c r="C166" s="7" t="s">
        <v>367</v>
      </c>
      <c r="D166" s="7" t="s">
        <v>368</v>
      </c>
      <c r="E166" s="7" t="str">
        <f>_xlfn.XLOOKUP(C166,Master!E:E,Master!H:H)</f>
        <v>No</v>
      </c>
      <c r="F166" s="7" t="s">
        <v>282</v>
      </c>
      <c r="G166" s="7" t="s">
        <v>27</v>
      </c>
      <c r="H166" s="7" t="s">
        <v>14</v>
      </c>
      <c r="I166" s="7" t="s">
        <v>48</v>
      </c>
      <c r="J166" s="7" t="s">
        <v>16</v>
      </c>
      <c r="K166" s="7" t="s">
        <v>17</v>
      </c>
      <c r="L166" s="7" t="s">
        <v>18</v>
      </c>
      <c r="M166" s="8">
        <v>82.5</v>
      </c>
      <c r="N166" s="8">
        <v>150</v>
      </c>
      <c r="O166" s="8">
        <v>150</v>
      </c>
      <c r="P166" s="9">
        <f t="shared" si="8"/>
        <v>114.675</v>
      </c>
      <c r="Q166" s="25">
        <f t="shared" si="10"/>
        <v>250</v>
      </c>
      <c r="R166" s="9">
        <f t="shared" si="9"/>
        <v>250</v>
      </c>
      <c r="S166" s="7" t="s">
        <v>33</v>
      </c>
      <c r="T166" s="7" t="s">
        <v>34</v>
      </c>
      <c r="U166" s="26"/>
      <c r="W166" s="30">
        <f t="shared" si="11"/>
        <v>0</v>
      </c>
      <c r="X166" s="31"/>
    </row>
    <row r="167" spans="2:24" x14ac:dyDescent="0.25">
      <c r="B167" s="39">
        <v>843380168713</v>
      </c>
      <c r="C167" s="7" t="s">
        <v>369</v>
      </c>
      <c r="D167" s="7" t="s">
        <v>370</v>
      </c>
      <c r="E167" s="7" t="str">
        <f>_xlfn.XLOOKUP(C167,Master!E:E,Master!H:H)</f>
        <v>No</v>
      </c>
      <c r="F167" s="7" t="s">
        <v>282</v>
      </c>
      <c r="G167" s="7" t="s">
        <v>30</v>
      </c>
      <c r="H167" s="7" t="s">
        <v>14</v>
      </c>
      <c r="I167" s="7" t="s">
        <v>48</v>
      </c>
      <c r="J167" s="7" t="s">
        <v>16</v>
      </c>
      <c r="K167" s="7" t="s">
        <v>17</v>
      </c>
      <c r="L167" s="7" t="s">
        <v>18</v>
      </c>
      <c r="M167" s="8">
        <v>82.5</v>
      </c>
      <c r="N167" s="8">
        <v>150</v>
      </c>
      <c r="O167" s="8">
        <v>150</v>
      </c>
      <c r="P167" s="9">
        <f t="shared" si="8"/>
        <v>114.675</v>
      </c>
      <c r="Q167" s="25">
        <f t="shared" si="10"/>
        <v>250</v>
      </c>
      <c r="R167" s="9">
        <f t="shared" si="9"/>
        <v>250</v>
      </c>
      <c r="S167" s="7" t="s">
        <v>33</v>
      </c>
      <c r="T167" s="7" t="s">
        <v>34</v>
      </c>
      <c r="U167" s="26"/>
      <c r="W167" s="30">
        <f t="shared" si="11"/>
        <v>0</v>
      </c>
      <c r="X167" s="31"/>
    </row>
    <row r="168" spans="2:24" x14ac:dyDescent="0.25">
      <c r="B168" s="39">
        <v>843380168720</v>
      </c>
      <c r="C168" s="7" t="s">
        <v>371</v>
      </c>
      <c r="D168" s="7" t="s">
        <v>372</v>
      </c>
      <c r="E168" s="7" t="str">
        <f>_xlfn.XLOOKUP(C168,Master!E:E,Master!H:H)</f>
        <v>No</v>
      </c>
      <c r="F168" s="7" t="s">
        <v>282</v>
      </c>
      <c r="G168" s="7" t="s">
        <v>246</v>
      </c>
      <c r="H168" s="7" t="s">
        <v>14</v>
      </c>
      <c r="I168" s="7" t="s">
        <v>48</v>
      </c>
      <c r="J168" s="7" t="s">
        <v>16</v>
      </c>
      <c r="K168" s="7" t="s">
        <v>17</v>
      </c>
      <c r="L168" s="7" t="s">
        <v>18</v>
      </c>
      <c r="M168" s="8">
        <v>82.5</v>
      </c>
      <c r="N168" s="8">
        <v>150</v>
      </c>
      <c r="O168" s="8">
        <v>150</v>
      </c>
      <c r="P168" s="9">
        <f t="shared" si="8"/>
        <v>114.675</v>
      </c>
      <c r="Q168" s="25">
        <f t="shared" si="10"/>
        <v>250</v>
      </c>
      <c r="R168" s="9">
        <f t="shared" si="9"/>
        <v>250</v>
      </c>
      <c r="S168" s="7" t="s">
        <v>33</v>
      </c>
      <c r="T168" s="7" t="s">
        <v>34</v>
      </c>
      <c r="U168" s="26"/>
      <c r="W168" s="30">
        <f t="shared" si="11"/>
        <v>0</v>
      </c>
      <c r="X168" s="31"/>
    </row>
    <row r="169" spans="2:24" x14ac:dyDescent="0.25">
      <c r="B169" s="39">
        <v>843380101178</v>
      </c>
      <c r="C169" s="7" t="s">
        <v>373</v>
      </c>
      <c r="D169" s="7" t="s">
        <v>374</v>
      </c>
      <c r="E169" s="7" t="str">
        <f>_xlfn.XLOOKUP(C169,Master!E:E,Master!H:H)</f>
        <v>Yes</v>
      </c>
      <c r="F169" s="7" t="s">
        <v>12</v>
      </c>
      <c r="G169" s="7" t="s">
        <v>21</v>
      </c>
      <c r="H169" s="7" t="s">
        <v>14</v>
      </c>
      <c r="I169" s="7" t="s">
        <v>48</v>
      </c>
      <c r="J169" s="7" t="s">
        <v>16</v>
      </c>
      <c r="K169" s="7" t="s">
        <v>17</v>
      </c>
      <c r="L169" s="7" t="s">
        <v>18</v>
      </c>
      <c r="M169" s="8">
        <v>82.5</v>
      </c>
      <c r="N169" s="8">
        <v>150</v>
      </c>
      <c r="O169" s="8">
        <v>150</v>
      </c>
      <c r="P169" s="9">
        <f t="shared" si="8"/>
        <v>114.675</v>
      </c>
      <c r="Q169" s="25">
        <f t="shared" si="10"/>
        <v>250</v>
      </c>
      <c r="R169" s="9">
        <f t="shared" si="9"/>
        <v>250</v>
      </c>
      <c r="S169" s="7" t="s">
        <v>33</v>
      </c>
      <c r="T169" s="7" t="s">
        <v>34</v>
      </c>
      <c r="U169" s="26"/>
      <c r="W169" s="30">
        <f t="shared" si="11"/>
        <v>0</v>
      </c>
      <c r="X169" s="31"/>
    </row>
    <row r="170" spans="2:24" x14ac:dyDescent="0.25">
      <c r="B170" s="39">
        <v>843380101185</v>
      </c>
      <c r="C170" s="7" t="s">
        <v>375</v>
      </c>
      <c r="D170" s="7" t="s">
        <v>376</v>
      </c>
      <c r="E170" s="7" t="str">
        <f>_xlfn.XLOOKUP(C170,Master!E:E,Master!H:H)</f>
        <v>Yes</v>
      </c>
      <c r="F170" s="7" t="s">
        <v>12</v>
      </c>
      <c r="G170" s="7" t="s">
        <v>24</v>
      </c>
      <c r="H170" s="7" t="s">
        <v>14</v>
      </c>
      <c r="I170" s="7" t="s">
        <v>48</v>
      </c>
      <c r="J170" s="7" t="s">
        <v>16</v>
      </c>
      <c r="K170" s="7" t="s">
        <v>17</v>
      </c>
      <c r="L170" s="7" t="s">
        <v>18</v>
      </c>
      <c r="M170" s="8">
        <v>82.5</v>
      </c>
      <c r="N170" s="8">
        <v>150</v>
      </c>
      <c r="O170" s="8">
        <v>150</v>
      </c>
      <c r="P170" s="9">
        <f t="shared" si="8"/>
        <v>114.675</v>
      </c>
      <c r="Q170" s="25">
        <f t="shared" si="10"/>
        <v>250</v>
      </c>
      <c r="R170" s="9">
        <f t="shared" si="9"/>
        <v>250</v>
      </c>
      <c r="S170" s="7" t="s">
        <v>33</v>
      </c>
      <c r="T170" s="7" t="s">
        <v>34</v>
      </c>
      <c r="U170" s="26"/>
      <c r="W170" s="30">
        <f t="shared" si="11"/>
        <v>0</v>
      </c>
      <c r="X170" s="31"/>
    </row>
    <row r="171" spans="2:24" x14ac:dyDescent="0.25">
      <c r="B171" s="39">
        <v>843380101192</v>
      </c>
      <c r="C171" s="7" t="s">
        <v>377</v>
      </c>
      <c r="D171" s="7" t="s">
        <v>378</v>
      </c>
      <c r="E171" s="7" t="str">
        <f>_xlfn.XLOOKUP(C171,Master!E:E,Master!H:H)</f>
        <v>Yes</v>
      </c>
      <c r="F171" s="7" t="s">
        <v>12</v>
      </c>
      <c r="G171" s="7" t="s">
        <v>27</v>
      </c>
      <c r="H171" s="7" t="s">
        <v>14</v>
      </c>
      <c r="I171" s="7" t="s">
        <v>48</v>
      </c>
      <c r="J171" s="7" t="s">
        <v>16</v>
      </c>
      <c r="K171" s="7" t="s">
        <v>17</v>
      </c>
      <c r="L171" s="7" t="s">
        <v>18</v>
      </c>
      <c r="M171" s="8">
        <v>82.5</v>
      </c>
      <c r="N171" s="8">
        <v>150</v>
      </c>
      <c r="O171" s="8">
        <v>150</v>
      </c>
      <c r="P171" s="9">
        <f t="shared" si="8"/>
        <v>114.675</v>
      </c>
      <c r="Q171" s="25">
        <f t="shared" si="10"/>
        <v>250</v>
      </c>
      <c r="R171" s="9">
        <f t="shared" si="9"/>
        <v>250</v>
      </c>
      <c r="S171" s="7" t="s">
        <v>33</v>
      </c>
      <c r="T171" s="7" t="s">
        <v>34</v>
      </c>
      <c r="U171" s="26"/>
      <c r="W171" s="30">
        <f t="shared" si="11"/>
        <v>0</v>
      </c>
      <c r="X171" s="31"/>
    </row>
    <row r="172" spans="2:24" x14ac:dyDescent="0.25">
      <c r="B172" s="39">
        <v>843380101208</v>
      </c>
      <c r="C172" s="7" t="s">
        <v>379</v>
      </c>
      <c r="D172" s="7" t="s">
        <v>380</v>
      </c>
      <c r="E172" s="7" t="str">
        <f>_xlfn.XLOOKUP(C172,Master!E:E,Master!H:H)</f>
        <v>Yes</v>
      </c>
      <c r="F172" s="7" t="s">
        <v>12</v>
      </c>
      <c r="G172" s="7" t="s">
        <v>30</v>
      </c>
      <c r="H172" s="7" t="s">
        <v>14</v>
      </c>
      <c r="I172" s="7" t="s">
        <v>48</v>
      </c>
      <c r="J172" s="7" t="s">
        <v>16</v>
      </c>
      <c r="K172" s="7" t="s">
        <v>17</v>
      </c>
      <c r="L172" s="7" t="s">
        <v>18</v>
      </c>
      <c r="M172" s="8">
        <v>82.5</v>
      </c>
      <c r="N172" s="8">
        <v>150</v>
      </c>
      <c r="O172" s="8">
        <v>150</v>
      </c>
      <c r="P172" s="9">
        <f t="shared" si="8"/>
        <v>114.675</v>
      </c>
      <c r="Q172" s="25">
        <f t="shared" si="10"/>
        <v>250</v>
      </c>
      <c r="R172" s="9">
        <f t="shared" si="9"/>
        <v>250</v>
      </c>
      <c r="S172" s="7" t="s">
        <v>33</v>
      </c>
      <c r="T172" s="7" t="s">
        <v>34</v>
      </c>
      <c r="U172" s="26"/>
      <c r="W172" s="30">
        <f t="shared" si="11"/>
        <v>0</v>
      </c>
      <c r="X172" s="31"/>
    </row>
    <row r="173" spans="2:24" x14ac:dyDescent="0.25">
      <c r="B173" s="39">
        <v>843380101215</v>
      </c>
      <c r="C173" s="7" t="s">
        <v>381</v>
      </c>
      <c r="D173" s="7" t="s">
        <v>382</v>
      </c>
      <c r="E173" s="7" t="str">
        <f>_xlfn.XLOOKUP(C173,Master!E:E,Master!H:H)</f>
        <v>Yes</v>
      </c>
      <c r="F173" s="7" t="s">
        <v>12</v>
      </c>
      <c r="G173" s="7" t="s">
        <v>246</v>
      </c>
      <c r="H173" s="7" t="s">
        <v>14</v>
      </c>
      <c r="I173" s="7" t="s">
        <v>48</v>
      </c>
      <c r="J173" s="7" t="s">
        <v>16</v>
      </c>
      <c r="K173" s="7" t="s">
        <v>17</v>
      </c>
      <c r="L173" s="7" t="s">
        <v>18</v>
      </c>
      <c r="M173" s="8">
        <v>82.5</v>
      </c>
      <c r="N173" s="8">
        <v>150</v>
      </c>
      <c r="O173" s="8">
        <v>150</v>
      </c>
      <c r="P173" s="9">
        <f t="shared" si="8"/>
        <v>114.675</v>
      </c>
      <c r="Q173" s="25">
        <f t="shared" si="10"/>
        <v>250</v>
      </c>
      <c r="R173" s="9">
        <f t="shared" si="9"/>
        <v>250</v>
      </c>
      <c r="S173" s="7" t="s">
        <v>33</v>
      </c>
      <c r="T173" s="7" t="s">
        <v>34</v>
      </c>
      <c r="U173" s="26"/>
      <c r="W173" s="30">
        <f t="shared" si="11"/>
        <v>0</v>
      </c>
      <c r="X173" s="31"/>
    </row>
    <row r="174" spans="2:24" x14ac:dyDescent="0.25">
      <c r="B174" s="39">
        <v>843380145448</v>
      </c>
      <c r="C174" s="7" t="s">
        <v>383</v>
      </c>
      <c r="D174" s="7" t="s">
        <v>384</v>
      </c>
      <c r="E174" s="7" t="str">
        <f>_xlfn.XLOOKUP(C174,Master!E:E,Master!H:H)</f>
        <v>No</v>
      </c>
      <c r="F174" s="7" t="s">
        <v>12</v>
      </c>
      <c r="G174" s="7" t="s">
        <v>21</v>
      </c>
      <c r="H174" s="7" t="s">
        <v>14</v>
      </c>
      <c r="I174" s="7" t="s">
        <v>48</v>
      </c>
      <c r="J174" s="7" t="s">
        <v>16</v>
      </c>
      <c r="K174" s="7" t="s">
        <v>17</v>
      </c>
      <c r="L174" s="7" t="s">
        <v>18</v>
      </c>
      <c r="M174" s="8">
        <v>126</v>
      </c>
      <c r="N174" s="8">
        <v>210</v>
      </c>
      <c r="O174" s="8">
        <v>210</v>
      </c>
      <c r="P174" s="9">
        <f t="shared" si="8"/>
        <v>175.14</v>
      </c>
      <c r="Q174" s="25">
        <f t="shared" si="10"/>
        <v>350</v>
      </c>
      <c r="R174" s="9">
        <f t="shared" si="9"/>
        <v>350</v>
      </c>
      <c r="S174" s="7" t="s">
        <v>33</v>
      </c>
      <c r="T174" s="7" t="s">
        <v>34</v>
      </c>
      <c r="U174" s="26"/>
      <c r="W174" s="30">
        <f t="shared" si="11"/>
        <v>0</v>
      </c>
      <c r="X174" s="31"/>
    </row>
    <row r="175" spans="2:24" x14ac:dyDescent="0.25">
      <c r="B175" s="39">
        <v>843380145431</v>
      </c>
      <c r="C175" s="7" t="s">
        <v>385</v>
      </c>
      <c r="D175" s="7" t="s">
        <v>386</v>
      </c>
      <c r="E175" s="7" t="str">
        <f>_xlfn.XLOOKUP(C175,Master!E:E,Master!H:H)</f>
        <v>No</v>
      </c>
      <c r="F175" s="7" t="s">
        <v>12</v>
      </c>
      <c r="G175" s="7" t="s">
        <v>24</v>
      </c>
      <c r="H175" s="7" t="s">
        <v>14</v>
      </c>
      <c r="I175" s="7" t="s">
        <v>48</v>
      </c>
      <c r="J175" s="7" t="s">
        <v>16</v>
      </c>
      <c r="K175" s="7" t="s">
        <v>17</v>
      </c>
      <c r="L175" s="7" t="s">
        <v>18</v>
      </c>
      <c r="M175" s="8">
        <v>126</v>
      </c>
      <c r="N175" s="8">
        <v>210</v>
      </c>
      <c r="O175" s="8">
        <v>210</v>
      </c>
      <c r="P175" s="9">
        <f t="shared" si="8"/>
        <v>175.14</v>
      </c>
      <c r="Q175" s="25">
        <f t="shared" si="10"/>
        <v>350</v>
      </c>
      <c r="R175" s="9">
        <f t="shared" si="9"/>
        <v>350</v>
      </c>
      <c r="S175" s="7" t="s">
        <v>33</v>
      </c>
      <c r="T175" s="7" t="s">
        <v>34</v>
      </c>
      <c r="U175" s="26"/>
      <c r="W175" s="30">
        <f t="shared" si="11"/>
        <v>0</v>
      </c>
      <c r="X175" s="31"/>
    </row>
    <row r="176" spans="2:24" x14ac:dyDescent="0.25">
      <c r="B176" s="39">
        <v>843380145424</v>
      </c>
      <c r="C176" s="7" t="s">
        <v>387</v>
      </c>
      <c r="D176" s="7" t="s">
        <v>388</v>
      </c>
      <c r="E176" s="7" t="str">
        <f>_xlfn.XLOOKUP(C176,Master!E:E,Master!H:H)</f>
        <v>No</v>
      </c>
      <c r="F176" s="7" t="s">
        <v>12</v>
      </c>
      <c r="G176" s="7" t="s">
        <v>27</v>
      </c>
      <c r="H176" s="7" t="s">
        <v>14</v>
      </c>
      <c r="I176" s="7" t="s">
        <v>48</v>
      </c>
      <c r="J176" s="7" t="s">
        <v>16</v>
      </c>
      <c r="K176" s="7" t="s">
        <v>17</v>
      </c>
      <c r="L176" s="7" t="s">
        <v>18</v>
      </c>
      <c r="M176" s="8">
        <v>126</v>
      </c>
      <c r="N176" s="8">
        <v>210</v>
      </c>
      <c r="O176" s="8">
        <v>210</v>
      </c>
      <c r="P176" s="9">
        <f t="shared" si="8"/>
        <v>175.14</v>
      </c>
      <c r="Q176" s="25">
        <f t="shared" si="10"/>
        <v>350</v>
      </c>
      <c r="R176" s="9">
        <f t="shared" si="9"/>
        <v>350</v>
      </c>
      <c r="S176" s="7" t="s">
        <v>33</v>
      </c>
      <c r="T176" s="7" t="s">
        <v>34</v>
      </c>
      <c r="U176" s="26"/>
      <c r="W176" s="30">
        <f t="shared" si="11"/>
        <v>0</v>
      </c>
      <c r="X176" s="31"/>
    </row>
    <row r="177" spans="2:24" x14ac:dyDescent="0.25">
      <c r="B177" s="39">
        <v>843380145455</v>
      </c>
      <c r="C177" s="7" t="s">
        <v>389</v>
      </c>
      <c r="D177" s="7" t="s">
        <v>390</v>
      </c>
      <c r="E177" s="7" t="str">
        <f>_xlfn.XLOOKUP(C177,Master!E:E,Master!H:H)</f>
        <v>No</v>
      </c>
      <c r="F177" s="7" t="s">
        <v>12</v>
      </c>
      <c r="G177" s="7" t="s">
        <v>30</v>
      </c>
      <c r="H177" s="7" t="s">
        <v>14</v>
      </c>
      <c r="I177" s="7" t="s">
        <v>48</v>
      </c>
      <c r="J177" s="7" t="s">
        <v>16</v>
      </c>
      <c r="K177" s="7" t="s">
        <v>17</v>
      </c>
      <c r="L177" s="7" t="s">
        <v>18</v>
      </c>
      <c r="M177" s="8">
        <v>126</v>
      </c>
      <c r="N177" s="8">
        <v>210</v>
      </c>
      <c r="O177" s="8">
        <v>210</v>
      </c>
      <c r="P177" s="9">
        <f t="shared" si="8"/>
        <v>175.14</v>
      </c>
      <c r="Q177" s="25">
        <f t="shared" si="10"/>
        <v>350</v>
      </c>
      <c r="R177" s="9">
        <f t="shared" si="9"/>
        <v>350</v>
      </c>
      <c r="S177" s="7" t="s">
        <v>33</v>
      </c>
      <c r="T177" s="7" t="s">
        <v>34</v>
      </c>
      <c r="U177" s="26"/>
      <c r="W177" s="30">
        <f t="shared" si="11"/>
        <v>0</v>
      </c>
      <c r="X177" s="31"/>
    </row>
    <row r="178" spans="2:24" x14ac:dyDescent="0.25">
      <c r="B178" s="39">
        <v>843380145417</v>
      </c>
      <c r="C178" s="7" t="s">
        <v>391</v>
      </c>
      <c r="D178" s="7" t="s">
        <v>392</v>
      </c>
      <c r="E178" s="7" t="str">
        <f>_xlfn.XLOOKUP(C178,Master!E:E,Master!H:H)</f>
        <v>No</v>
      </c>
      <c r="F178" s="7" t="s">
        <v>12</v>
      </c>
      <c r="G178" s="7" t="s">
        <v>246</v>
      </c>
      <c r="H178" s="7" t="s">
        <v>14</v>
      </c>
      <c r="I178" s="7" t="s">
        <v>48</v>
      </c>
      <c r="J178" s="7" t="s">
        <v>16</v>
      </c>
      <c r="K178" s="7" t="s">
        <v>17</v>
      </c>
      <c r="L178" s="7" t="s">
        <v>18</v>
      </c>
      <c r="M178" s="8">
        <v>126</v>
      </c>
      <c r="N178" s="8">
        <v>210</v>
      </c>
      <c r="O178" s="8">
        <v>210</v>
      </c>
      <c r="P178" s="9">
        <f t="shared" si="8"/>
        <v>175.14</v>
      </c>
      <c r="Q178" s="25">
        <f t="shared" si="10"/>
        <v>350</v>
      </c>
      <c r="R178" s="9">
        <f t="shared" si="9"/>
        <v>350</v>
      </c>
      <c r="S178" s="7" t="s">
        <v>33</v>
      </c>
      <c r="T178" s="7" t="s">
        <v>34</v>
      </c>
      <c r="U178" s="26"/>
      <c r="W178" s="30">
        <f t="shared" si="11"/>
        <v>0</v>
      </c>
      <c r="X178" s="31"/>
    </row>
    <row r="179" spans="2:24" x14ac:dyDescent="0.25">
      <c r="B179" s="39">
        <v>843380168331</v>
      </c>
      <c r="C179" s="7" t="s">
        <v>393</v>
      </c>
      <c r="D179" s="7" t="s">
        <v>394</v>
      </c>
      <c r="E179" s="7" t="str">
        <f>_xlfn.XLOOKUP(C179,Master!E:E,Master!H:H)</f>
        <v>No</v>
      </c>
      <c r="F179" s="7" t="s">
        <v>282</v>
      </c>
      <c r="G179" s="7" t="s">
        <v>21</v>
      </c>
      <c r="H179" s="7" t="s">
        <v>14</v>
      </c>
      <c r="I179" s="7" t="s">
        <v>48</v>
      </c>
      <c r="J179" s="7" t="s">
        <v>16</v>
      </c>
      <c r="K179" s="7" t="s">
        <v>17</v>
      </c>
      <c r="L179" s="7" t="s">
        <v>18</v>
      </c>
      <c r="M179" s="8">
        <v>126</v>
      </c>
      <c r="N179" s="8">
        <v>210</v>
      </c>
      <c r="O179" s="8">
        <v>210</v>
      </c>
      <c r="P179" s="9">
        <f t="shared" si="8"/>
        <v>175.14</v>
      </c>
      <c r="Q179" s="25">
        <f t="shared" si="10"/>
        <v>350</v>
      </c>
      <c r="R179" s="9">
        <f t="shared" si="9"/>
        <v>350</v>
      </c>
      <c r="S179" s="7" t="s">
        <v>33</v>
      </c>
      <c r="T179" s="7" t="s">
        <v>34</v>
      </c>
      <c r="U179" s="26"/>
      <c r="W179" s="30">
        <f t="shared" si="11"/>
        <v>0</v>
      </c>
      <c r="X179" s="31"/>
    </row>
    <row r="180" spans="2:24" x14ac:dyDescent="0.25">
      <c r="B180" s="39">
        <v>843380168348</v>
      </c>
      <c r="C180" s="7" t="s">
        <v>395</v>
      </c>
      <c r="D180" s="7" t="s">
        <v>396</v>
      </c>
      <c r="E180" s="7" t="str">
        <f>_xlfn.XLOOKUP(C180,Master!E:E,Master!H:H)</f>
        <v>No</v>
      </c>
      <c r="F180" s="7" t="s">
        <v>282</v>
      </c>
      <c r="G180" s="7" t="s">
        <v>24</v>
      </c>
      <c r="H180" s="7" t="s">
        <v>14</v>
      </c>
      <c r="I180" s="7" t="s">
        <v>48</v>
      </c>
      <c r="J180" s="7" t="s">
        <v>16</v>
      </c>
      <c r="K180" s="7" t="s">
        <v>17</v>
      </c>
      <c r="L180" s="7" t="s">
        <v>18</v>
      </c>
      <c r="M180" s="8">
        <v>126</v>
      </c>
      <c r="N180" s="8">
        <v>210</v>
      </c>
      <c r="O180" s="8">
        <v>210</v>
      </c>
      <c r="P180" s="9">
        <f t="shared" si="8"/>
        <v>175.14</v>
      </c>
      <c r="Q180" s="25">
        <f t="shared" si="10"/>
        <v>350</v>
      </c>
      <c r="R180" s="9">
        <f t="shared" si="9"/>
        <v>350</v>
      </c>
      <c r="S180" s="7" t="s">
        <v>33</v>
      </c>
      <c r="T180" s="7" t="s">
        <v>34</v>
      </c>
      <c r="U180" s="26"/>
      <c r="W180" s="30">
        <f t="shared" si="11"/>
        <v>0</v>
      </c>
      <c r="X180" s="31"/>
    </row>
    <row r="181" spans="2:24" x14ac:dyDescent="0.25">
      <c r="B181" s="39">
        <v>843380168355</v>
      </c>
      <c r="C181" s="7" t="s">
        <v>397</v>
      </c>
      <c r="D181" s="7" t="s">
        <v>398</v>
      </c>
      <c r="E181" s="7" t="str">
        <f>_xlfn.XLOOKUP(C181,Master!E:E,Master!H:H)</f>
        <v>No</v>
      </c>
      <c r="F181" s="7" t="s">
        <v>282</v>
      </c>
      <c r="G181" s="7" t="s">
        <v>27</v>
      </c>
      <c r="H181" s="7" t="s">
        <v>14</v>
      </c>
      <c r="I181" s="7" t="s">
        <v>48</v>
      </c>
      <c r="J181" s="7" t="s">
        <v>16</v>
      </c>
      <c r="K181" s="7" t="s">
        <v>17</v>
      </c>
      <c r="L181" s="7" t="s">
        <v>18</v>
      </c>
      <c r="M181" s="8">
        <v>126</v>
      </c>
      <c r="N181" s="8">
        <v>210</v>
      </c>
      <c r="O181" s="8">
        <v>210</v>
      </c>
      <c r="P181" s="9">
        <f t="shared" si="8"/>
        <v>175.14</v>
      </c>
      <c r="Q181" s="25">
        <f t="shared" si="10"/>
        <v>350</v>
      </c>
      <c r="R181" s="9">
        <f t="shared" si="9"/>
        <v>350</v>
      </c>
      <c r="S181" s="7" t="s">
        <v>33</v>
      </c>
      <c r="T181" s="7" t="s">
        <v>34</v>
      </c>
      <c r="U181" s="26"/>
      <c r="W181" s="30">
        <f t="shared" si="11"/>
        <v>0</v>
      </c>
      <c r="X181" s="31"/>
    </row>
    <row r="182" spans="2:24" x14ac:dyDescent="0.25">
      <c r="B182" s="39">
        <v>843380168362</v>
      </c>
      <c r="C182" s="7" t="s">
        <v>399</v>
      </c>
      <c r="D182" s="7" t="s">
        <v>400</v>
      </c>
      <c r="E182" s="7" t="str">
        <f>_xlfn.XLOOKUP(C182,Master!E:E,Master!H:H)</f>
        <v>No</v>
      </c>
      <c r="F182" s="7" t="s">
        <v>282</v>
      </c>
      <c r="G182" s="7" t="s">
        <v>30</v>
      </c>
      <c r="H182" s="7" t="s">
        <v>14</v>
      </c>
      <c r="I182" s="7" t="s">
        <v>48</v>
      </c>
      <c r="J182" s="7" t="s">
        <v>16</v>
      </c>
      <c r="K182" s="7" t="s">
        <v>17</v>
      </c>
      <c r="L182" s="7" t="s">
        <v>18</v>
      </c>
      <c r="M182" s="8">
        <v>126</v>
      </c>
      <c r="N182" s="8">
        <v>210</v>
      </c>
      <c r="O182" s="8">
        <v>210</v>
      </c>
      <c r="P182" s="9">
        <f t="shared" si="8"/>
        <v>175.14</v>
      </c>
      <c r="Q182" s="25">
        <f t="shared" si="10"/>
        <v>350</v>
      </c>
      <c r="R182" s="9">
        <f t="shared" si="9"/>
        <v>350</v>
      </c>
      <c r="S182" s="7" t="s">
        <v>33</v>
      </c>
      <c r="T182" s="7" t="s">
        <v>34</v>
      </c>
      <c r="U182" s="26"/>
      <c r="W182" s="30">
        <f t="shared" si="11"/>
        <v>0</v>
      </c>
      <c r="X182" s="31"/>
    </row>
    <row r="183" spans="2:24" x14ac:dyDescent="0.25">
      <c r="B183" s="39">
        <v>843380168379</v>
      </c>
      <c r="C183" s="7" t="s">
        <v>401</v>
      </c>
      <c r="D183" s="7" t="s">
        <v>402</v>
      </c>
      <c r="E183" s="7" t="str">
        <f>_xlfn.XLOOKUP(C183,Master!E:E,Master!H:H)</f>
        <v>No</v>
      </c>
      <c r="F183" s="7" t="s">
        <v>282</v>
      </c>
      <c r="G183" s="7" t="s">
        <v>246</v>
      </c>
      <c r="H183" s="7" t="s">
        <v>14</v>
      </c>
      <c r="I183" s="7" t="s">
        <v>48</v>
      </c>
      <c r="J183" s="7" t="s">
        <v>16</v>
      </c>
      <c r="K183" s="7" t="s">
        <v>17</v>
      </c>
      <c r="L183" s="7" t="s">
        <v>18</v>
      </c>
      <c r="M183" s="8">
        <v>126</v>
      </c>
      <c r="N183" s="8">
        <v>210</v>
      </c>
      <c r="O183" s="8">
        <v>210</v>
      </c>
      <c r="P183" s="9">
        <f t="shared" si="8"/>
        <v>175.14</v>
      </c>
      <c r="Q183" s="25">
        <f t="shared" si="10"/>
        <v>350</v>
      </c>
      <c r="R183" s="9">
        <f t="shared" si="9"/>
        <v>350</v>
      </c>
      <c r="S183" s="7" t="s">
        <v>33</v>
      </c>
      <c r="T183" s="7" t="s">
        <v>34</v>
      </c>
      <c r="U183" s="26"/>
      <c r="W183" s="30">
        <f t="shared" si="11"/>
        <v>0</v>
      </c>
      <c r="X183" s="31"/>
    </row>
    <row r="184" spans="2:24" x14ac:dyDescent="0.25">
      <c r="B184" s="39">
        <v>843380168485</v>
      </c>
      <c r="C184" s="7" t="s">
        <v>403</v>
      </c>
      <c r="D184" s="7" t="s">
        <v>404</v>
      </c>
      <c r="E184" s="7" t="str">
        <f>_xlfn.XLOOKUP(C184,Master!E:E,Master!H:H)</f>
        <v>No</v>
      </c>
      <c r="F184" s="7" t="s">
        <v>282</v>
      </c>
      <c r="G184" s="7" t="s">
        <v>21</v>
      </c>
      <c r="H184" s="7" t="s">
        <v>14</v>
      </c>
      <c r="I184" s="7" t="s">
        <v>37</v>
      </c>
      <c r="J184" s="7" t="s">
        <v>16</v>
      </c>
      <c r="K184" s="7" t="s">
        <v>17</v>
      </c>
      <c r="L184" s="7" t="s">
        <v>18</v>
      </c>
      <c r="M184" s="8">
        <v>99.000000000000014</v>
      </c>
      <c r="N184" s="8">
        <v>180</v>
      </c>
      <c r="O184" s="8">
        <v>180</v>
      </c>
      <c r="P184" s="9">
        <f t="shared" si="8"/>
        <v>137.61000000000001</v>
      </c>
      <c r="Q184" s="25">
        <f t="shared" si="10"/>
        <v>300</v>
      </c>
      <c r="R184" s="9">
        <f t="shared" si="9"/>
        <v>300</v>
      </c>
      <c r="S184" s="7" t="s">
        <v>33</v>
      </c>
      <c r="T184" s="7" t="s">
        <v>34</v>
      </c>
      <c r="U184" s="26"/>
      <c r="W184" s="30">
        <f t="shared" si="11"/>
        <v>0</v>
      </c>
      <c r="X184" s="31"/>
    </row>
    <row r="185" spans="2:24" x14ac:dyDescent="0.25">
      <c r="B185" s="39">
        <v>843380168492</v>
      </c>
      <c r="C185" s="7" t="s">
        <v>405</v>
      </c>
      <c r="D185" s="7" t="s">
        <v>406</v>
      </c>
      <c r="E185" s="7" t="str">
        <f>_xlfn.XLOOKUP(C185,Master!E:E,Master!H:H)</f>
        <v>No</v>
      </c>
      <c r="F185" s="7" t="s">
        <v>282</v>
      </c>
      <c r="G185" s="7" t="s">
        <v>24</v>
      </c>
      <c r="H185" s="7" t="s">
        <v>14</v>
      </c>
      <c r="I185" s="7" t="s">
        <v>37</v>
      </c>
      <c r="J185" s="7" t="s">
        <v>16</v>
      </c>
      <c r="K185" s="7" t="s">
        <v>17</v>
      </c>
      <c r="L185" s="7" t="s">
        <v>18</v>
      </c>
      <c r="M185" s="8">
        <v>99.000000000000014</v>
      </c>
      <c r="N185" s="8">
        <v>180</v>
      </c>
      <c r="O185" s="8">
        <v>180</v>
      </c>
      <c r="P185" s="9">
        <f t="shared" si="8"/>
        <v>137.61000000000001</v>
      </c>
      <c r="Q185" s="25">
        <f t="shared" si="10"/>
        <v>300</v>
      </c>
      <c r="R185" s="9">
        <f t="shared" si="9"/>
        <v>300</v>
      </c>
      <c r="S185" s="7" t="s">
        <v>33</v>
      </c>
      <c r="T185" s="7" t="s">
        <v>34</v>
      </c>
      <c r="U185" s="26"/>
      <c r="W185" s="30">
        <f t="shared" si="11"/>
        <v>0</v>
      </c>
      <c r="X185" s="31"/>
    </row>
    <row r="186" spans="2:24" x14ac:dyDescent="0.25">
      <c r="B186" s="39">
        <v>843380168508</v>
      </c>
      <c r="C186" s="7" t="s">
        <v>407</v>
      </c>
      <c r="D186" s="7" t="s">
        <v>408</v>
      </c>
      <c r="E186" s="7" t="str">
        <f>_xlfn.XLOOKUP(C186,Master!E:E,Master!H:H)</f>
        <v>No</v>
      </c>
      <c r="F186" s="7" t="s">
        <v>282</v>
      </c>
      <c r="G186" s="7" t="s">
        <v>27</v>
      </c>
      <c r="H186" s="7" t="s">
        <v>14</v>
      </c>
      <c r="I186" s="7" t="s">
        <v>37</v>
      </c>
      <c r="J186" s="7" t="s">
        <v>16</v>
      </c>
      <c r="K186" s="7" t="s">
        <v>17</v>
      </c>
      <c r="L186" s="7" t="s">
        <v>18</v>
      </c>
      <c r="M186" s="8">
        <v>99.000000000000014</v>
      </c>
      <c r="N186" s="8">
        <v>180</v>
      </c>
      <c r="O186" s="8">
        <v>180</v>
      </c>
      <c r="P186" s="9">
        <f t="shared" si="8"/>
        <v>137.61000000000001</v>
      </c>
      <c r="Q186" s="25">
        <f t="shared" si="10"/>
        <v>300</v>
      </c>
      <c r="R186" s="9">
        <f t="shared" si="9"/>
        <v>300</v>
      </c>
      <c r="S186" s="7" t="s">
        <v>33</v>
      </c>
      <c r="T186" s="7" t="s">
        <v>34</v>
      </c>
      <c r="U186" s="26"/>
      <c r="W186" s="30">
        <f t="shared" si="11"/>
        <v>0</v>
      </c>
      <c r="X186" s="31"/>
    </row>
    <row r="187" spans="2:24" x14ac:dyDescent="0.25">
      <c r="B187" s="39">
        <v>843380168515</v>
      </c>
      <c r="C187" s="7" t="s">
        <v>409</v>
      </c>
      <c r="D187" s="7" t="s">
        <v>410</v>
      </c>
      <c r="E187" s="7" t="str">
        <f>_xlfn.XLOOKUP(C187,Master!E:E,Master!H:H)</f>
        <v>No</v>
      </c>
      <c r="F187" s="7" t="s">
        <v>282</v>
      </c>
      <c r="G187" s="7" t="s">
        <v>30</v>
      </c>
      <c r="H187" s="7" t="s">
        <v>14</v>
      </c>
      <c r="I187" s="7" t="s">
        <v>37</v>
      </c>
      <c r="J187" s="7" t="s">
        <v>16</v>
      </c>
      <c r="K187" s="7" t="s">
        <v>17</v>
      </c>
      <c r="L187" s="7" t="s">
        <v>18</v>
      </c>
      <c r="M187" s="8">
        <v>99.000000000000014</v>
      </c>
      <c r="N187" s="8">
        <v>180</v>
      </c>
      <c r="O187" s="8">
        <v>180</v>
      </c>
      <c r="P187" s="9">
        <f t="shared" si="8"/>
        <v>137.61000000000001</v>
      </c>
      <c r="Q187" s="25">
        <f t="shared" si="10"/>
        <v>300</v>
      </c>
      <c r="R187" s="9">
        <f t="shared" si="9"/>
        <v>300</v>
      </c>
      <c r="S187" s="7" t="s">
        <v>33</v>
      </c>
      <c r="T187" s="7" t="s">
        <v>34</v>
      </c>
      <c r="U187" s="26"/>
      <c r="W187" s="30">
        <f t="shared" si="11"/>
        <v>0</v>
      </c>
      <c r="X187" s="31"/>
    </row>
    <row r="188" spans="2:24" x14ac:dyDescent="0.25">
      <c r="B188" s="39">
        <v>843380168522</v>
      </c>
      <c r="C188" s="7" t="s">
        <v>411</v>
      </c>
      <c r="D188" s="7" t="s">
        <v>412</v>
      </c>
      <c r="E188" s="7" t="str">
        <f>_xlfn.XLOOKUP(C188,Master!E:E,Master!H:H)</f>
        <v>No</v>
      </c>
      <c r="F188" s="7" t="s">
        <v>282</v>
      </c>
      <c r="G188" s="7" t="s">
        <v>246</v>
      </c>
      <c r="H188" s="7" t="s">
        <v>14</v>
      </c>
      <c r="I188" s="7" t="s">
        <v>37</v>
      </c>
      <c r="J188" s="7" t="s">
        <v>16</v>
      </c>
      <c r="K188" s="7" t="s">
        <v>17</v>
      </c>
      <c r="L188" s="7" t="s">
        <v>18</v>
      </c>
      <c r="M188" s="8">
        <v>99.000000000000014</v>
      </c>
      <c r="N188" s="8">
        <v>180</v>
      </c>
      <c r="O188" s="8">
        <v>180</v>
      </c>
      <c r="P188" s="9">
        <f t="shared" si="8"/>
        <v>137.61000000000001</v>
      </c>
      <c r="Q188" s="25">
        <f t="shared" si="10"/>
        <v>300</v>
      </c>
      <c r="R188" s="9">
        <f t="shared" si="9"/>
        <v>300</v>
      </c>
      <c r="S188" s="7" t="s">
        <v>33</v>
      </c>
      <c r="T188" s="7" t="s">
        <v>34</v>
      </c>
      <c r="U188" s="26"/>
      <c r="W188" s="30">
        <f t="shared" si="11"/>
        <v>0</v>
      </c>
      <c r="X188" s="31"/>
    </row>
    <row r="189" spans="2:24" x14ac:dyDescent="0.25">
      <c r="B189" s="39">
        <v>843380147763</v>
      </c>
      <c r="C189" s="7" t="s">
        <v>413</v>
      </c>
      <c r="D189" s="7" t="s">
        <v>414</v>
      </c>
      <c r="E189" s="7" t="str">
        <f>_xlfn.XLOOKUP(C189,Master!E:E,Master!H:H)</f>
        <v>No</v>
      </c>
      <c r="F189" s="7" t="s">
        <v>80</v>
      </c>
      <c r="G189" s="7" t="s">
        <v>21</v>
      </c>
      <c r="H189" s="7" t="s">
        <v>415</v>
      </c>
      <c r="I189" s="7" t="s">
        <v>416</v>
      </c>
      <c r="J189" s="7" t="s">
        <v>16</v>
      </c>
      <c r="K189" s="7" t="s">
        <v>17</v>
      </c>
      <c r="L189" s="7" t="s">
        <v>18</v>
      </c>
      <c r="M189" s="8">
        <v>60</v>
      </c>
      <c r="N189" s="8">
        <v>100</v>
      </c>
      <c r="O189" s="8">
        <v>100</v>
      </c>
      <c r="P189" s="9">
        <f t="shared" si="8"/>
        <v>83.399999999999991</v>
      </c>
      <c r="Q189" s="25">
        <f t="shared" si="10"/>
        <v>167</v>
      </c>
      <c r="R189" s="9">
        <f t="shared" si="9"/>
        <v>167</v>
      </c>
      <c r="S189" s="7" t="s">
        <v>33</v>
      </c>
      <c r="T189" s="7" t="s">
        <v>34</v>
      </c>
      <c r="U189" s="26"/>
      <c r="W189" s="30">
        <f t="shared" si="11"/>
        <v>0</v>
      </c>
      <c r="X189" s="31"/>
    </row>
    <row r="190" spans="2:24" x14ac:dyDescent="0.25">
      <c r="B190" s="39">
        <v>843380147756</v>
      </c>
      <c r="C190" s="7" t="s">
        <v>417</v>
      </c>
      <c r="D190" s="7" t="s">
        <v>418</v>
      </c>
      <c r="E190" s="7" t="str">
        <f>_xlfn.XLOOKUP(C190,Master!E:E,Master!H:H)</f>
        <v>No</v>
      </c>
      <c r="F190" s="7" t="s">
        <v>80</v>
      </c>
      <c r="G190" s="7" t="s">
        <v>24</v>
      </c>
      <c r="H190" s="7" t="s">
        <v>415</v>
      </c>
      <c r="I190" s="7" t="s">
        <v>416</v>
      </c>
      <c r="J190" s="7" t="s">
        <v>16</v>
      </c>
      <c r="K190" s="7" t="s">
        <v>17</v>
      </c>
      <c r="L190" s="7" t="s">
        <v>18</v>
      </c>
      <c r="M190" s="8">
        <v>60</v>
      </c>
      <c r="N190" s="8">
        <v>100</v>
      </c>
      <c r="O190" s="8">
        <v>100</v>
      </c>
      <c r="P190" s="9">
        <f t="shared" si="8"/>
        <v>83.399999999999991</v>
      </c>
      <c r="Q190" s="25">
        <f t="shared" si="10"/>
        <v>167</v>
      </c>
      <c r="R190" s="9">
        <f t="shared" si="9"/>
        <v>167</v>
      </c>
      <c r="S190" s="7" t="s">
        <v>33</v>
      </c>
      <c r="T190" s="7" t="s">
        <v>34</v>
      </c>
      <c r="U190" s="26"/>
      <c r="W190" s="30">
        <f t="shared" si="11"/>
        <v>0</v>
      </c>
      <c r="X190" s="31"/>
    </row>
    <row r="191" spans="2:24" x14ac:dyDescent="0.25">
      <c r="B191" s="39">
        <v>843380147749</v>
      </c>
      <c r="C191" s="7" t="s">
        <v>419</v>
      </c>
      <c r="D191" s="7" t="s">
        <v>420</v>
      </c>
      <c r="E191" s="7" t="str">
        <f>_xlfn.XLOOKUP(C191,Master!E:E,Master!H:H)</f>
        <v>No</v>
      </c>
      <c r="F191" s="7" t="s">
        <v>80</v>
      </c>
      <c r="G191" s="7" t="s">
        <v>27</v>
      </c>
      <c r="H191" s="7" t="s">
        <v>415</v>
      </c>
      <c r="I191" s="7" t="s">
        <v>416</v>
      </c>
      <c r="J191" s="7" t="s">
        <v>16</v>
      </c>
      <c r="K191" s="7" t="s">
        <v>17</v>
      </c>
      <c r="L191" s="7" t="s">
        <v>18</v>
      </c>
      <c r="M191" s="8">
        <v>60</v>
      </c>
      <c r="N191" s="8">
        <v>100</v>
      </c>
      <c r="O191" s="8">
        <v>100</v>
      </c>
      <c r="P191" s="9">
        <f t="shared" si="8"/>
        <v>83.399999999999991</v>
      </c>
      <c r="Q191" s="25">
        <f t="shared" si="10"/>
        <v>167</v>
      </c>
      <c r="R191" s="9">
        <f t="shared" si="9"/>
        <v>167</v>
      </c>
      <c r="S191" s="7" t="s">
        <v>33</v>
      </c>
      <c r="T191" s="7" t="s">
        <v>34</v>
      </c>
      <c r="U191" s="26"/>
      <c r="W191" s="30">
        <f t="shared" si="11"/>
        <v>0</v>
      </c>
      <c r="X191" s="31"/>
    </row>
    <row r="192" spans="2:24" x14ac:dyDescent="0.25">
      <c r="B192" s="39">
        <v>843380147770</v>
      </c>
      <c r="C192" s="7" t="s">
        <v>421</v>
      </c>
      <c r="D192" s="7" t="s">
        <v>422</v>
      </c>
      <c r="E192" s="7" t="str">
        <f>_xlfn.XLOOKUP(C192,Master!E:E,Master!H:H)</f>
        <v>No</v>
      </c>
      <c r="F192" s="7" t="s">
        <v>80</v>
      </c>
      <c r="G192" s="7" t="s">
        <v>30</v>
      </c>
      <c r="H192" s="7" t="s">
        <v>415</v>
      </c>
      <c r="I192" s="7" t="s">
        <v>416</v>
      </c>
      <c r="J192" s="7" t="s">
        <v>16</v>
      </c>
      <c r="K192" s="7" t="s">
        <v>17</v>
      </c>
      <c r="L192" s="7" t="s">
        <v>18</v>
      </c>
      <c r="M192" s="8">
        <v>60</v>
      </c>
      <c r="N192" s="8">
        <v>100</v>
      </c>
      <c r="O192" s="8">
        <v>100</v>
      </c>
      <c r="P192" s="9">
        <f t="shared" si="8"/>
        <v>83.399999999999991</v>
      </c>
      <c r="Q192" s="25">
        <f t="shared" si="10"/>
        <v>167</v>
      </c>
      <c r="R192" s="9">
        <f t="shared" si="9"/>
        <v>167</v>
      </c>
      <c r="S192" s="7" t="s">
        <v>33</v>
      </c>
      <c r="T192" s="7" t="s">
        <v>34</v>
      </c>
      <c r="U192" s="26"/>
      <c r="W192" s="30">
        <f t="shared" si="11"/>
        <v>0</v>
      </c>
      <c r="X192" s="31"/>
    </row>
    <row r="193" spans="2:24" x14ac:dyDescent="0.25">
      <c r="B193" s="39">
        <v>843380147732</v>
      </c>
      <c r="C193" s="7" t="s">
        <v>423</v>
      </c>
      <c r="D193" s="7" t="s">
        <v>424</v>
      </c>
      <c r="E193" s="7" t="str">
        <f>_xlfn.XLOOKUP(C193,Master!E:E,Master!H:H)</f>
        <v>No</v>
      </c>
      <c r="F193" s="7" t="s">
        <v>80</v>
      </c>
      <c r="G193" s="7" t="s">
        <v>246</v>
      </c>
      <c r="H193" s="7" t="s">
        <v>415</v>
      </c>
      <c r="I193" s="7" t="s">
        <v>416</v>
      </c>
      <c r="J193" s="7" t="s">
        <v>16</v>
      </c>
      <c r="K193" s="7" t="s">
        <v>17</v>
      </c>
      <c r="L193" s="7" t="s">
        <v>18</v>
      </c>
      <c r="M193" s="8">
        <v>60</v>
      </c>
      <c r="N193" s="8">
        <v>100</v>
      </c>
      <c r="O193" s="8">
        <v>100</v>
      </c>
      <c r="P193" s="9">
        <f t="shared" si="8"/>
        <v>83.399999999999991</v>
      </c>
      <c r="Q193" s="25">
        <f t="shared" si="10"/>
        <v>167</v>
      </c>
      <c r="R193" s="9">
        <f t="shared" si="9"/>
        <v>167</v>
      </c>
      <c r="S193" s="7" t="s">
        <v>33</v>
      </c>
      <c r="T193" s="7" t="s">
        <v>34</v>
      </c>
      <c r="U193" s="26"/>
      <c r="W193" s="30">
        <f t="shared" si="11"/>
        <v>0</v>
      </c>
      <c r="X193" s="31"/>
    </row>
    <row r="194" spans="2:24" x14ac:dyDescent="0.25">
      <c r="B194" s="39">
        <v>843380147916</v>
      </c>
      <c r="C194" s="7" t="s">
        <v>425</v>
      </c>
      <c r="D194" s="7" t="s">
        <v>426</v>
      </c>
      <c r="E194" s="7" t="str">
        <f>_xlfn.XLOOKUP(C194,Master!E:E,Master!H:H)</f>
        <v>No</v>
      </c>
      <c r="F194" s="7" t="s">
        <v>12</v>
      </c>
      <c r="G194" s="7" t="s">
        <v>21</v>
      </c>
      <c r="H194" s="7" t="s">
        <v>415</v>
      </c>
      <c r="I194" s="7" t="s">
        <v>416</v>
      </c>
      <c r="J194" s="7" t="s">
        <v>16</v>
      </c>
      <c r="K194" s="7" t="s">
        <v>17</v>
      </c>
      <c r="L194" s="7" t="s">
        <v>18</v>
      </c>
      <c r="M194" s="8">
        <v>60</v>
      </c>
      <c r="N194" s="8">
        <v>100</v>
      </c>
      <c r="O194" s="8">
        <v>100</v>
      </c>
      <c r="P194" s="9">
        <f t="shared" si="8"/>
        <v>83.399999999999991</v>
      </c>
      <c r="Q194" s="25">
        <f t="shared" si="10"/>
        <v>167</v>
      </c>
      <c r="R194" s="9">
        <f t="shared" si="9"/>
        <v>167</v>
      </c>
      <c r="S194" s="7" t="s">
        <v>33</v>
      </c>
      <c r="T194" s="7" t="s">
        <v>34</v>
      </c>
      <c r="U194" s="26"/>
      <c r="W194" s="30">
        <f t="shared" si="11"/>
        <v>0</v>
      </c>
      <c r="X194" s="31"/>
    </row>
    <row r="195" spans="2:24" x14ac:dyDescent="0.25">
      <c r="B195" s="39">
        <v>843380147909</v>
      </c>
      <c r="C195" s="7" t="s">
        <v>427</v>
      </c>
      <c r="D195" s="7" t="s">
        <v>428</v>
      </c>
      <c r="E195" s="7" t="str">
        <f>_xlfn.XLOOKUP(C195,Master!E:E,Master!H:H)</f>
        <v>No</v>
      </c>
      <c r="F195" s="7" t="s">
        <v>12</v>
      </c>
      <c r="G195" s="7" t="s">
        <v>24</v>
      </c>
      <c r="H195" s="7" t="s">
        <v>415</v>
      </c>
      <c r="I195" s="7" t="s">
        <v>416</v>
      </c>
      <c r="J195" s="7" t="s">
        <v>16</v>
      </c>
      <c r="K195" s="7" t="s">
        <v>17</v>
      </c>
      <c r="L195" s="7" t="s">
        <v>18</v>
      </c>
      <c r="M195" s="8">
        <v>60</v>
      </c>
      <c r="N195" s="8">
        <v>100</v>
      </c>
      <c r="O195" s="8">
        <v>100</v>
      </c>
      <c r="P195" s="9">
        <f t="shared" si="8"/>
        <v>83.399999999999991</v>
      </c>
      <c r="Q195" s="25">
        <f t="shared" si="10"/>
        <v>167</v>
      </c>
      <c r="R195" s="9">
        <f t="shared" si="9"/>
        <v>167</v>
      </c>
      <c r="S195" s="7" t="s">
        <v>33</v>
      </c>
      <c r="T195" s="7" t="s">
        <v>34</v>
      </c>
      <c r="U195" s="26"/>
      <c r="W195" s="30">
        <f t="shared" si="11"/>
        <v>0</v>
      </c>
      <c r="X195" s="31"/>
    </row>
    <row r="196" spans="2:24" x14ac:dyDescent="0.25">
      <c r="B196" s="39">
        <v>843380147893</v>
      </c>
      <c r="C196" s="7" t="s">
        <v>429</v>
      </c>
      <c r="D196" s="7" t="s">
        <v>430</v>
      </c>
      <c r="E196" s="7" t="str">
        <f>_xlfn.XLOOKUP(C196,Master!E:E,Master!H:H)</f>
        <v>No</v>
      </c>
      <c r="F196" s="7" t="s">
        <v>12</v>
      </c>
      <c r="G196" s="7" t="s">
        <v>27</v>
      </c>
      <c r="H196" s="7" t="s">
        <v>415</v>
      </c>
      <c r="I196" s="7" t="s">
        <v>416</v>
      </c>
      <c r="J196" s="7" t="s">
        <v>16</v>
      </c>
      <c r="K196" s="7" t="s">
        <v>17</v>
      </c>
      <c r="L196" s="7" t="s">
        <v>18</v>
      </c>
      <c r="M196" s="8">
        <v>60</v>
      </c>
      <c r="N196" s="8">
        <v>100</v>
      </c>
      <c r="O196" s="8">
        <v>100</v>
      </c>
      <c r="P196" s="9">
        <f t="shared" si="8"/>
        <v>83.399999999999991</v>
      </c>
      <c r="Q196" s="25">
        <f t="shared" si="10"/>
        <v>167</v>
      </c>
      <c r="R196" s="9">
        <f t="shared" si="9"/>
        <v>167</v>
      </c>
      <c r="S196" s="7" t="s">
        <v>33</v>
      </c>
      <c r="T196" s="7" t="s">
        <v>34</v>
      </c>
      <c r="U196" s="26"/>
      <c r="W196" s="30">
        <f t="shared" si="11"/>
        <v>0</v>
      </c>
      <c r="X196" s="31"/>
    </row>
    <row r="197" spans="2:24" x14ac:dyDescent="0.25">
      <c r="B197" s="39">
        <v>843380147923</v>
      </c>
      <c r="C197" s="7" t="s">
        <v>431</v>
      </c>
      <c r="D197" s="7" t="s">
        <v>432</v>
      </c>
      <c r="E197" s="7" t="str">
        <f>_xlfn.XLOOKUP(C197,Master!E:E,Master!H:H)</f>
        <v>No</v>
      </c>
      <c r="F197" s="7" t="s">
        <v>12</v>
      </c>
      <c r="G197" s="7" t="s">
        <v>30</v>
      </c>
      <c r="H197" s="7" t="s">
        <v>415</v>
      </c>
      <c r="I197" s="7" t="s">
        <v>416</v>
      </c>
      <c r="J197" s="7" t="s">
        <v>16</v>
      </c>
      <c r="K197" s="7" t="s">
        <v>17</v>
      </c>
      <c r="L197" s="7" t="s">
        <v>18</v>
      </c>
      <c r="M197" s="8">
        <v>60</v>
      </c>
      <c r="N197" s="8">
        <v>100</v>
      </c>
      <c r="O197" s="8">
        <v>100</v>
      </c>
      <c r="P197" s="9">
        <f t="shared" si="8"/>
        <v>83.399999999999991</v>
      </c>
      <c r="Q197" s="25">
        <f t="shared" si="10"/>
        <v>167</v>
      </c>
      <c r="R197" s="9">
        <f t="shared" si="9"/>
        <v>167</v>
      </c>
      <c r="S197" s="7" t="s">
        <v>33</v>
      </c>
      <c r="T197" s="7" t="s">
        <v>34</v>
      </c>
      <c r="U197" s="26"/>
      <c r="W197" s="30">
        <f t="shared" si="11"/>
        <v>0</v>
      </c>
      <c r="X197" s="31"/>
    </row>
    <row r="198" spans="2:24" x14ac:dyDescent="0.25">
      <c r="B198" s="39">
        <v>843380147886</v>
      </c>
      <c r="C198" s="7" t="s">
        <v>433</v>
      </c>
      <c r="D198" s="7" t="s">
        <v>434</v>
      </c>
      <c r="E198" s="7" t="str">
        <f>_xlfn.XLOOKUP(C198,Master!E:E,Master!H:H)</f>
        <v>No</v>
      </c>
      <c r="F198" s="7" t="s">
        <v>12</v>
      </c>
      <c r="G198" s="7" t="s">
        <v>246</v>
      </c>
      <c r="H198" s="7" t="s">
        <v>415</v>
      </c>
      <c r="I198" s="7" t="s">
        <v>416</v>
      </c>
      <c r="J198" s="7" t="s">
        <v>16</v>
      </c>
      <c r="K198" s="7" t="s">
        <v>17</v>
      </c>
      <c r="L198" s="7" t="s">
        <v>18</v>
      </c>
      <c r="M198" s="8">
        <v>60</v>
      </c>
      <c r="N198" s="8">
        <v>100</v>
      </c>
      <c r="O198" s="8">
        <v>100</v>
      </c>
      <c r="P198" s="9">
        <f t="shared" si="8"/>
        <v>83.399999999999991</v>
      </c>
      <c r="Q198" s="25">
        <f t="shared" si="10"/>
        <v>167</v>
      </c>
      <c r="R198" s="9">
        <f t="shared" si="9"/>
        <v>167</v>
      </c>
      <c r="S198" s="7" t="s">
        <v>33</v>
      </c>
      <c r="T198" s="7" t="s">
        <v>34</v>
      </c>
      <c r="U198" s="26"/>
      <c r="W198" s="30">
        <f t="shared" si="11"/>
        <v>0</v>
      </c>
      <c r="X198" s="31"/>
    </row>
    <row r="199" spans="2:24" x14ac:dyDescent="0.25">
      <c r="B199" s="39">
        <v>843380172468</v>
      </c>
      <c r="C199" s="7" t="s">
        <v>435</v>
      </c>
      <c r="D199" s="7" t="s">
        <v>436</v>
      </c>
      <c r="E199" s="7" t="str">
        <f>_xlfn.XLOOKUP(C199,Master!E:E,Master!H:H)</f>
        <v>No</v>
      </c>
      <c r="F199" s="7" t="s">
        <v>59</v>
      </c>
      <c r="G199" s="7" t="s">
        <v>21</v>
      </c>
      <c r="H199" s="7" t="s">
        <v>415</v>
      </c>
      <c r="I199" s="7" t="s">
        <v>437</v>
      </c>
      <c r="J199" s="7" t="s">
        <v>16</v>
      </c>
      <c r="K199" s="7" t="s">
        <v>17</v>
      </c>
      <c r="L199" s="7" t="s">
        <v>438</v>
      </c>
      <c r="M199" s="8">
        <v>192.50000000000003</v>
      </c>
      <c r="N199" s="8">
        <v>350</v>
      </c>
      <c r="O199" s="8">
        <v>350</v>
      </c>
      <c r="P199" s="9">
        <f t="shared" ref="P199:P262" si="12">(O199*$P$3)*(M199/O199)</f>
        <v>267.57499999999999</v>
      </c>
      <c r="Q199" s="25">
        <f t="shared" si="10"/>
        <v>584</v>
      </c>
      <c r="R199" s="9">
        <f t="shared" ref="R199:R262" si="13">ROUND(O199*$P$3*(1+$Q$3),0)</f>
        <v>584</v>
      </c>
      <c r="S199" s="7" t="s">
        <v>33</v>
      </c>
      <c r="T199" s="7" t="s">
        <v>34</v>
      </c>
      <c r="U199" s="26"/>
      <c r="W199" s="30">
        <f t="shared" si="11"/>
        <v>0</v>
      </c>
      <c r="X199" s="31"/>
    </row>
    <row r="200" spans="2:24" x14ac:dyDescent="0.25">
      <c r="B200" s="39">
        <v>843380172475</v>
      </c>
      <c r="C200" s="7" t="s">
        <v>439</v>
      </c>
      <c r="D200" s="7" t="s">
        <v>440</v>
      </c>
      <c r="E200" s="7" t="str">
        <f>_xlfn.XLOOKUP(C200,Master!E:E,Master!H:H)</f>
        <v>No</v>
      </c>
      <c r="F200" s="7" t="s">
        <v>59</v>
      </c>
      <c r="G200" s="7" t="s">
        <v>24</v>
      </c>
      <c r="H200" s="7" t="s">
        <v>415</v>
      </c>
      <c r="I200" s="7" t="s">
        <v>437</v>
      </c>
      <c r="J200" s="7" t="s">
        <v>16</v>
      </c>
      <c r="K200" s="7" t="s">
        <v>17</v>
      </c>
      <c r="L200" s="7" t="s">
        <v>438</v>
      </c>
      <c r="M200" s="8">
        <v>192.50000000000003</v>
      </c>
      <c r="N200" s="8">
        <v>350</v>
      </c>
      <c r="O200" s="8">
        <v>350</v>
      </c>
      <c r="P200" s="9">
        <f t="shared" si="12"/>
        <v>267.57499999999999</v>
      </c>
      <c r="Q200" s="25">
        <f t="shared" ref="Q200:Q263" si="14">R200</f>
        <v>584</v>
      </c>
      <c r="R200" s="9">
        <f t="shared" si="13"/>
        <v>584</v>
      </c>
      <c r="S200" s="7" t="s">
        <v>33</v>
      </c>
      <c r="T200" s="7" t="s">
        <v>34</v>
      </c>
      <c r="U200" s="26"/>
      <c r="W200" s="30">
        <f t="shared" ref="W200:W263" si="15">V200*M200</f>
        <v>0</v>
      </c>
      <c r="X200" s="31"/>
    </row>
    <row r="201" spans="2:24" x14ac:dyDescent="0.25">
      <c r="B201" s="39">
        <v>843380172482</v>
      </c>
      <c r="C201" s="7" t="s">
        <v>441</v>
      </c>
      <c r="D201" s="7" t="s">
        <v>442</v>
      </c>
      <c r="E201" s="7" t="str">
        <f>_xlfn.XLOOKUP(C201,Master!E:E,Master!H:H)</f>
        <v>No</v>
      </c>
      <c r="F201" s="7" t="s">
        <v>59</v>
      </c>
      <c r="G201" s="7" t="s">
        <v>27</v>
      </c>
      <c r="H201" s="7" t="s">
        <v>415</v>
      </c>
      <c r="I201" s="7" t="s">
        <v>437</v>
      </c>
      <c r="J201" s="7" t="s">
        <v>16</v>
      </c>
      <c r="K201" s="7" t="s">
        <v>17</v>
      </c>
      <c r="L201" s="7" t="s">
        <v>438</v>
      </c>
      <c r="M201" s="8">
        <v>192.50000000000003</v>
      </c>
      <c r="N201" s="8">
        <v>350</v>
      </c>
      <c r="O201" s="8">
        <v>350</v>
      </c>
      <c r="P201" s="9">
        <f t="shared" si="12"/>
        <v>267.57499999999999</v>
      </c>
      <c r="Q201" s="25">
        <f t="shared" si="14"/>
        <v>584</v>
      </c>
      <c r="R201" s="9">
        <f t="shared" si="13"/>
        <v>584</v>
      </c>
      <c r="S201" s="7" t="s">
        <v>33</v>
      </c>
      <c r="T201" s="7" t="s">
        <v>34</v>
      </c>
      <c r="U201" s="26"/>
      <c r="W201" s="30">
        <f t="shared" si="15"/>
        <v>0</v>
      </c>
      <c r="X201" s="31"/>
    </row>
    <row r="202" spans="2:24" x14ac:dyDescent="0.25">
      <c r="B202" s="39">
        <v>843380172499</v>
      </c>
      <c r="C202" s="7" t="s">
        <v>443</v>
      </c>
      <c r="D202" s="7" t="s">
        <v>444</v>
      </c>
      <c r="E202" s="7" t="str">
        <f>_xlfn.XLOOKUP(C202,Master!E:E,Master!H:H)</f>
        <v>No</v>
      </c>
      <c r="F202" s="7" t="s">
        <v>59</v>
      </c>
      <c r="G202" s="7" t="s">
        <v>30</v>
      </c>
      <c r="H202" s="7" t="s">
        <v>415</v>
      </c>
      <c r="I202" s="7" t="s">
        <v>437</v>
      </c>
      <c r="J202" s="7" t="s">
        <v>16</v>
      </c>
      <c r="K202" s="7" t="s">
        <v>17</v>
      </c>
      <c r="L202" s="7" t="s">
        <v>438</v>
      </c>
      <c r="M202" s="8">
        <v>192.50000000000003</v>
      </c>
      <c r="N202" s="8">
        <v>350</v>
      </c>
      <c r="O202" s="8">
        <v>350</v>
      </c>
      <c r="P202" s="9">
        <f t="shared" si="12"/>
        <v>267.57499999999999</v>
      </c>
      <c r="Q202" s="25">
        <f t="shared" si="14"/>
        <v>584</v>
      </c>
      <c r="R202" s="9">
        <f t="shared" si="13"/>
        <v>584</v>
      </c>
      <c r="S202" s="7" t="s">
        <v>33</v>
      </c>
      <c r="T202" s="7" t="s">
        <v>34</v>
      </c>
      <c r="U202" s="26"/>
      <c r="W202" s="30">
        <f t="shared" si="15"/>
        <v>0</v>
      </c>
      <c r="X202" s="31"/>
    </row>
    <row r="203" spans="2:24" x14ac:dyDescent="0.25">
      <c r="B203" s="39">
        <v>843380172505</v>
      </c>
      <c r="C203" s="7" t="s">
        <v>445</v>
      </c>
      <c r="D203" s="7" t="s">
        <v>446</v>
      </c>
      <c r="E203" s="7" t="str">
        <f>_xlfn.XLOOKUP(C203,Master!E:E,Master!H:H)</f>
        <v>No</v>
      </c>
      <c r="F203" s="7" t="s">
        <v>59</v>
      </c>
      <c r="G203" s="7" t="s">
        <v>246</v>
      </c>
      <c r="H203" s="7" t="s">
        <v>415</v>
      </c>
      <c r="I203" s="7" t="s">
        <v>437</v>
      </c>
      <c r="J203" s="7" t="s">
        <v>16</v>
      </c>
      <c r="K203" s="7" t="s">
        <v>17</v>
      </c>
      <c r="L203" s="7" t="s">
        <v>438</v>
      </c>
      <c r="M203" s="8">
        <v>192.50000000000003</v>
      </c>
      <c r="N203" s="8">
        <v>350</v>
      </c>
      <c r="O203" s="8">
        <v>350</v>
      </c>
      <c r="P203" s="9">
        <f t="shared" si="12"/>
        <v>267.57499999999999</v>
      </c>
      <c r="Q203" s="25">
        <f t="shared" si="14"/>
        <v>584</v>
      </c>
      <c r="R203" s="9">
        <f t="shared" si="13"/>
        <v>584</v>
      </c>
      <c r="S203" s="7" t="s">
        <v>33</v>
      </c>
      <c r="T203" s="7" t="s">
        <v>34</v>
      </c>
      <c r="U203" s="26"/>
      <c r="W203" s="30">
        <f t="shared" si="15"/>
        <v>0</v>
      </c>
      <c r="X203" s="31"/>
    </row>
    <row r="204" spans="2:24" x14ac:dyDescent="0.25">
      <c r="B204" s="39">
        <v>843380172512</v>
      </c>
      <c r="C204" s="7" t="s">
        <v>447</v>
      </c>
      <c r="D204" s="7" t="s">
        <v>448</v>
      </c>
      <c r="E204" s="7" t="str">
        <f>_xlfn.XLOOKUP(C204,Master!E:E,Master!H:H)</f>
        <v>No</v>
      </c>
      <c r="F204" s="7" t="s">
        <v>80</v>
      </c>
      <c r="G204" s="7" t="s">
        <v>21</v>
      </c>
      <c r="H204" s="7" t="s">
        <v>415</v>
      </c>
      <c r="I204" s="7" t="s">
        <v>437</v>
      </c>
      <c r="J204" s="7" t="s">
        <v>16</v>
      </c>
      <c r="K204" s="7" t="s">
        <v>17</v>
      </c>
      <c r="L204" s="7" t="s">
        <v>438</v>
      </c>
      <c r="M204" s="8">
        <v>192.50000000000003</v>
      </c>
      <c r="N204" s="8">
        <v>350</v>
      </c>
      <c r="O204" s="8">
        <v>350</v>
      </c>
      <c r="P204" s="9">
        <f t="shared" si="12"/>
        <v>267.57499999999999</v>
      </c>
      <c r="Q204" s="25">
        <f t="shared" si="14"/>
        <v>584</v>
      </c>
      <c r="R204" s="9">
        <f t="shared" si="13"/>
        <v>584</v>
      </c>
      <c r="S204" s="7" t="s">
        <v>33</v>
      </c>
      <c r="T204" s="7" t="s">
        <v>34</v>
      </c>
      <c r="U204" s="26"/>
      <c r="W204" s="30">
        <f t="shared" si="15"/>
        <v>0</v>
      </c>
      <c r="X204" s="31"/>
    </row>
    <row r="205" spans="2:24" x14ac:dyDescent="0.25">
      <c r="B205" s="39">
        <v>843380172529</v>
      </c>
      <c r="C205" s="7" t="s">
        <v>449</v>
      </c>
      <c r="D205" s="7" t="s">
        <v>450</v>
      </c>
      <c r="E205" s="7" t="str">
        <f>_xlfn.XLOOKUP(C205,Master!E:E,Master!H:H)</f>
        <v>No</v>
      </c>
      <c r="F205" s="7" t="s">
        <v>80</v>
      </c>
      <c r="G205" s="7" t="s">
        <v>24</v>
      </c>
      <c r="H205" s="7" t="s">
        <v>415</v>
      </c>
      <c r="I205" s="7" t="s">
        <v>437</v>
      </c>
      <c r="J205" s="7" t="s">
        <v>16</v>
      </c>
      <c r="K205" s="7" t="s">
        <v>17</v>
      </c>
      <c r="L205" s="7" t="s">
        <v>438</v>
      </c>
      <c r="M205" s="8">
        <v>192.50000000000003</v>
      </c>
      <c r="N205" s="8">
        <v>350</v>
      </c>
      <c r="O205" s="8">
        <v>350</v>
      </c>
      <c r="P205" s="9">
        <f t="shared" si="12"/>
        <v>267.57499999999999</v>
      </c>
      <c r="Q205" s="25">
        <f t="shared" si="14"/>
        <v>584</v>
      </c>
      <c r="R205" s="9">
        <f t="shared" si="13"/>
        <v>584</v>
      </c>
      <c r="S205" s="7" t="s">
        <v>33</v>
      </c>
      <c r="T205" s="7" t="s">
        <v>34</v>
      </c>
      <c r="U205" s="26"/>
      <c r="W205" s="30">
        <f t="shared" si="15"/>
        <v>0</v>
      </c>
      <c r="X205" s="31"/>
    </row>
    <row r="206" spans="2:24" x14ac:dyDescent="0.25">
      <c r="B206" s="39">
        <v>843380172536</v>
      </c>
      <c r="C206" s="7" t="s">
        <v>451</v>
      </c>
      <c r="D206" s="7" t="s">
        <v>452</v>
      </c>
      <c r="E206" s="7" t="str">
        <f>_xlfn.XLOOKUP(C206,Master!E:E,Master!H:H)</f>
        <v>No</v>
      </c>
      <c r="F206" s="7" t="s">
        <v>80</v>
      </c>
      <c r="G206" s="7" t="s">
        <v>27</v>
      </c>
      <c r="H206" s="7" t="s">
        <v>415</v>
      </c>
      <c r="I206" s="7" t="s">
        <v>437</v>
      </c>
      <c r="J206" s="7" t="s">
        <v>16</v>
      </c>
      <c r="K206" s="7" t="s">
        <v>17</v>
      </c>
      <c r="L206" s="7" t="s">
        <v>438</v>
      </c>
      <c r="M206" s="8">
        <v>192.50000000000003</v>
      </c>
      <c r="N206" s="8">
        <v>350</v>
      </c>
      <c r="O206" s="8">
        <v>350</v>
      </c>
      <c r="P206" s="9">
        <f t="shared" si="12"/>
        <v>267.57499999999999</v>
      </c>
      <c r="Q206" s="25">
        <f t="shared" si="14"/>
        <v>584</v>
      </c>
      <c r="R206" s="9">
        <f t="shared" si="13"/>
        <v>584</v>
      </c>
      <c r="S206" s="7" t="s">
        <v>33</v>
      </c>
      <c r="T206" s="7" t="s">
        <v>34</v>
      </c>
      <c r="U206" s="26"/>
      <c r="W206" s="30">
        <f t="shared" si="15"/>
        <v>0</v>
      </c>
      <c r="X206" s="31"/>
    </row>
    <row r="207" spans="2:24" x14ac:dyDescent="0.25">
      <c r="B207" s="39">
        <v>843380172543</v>
      </c>
      <c r="C207" s="7" t="s">
        <v>453</v>
      </c>
      <c r="D207" s="7" t="s">
        <v>454</v>
      </c>
      <c r="E207" s="7" t="str">
        <f>_xlfn.XLOOKUP(C207,Master!E:E,Master!H:H)</f>
        <v>No</v>
      </c>
      <c r="F207" s="7" t="s">
        <v>80</v>
      </c>
      <c r="G207" s="7" t="s">
        <v>30</v>
      </c>
      <c r="H207" s="7" t="s">
        <v>415</v>
      </c>
      <c r="I207" s="7" t="s">
        <v>437</v>
      </c>
      <c r="J207" s="7" t="s">
        <v>16</v>
      </c>
      <c r="K207" s="7" t="s">
        <v>17</v>
      </c>
      <c r="L207" s="7" t="s">
        <v>438</v>
      </c>
      <c r="M207" s="8">
        <v>192.50000000000003</v>
      </c>
      <c r="N207" s="8">
        <v>350</v>
      </c>
      <c r="O207" s="8">
        <v>350</v>
      </c>
      <c r="P207" s="9">
        <f t="shared" si="12"/>
        <v>267.57499999999999</v>
      </c>
      <c r="Q207" s="25">
        <f t="shared" si="14"/>
        <v>584</v>
      </c>
      <c r="R207" s="9">
        <f t="shared" si="13"/>
        <v>584</v>
      </c>
      <c r="S207" s="7" t="s">
        <v>33</v>
      </c>
      <c r="T207" s="7" t="s">
        <v>34</v>
      </c>
      <c r="U207" s="26"/>
      <c r="W207" s="30">
        <f t="shared" si="15"/>
        <v>0</v>
      </c>
      <c r="X207" s="31"/>
    </row>
    <row r="208" spans="2:24" x14ac:dyDescent="0.25">
      <c r="B208" s="39">
        <v>843380172550</v>
      </c>
      <c r="C208" s="7" t="s">
        <v>455</v>
      </c>
      <c r="D208" s="7" t="s">
        <v>456</v>
      </c>
      <c r="E208" s="7" t="str">
        <f>_xlfn.XLOOKUP(C208,Master!E:E,Master!H:H)</f>
        <v>No</v>
      </c>
      <c r="F208" s="7" t="s">
        <v>80</v>
      </c>
      <c r="G208" s="7" t="s">
        <v>246</v>
      </c>
      <c r="H208" s="7" t="s">
        <v>415</v>
      </c>
      <c r="I208" s="7" t="s">
        <v>437</v>
      </c>
      <c r="J208" s="7" t="s">
        <v>16</v>
      </c>
      <c r="K208" s="7" t="s">
        <v>17</v>
      </c>
      <c r="L208" s="7" t="s">
        <v>438</v>
      </c>
      <c r="M208" s="8">
        <v>192.50000000000003</v>
      </c>
      <c r="N208" s="8">
        <v>350</v>
      </c>
      <c r="O208" s="8">
        <v>350</v>
      </c>
      <c r="P208" s="9">
        <f t="shared" si="12"/>
        <v>267.57499999999999</v>
      </c>
      <c r="Q208" s="25">
        <f t="shared" si="14"/>
        <v>584</v>
      </c>
      <c r="R208" s="9">
        <f t="shared" si="13"/>
        <v>584</v>
      </c>
      <c r="S208" s="7" t="s">
        <v>33</v>
      </c>
      <c r="T208" s="7" t="s">
        <v>34</v>
      </c>
      <c r="U208" s="26"/>
      <c r="W208" s="30">
        <f t="shared" si="15"/>
        <v>0</v>
      </c>
      <c r="X208" s="31"/>
    </row>
    <row r="209" spans="2:24" x14ac:dyDescent="0.25">
      <c r="B209" s="39">
        <v>843380172567</v>
      </c>
      <c r="C209" s="7" t="s">
        <v>457</v>
      </c>
      <c r="D209" s="7" t="s">
        <v>458</v>
      </c>
      <c r="E209" s="7" t="str">
        <f>_xlfn.XLOOKUP(C209,Master!E:E,Master!H:H)</f>
        <v>No</v>
      </c>
      <c r="F209" s="7" t="s">
        <v>154</v>
      </c>
      <c r="G209" s="7" t="s">
        <v>21</v>
      </c>
      <c r="H209" s="7" t="s">
        <v>415</v>
      </c>
      <c r="I209" s="7" t="s">
        <v>437</v>
      </c>
      <c r="J209" s="7" t="s">
        <v>16</v>
      </c>
      <c r="K209" s="7" t="s">
        <v>17</v>
      </c>
      <c r="L209" s="7" t="s">
        <v>438</v>
      </c>
      <c r="M209" s="8">
        <v>192.50000000000003</v>
      </c>
      <c r="N209" s="8">
        <v>350</v>
      </c>
      <c r="O209" s="8">
        <v>350</v>
      </c>
      <c r="P209" s="9">
        <f t="shared" si="12"/>
        <v>267.57499999999999</v>
      </c>
      <c r="Q209" s="25">
        <f t="shared" si="14"/>
        <v>584</v>
      </c>
      <c r="R209" s="9">
        <f t="shared" si="13"/>
        <v>584</v>
      </c>
      <c r="S209" s="7" t="s">
        <v>33</v>
      </c>
      <c r="T209" s="7" t="s">
        <v>34</v>
      </c>
      <c r="U209" s="26"/>
      <c r="W209" s="30">
        <f t="shared" si="15"/>
        <v>0</v>
      </c>
      <c r="X209" s="31"/>
    </row>
    <row r="210" spans="2:24" x14ac:dyDescent="0.25">
      <c r="B210" s="39">
        <v>843380172574</v>
      </c>
      <c r="C210" s="7" t="s">
        <v>459</v>
      </c>
      <c r="D210" s="7" t="s">
        <v>460</v>
      </c>
      <c r="E210" s="7" t="str">
        <f>_xlfn.XLOOKUP(C210,Master!E:E,Master!H:H)</f>
        <v>No</v>
      </c>
      <c r="F210" s="7" t="s">
        <v>154</v>
      </c>
      <c r="G210" s="7" t="s">
        <v>24</v>
      </c>
      <c r="H210" s="7" t="s">
        <v>415</v>
      </c>
      <c r="I210" s="7" t="s">
        <v>437</v>
      </c>
      <c r="J210" s="7" t="s">
        <v>16</v>
      </c>
      <c r="K210" s="7" t="s">
        <v>17</v>
      </c>
      <c r="L210" s="7" t="s">
        <v>438</v>
      </c>
      <c r="M210" s="8">
        <v>192.50000000000003</v>
      </c>
      <c r="N210" s="8">
        <v>350</v>
      </c>
      <c r="O210" s="8">
        <v>350</v>
      </c>
      <c r="P210" s="9">
        <f t="shared" si="12"/>
        <v>267.57499999999999</v>
      </c>
      <c r="Q210" s="25">
        <f t="shared" si="14"/>
        <v>584</v>
      </c>
      <c r="R210" s="9">
        <f t="shared" si="13"/>
        <v>584</v>
      </c>
      <c r="S210" s="7" t="s">
        <v>33</v>
      </c>
      <c r="T210" s="7" t="s">
        <v>34</v>
      </c>
      <c r="U210" s="26"/>
      <c r="W210" s="30">
        <f t="shared" si="15"/>
        <v>0</v>
      </c>
      <c r="X210" s="31"/>
    </row>
    <row r="211" spans="2:24" x14ac:dyDescent="0.25">
      <c r="B211" s="39">
        <v>843380172581</v>
      </c>
      <c r="C211" s="7" t="s">
        <v>461</v>
      </c>
      <c r="D211" s="7" t="s">
        <v>462</v>
      </c>
      <c r="E211" s="7" t="str">
        <f>_xlfn.XLOOKUP(C211,Master!E:E,Master!H:H)</f>
        <v>No</v>
      </c>
      <c r="F211" s="7" t="s">
        <v>154</v>
      </c>
      <c r="G211" s="7" t="s">
        <v>27</v>
      </c>
      <c r="H211" s="7" t="s">
        <v>415</v>
      </c>
      <c r="I211" s="7" t="s">
        <v>437</v>
      </c>
      <c r="J211" s="7" t="s">
        <v>16</v>
      </c>
      <c r="K211" s="7" t="s">
        <v>17</v>
      </c>
      <c r="L211" s="7" t="s">
        <v>438</v>
      </c>
      <c r="M211" s="8">
        <v>192.50000000000003</v>
      </c>
      <c r="N211" s="8">
        <v>350</v>
      </c>
      <c r="O211" s="8">
        <v>350</v>
      </c>
      <c r="P211" s="9">
        <f t="shared" si="12"/>
        <v>267.57499999999999</v>
      </c>
      <c r="Q211" s="25">
        <f t="shared" si="14"/>
        <v>584</v>
      </c>
      <c r="R211" s="9">
        <f t="shared" si="13"/>
        <v>584</v>
      </c>
      <c r="S211" s="7" t="s">
        <v>33</v>
      </c>
      <c r="T211" s="7" t="s">
        <v>34</v>
      </c>
      <c r="U211" s="26"/>
      <c r="W211" s="30">
        <f t="shared" si="15"/>
        <v>0</v>
      </c>
      <c r="X211" s="31"/>
    </row>
    <row r="212" spans="2:24" x14ac:dyDescent="0.25">
      <c r="B212" s="39">
        <v>843380172598</v>
      </c>
      <c r="C212" s="7" t="s">
        <v>463</v>
      </c>
      <c r="D212" s="7" t="s">
        <v>464</v>
      </c>
      <c r="E212" s="7" t="str">
        <f>_xlfn.XLOOKUP(C212,Master!E:E,Master!H:H)</f>
        <v>No</v>
      </c>
      <c r="F212" s="7" t="s">
        <v>154</v>
      </c>
      <c r="G212" s="7" t="s">
        <v>30</v>
      </c>
      <c r="H212" s="7" t="s">
        <v>415</v>
      </c>
      <c r="I212" s="7" t="s">
        <v>437</v>
      </c>
      <c r="J212" s="7" t="s">
        <v>16</v>
      </c>
      <c r="K212" s="7" t="s">
        <v>17</v>
      </c>
      <c r="L212" s="7" t="s">
        <v>438</v>
      </c>
      <c r="M212" s="8">
        <v>192.50000000000003</v>
      </c>
      <c r="N212" s="8">
        <v>350</v>
      </c>
      <c r="O212" s="8">
        <v>350</v>
      </c>
      <c r="P212" s="9">
        <f t="shared" si="12"/>
        <v>267.57499999999999</v>
      </c>
      <c r="Q212" s="25">
        <f t="shared" si="14"/>
        <v>584</v>
      </c>
      <c r="R212" s="9">
        <f t="shared" si="13"/>
        <v>584</v>
      </c>
      <c r="S212" s="7" t="s">
        <v>33</v>
      </c>
      <c r="T212" s="7" t="s">
        <v>34</v>
      </c>
      <c r="U212" s="26"/>
      <c r="W212" s="30">
        <f t="shared" si="15"/>
        <v>0</v>
      </c>
      <c r="X212" s="31"/>
    </row>
    <row r="213" spans="2:24" x14ac:dyDescent="0.25">
      <c r="B213" s="39">
        <v>843380172604</v>
      </c>
      <c r="C213" s="7" t="s">
        <v>465</v>
      </c>
      <c r="D213" s="7" t="s">
        <v>466</v>
      </c>
      <c r="E213" s="7" t="str">
        <f>_xlfn.XLOOKUP(C213,Master!E:E,Master!H:H)</f>
        <v>No</v>
      </c>
      <c r="F213" s="7" t="s">
        <v>154</v>
      </c>
      <c r="G213" s="7" t="s">
        <v>246</v>
      </c>
      <c r="H213" s="7" t="s">
        <v>415</v>
      </c>
      <c r="I213" s="7" t="s">
        <v>437</v>
      </c>
      <c r="J213" s="7" t="s">
        <v>16</v>
      </c>
      <c r="K213" s="7" t="s">
        <v>17</v>
      </c>
      <c r="L213" s="7" t="s">
        <v>438</v>
      </c>
      <c r="M213" s="8">
        <v>192.50000000000003</v>
      </c>
      <c r="N213" s="8">
        <v>350</v>
      </c>
      <c r="O213" s="8">
        <v>350</v>
      </c>
      <c r="P213" s="9">
        <f t="shared" si="12"/>
        <v>267.57499999999999</v>
      </c>
      <c r="Q213" s="25">
        <f t="shared" si="14"/>
        <v>584</v>
      </c>
      <c r="R213" s="9">
        <f t="shared" si="13"/>
        <v>584</v>
      </c>
      <c r="S213" s="7" t="s">
        <v>33</v>
      </c>
      <c r="T213" s="7" t="s">
        <v>34</v>
      </c>
      <c r="U213" s="26"/>
      <c r="W213" s="30">
        <f t="shared" si="15"/>
        <v>0</v>
      </c>
      <c r="X213" s="31"/>
    </row>
    <row r="214" spans="2:24" x14ac:dyDescent="0.25">
      <c r="B214" s="39">
        <v>843380162490</v>
      </c>
      <c r="C214" s="7" t="s">
        <v>467</v>
      </c>
      <c r="D214" s="7" t="s">
        <v>468</v>
      </c>
      <c r="E214" s="7" t="str">
        <f>_xlfn.XLOOKUP(C214,Master!E:E,Master!H:H)</f>
        <v>No</v>
      </c>
      <c r="F214" s="7" t="s">
        <v>59</v>
      </c>
      <c r="G214" s="7" t="s">
        <v>21</v>
      </c>
      <c r="H214" s="7" t="s">
        <v>415</v>
      </c>
      <c r="I214" s="7" t="s">
        <v>469</v>
      </c>
      <c r="J214" s="7" t="s">
        <v>16</v>
      </c>
      <c r="K214" s="7" t="s">
        <v>17</v>
      </c>
      <c r="L214" s="7" t="s">
        <v>438</v>
      </c>
      <c r="M214" s="8">
        <v>111</v>
      </c>
      <c r="N214" s="8">
        <v>185</v>
      </c>
      <c r="O214" s="8">
        <v>185</v>
      </c>
      <c r="P214" s="9">
        <f t="shared" si="12"/>
        <v>154.29</v>
      </c>
      <c r="Q214" s="25">
        <f t="shared" si="14"/>
        <v>309</v>
      </c>
      <c r="R214" s="9">
        <f t="shared" si="13"/>
        <v>309</v>
      </c>
      <c r="S214" s="7" t="s">
        <v>33</v>
      </c>
      <c r="T214" s="7" t="s">
        <v>34</v>
      </c>
      <c r="U214" s="26"/>
      <c r="W214" s="30">
        <f t="shared" si="15"/>
        <v>0</v>
      </c>
      <c r="X214" s="31"/>
    </row>
    <row r="215" spans="2:24" x14ac:dyDescent="0.25">
      <c r="B215" s="39">
        <v>843380162506</v>
      </c>
      <c r="C215" s="7" t="s">
        <v>470</v>
      </c>
      <c r="D215" s="7" t="s">
        <v>471</v>
      </c>
      <c r="E215" s="7" t="str">
        <f>_xlfn.XLOOKUP(C215,Master!E:E,Master!H:H)</f>
        <v>No</v>
      </c>
      <c r="F215" s="7" t="s">
        <v>59</v>
      </c>
      <c r="G215" s="7" t="s">
        <v>24</v>
      </c>
      <c r="H215" s="7" t="s">
        <v>415</v>
      </c>
      <c r="I215" s="7" t="s">
        <v>469</v>
      </c>
      <c r="J215" s="7" t="s">
        <v>16</v>
      </c>
      <c r="K215" s="7" t="s">
        <v>17</v>
      </c>
      <c r="L215" s="7" t="s">
        <v>438</v>
      </c>
      <c r="M215" s="8">
        <v>111</v>
      </c>
      <c r="N215" s="8">
        <v>185</v>
      </c>
      <c r="O215" s="8">
        <v>185</v>
      </c>
      <c r="P215" s="9">
        <f t="shared" si="12"/>
        <v>154.29</v>
      </c>
      <c r="Q215" s="25">
        <f t="shared" si="14"/>
        <v>309</v>
      </c>
      <c r="R215" s="9">
        <f t="shared" si="13"/>
        <v>309</v>
      </c>
      <c r="S215" s="7" t="s">
        <v>33</v>
      </c>
      <c r="T215" s="7" t="s">
        <v>34</v>
      </c>
      <c r="U215" s="26"/>
      <c r="W215" s="30">
        <f t="shared" si="15"/>
        <v>0</v>
      </c>
      <c r="X215" s="31"/>
    </row>
    <row r="216" spans="2:24" x14ac:dyDescent="0.25">
      <c r="B216" s="39">
        <v>843380162513</v>
      </c>
      <c r="C216" s="7" t="s">
        <v>472</v>
      </c>
      <c r="D216" s="7" t="s">
        <v>473</v>
      </c>
      <c r="E216" s="7" t="str">
        <f>_xlfn.XLOOKUP(C216,Master!E:E,Master!H:H)</f>
        <v>No</v>
      </c>
      <c r="F216" s="7" t="s">
        <v>59</v>
      </c>
      <c r="G216" s="7" t="s">
        <v>27</v>
      </c>
      <c r="H216" s="7" t="s">
        <v>415</v>
      </c>
      <c r="I216" s="7" t="s">
        <v>469</v>
      </c>
      <c r="J216" s="7" t="s">
        <v>16</v>
      </c>
      <c r="K216" s="7" t="s">
        <v>17</v>
      </c>
      <c r="L216" s="7" t="s">
        <v>438</v>
      </c>
      <c r="M216" s="8">
        <v>111</v>
      </c>
      <c r="N216" s="8">
        <v>185</v>
      </c>
      <c r="O216" s="8">
        <v>185</v>
      </c>
      <c r="P216" s="9">
        <f t="shared" si="12"/>
        <v>154.29</v>
      </c>
      <c r="Q216" s="25">
        <f t="shared" si="14"/>
        <v>309</v>
      </c>
      <c r="R216" s="9">
        <f t="shared" si="13"/>
        <v>309</v>
      </c>
      <c r="S216" s="7" t="s">
        <v>33</v>
      </c>
      <c r="T216" s="7" t="s">
        <v>34</v>
      </c>
      <c r="U216" s="26"/>
      <c r="W216" s="30">
        <f t="shared" si="15"/>
        <v>0</v>
      </c>
      <c r="X216" s="31"/>
    </row>
    <row r="217" spans="2:24" x14ac:dyDescent="0.25">
      <c r="B217" s="39">
        <v>843380162520</v>
      </c>
      <c r="C217" s="7" t="s">
        <v>474</v>
      </c>
      <c r="D217" s="7" t="s">
        <v>475</v>
      </c>
      <c r="E217" s="7" t="str">
        <f>_xlfn.XLOOKUP(C217,Master!E:E,Master!H:H)</f>
        <v>No</v>
      </c>
      <c r="F217" s="7" t="s">
        <v>59</v>
      </c>
      <c r="G217" s="7" t="s">
        <v>30</v>
      </c>
      <c r="H217" s="7" t="s">
        <v>415</v>
      </c>
      <c r="I217" s="7" t="s">
        <v>469</v>
      </c>
      <c r="J217" s="7" t="s">
        <v>16</v>
      </c>
      <c r="K217" s="7" t="s">
        <v>17</v>
      </c>
      <c r="L217" s="7" t="s">
        <v>438</v>
      </c>
      <c r="M217" s="8">
        <v>111</v>
      </c>
      <c r="N217" s="8">
        <v>185</v>
      </c>
      <c r="O217" s="8">
        <v>185</v>
      </c>
      <c r="P217" s="9">
        <f t="shared" si="12"/>
        <v>154.29</v>
      </c>
      <c r="Q217" s="25">
        <f t="shared" si="14"/>
        <v>309</v>
      </c>
      <c r="R217" s="9">
        <f t="shared" si="13"/>
        <v>309</v>
      </c>
      <c r="S217" s="7" t="s">
        <v>33</v>
      </c>
      <c r="T217" s="7" t="s">
        <v>34</v>
      </c>
      <c r="U217" s="26"/>
      <c r="W217" s="30">
        <f t="shared" si="15"/>
        <v>0</v>
      </c>
      <c r="X217" s="31"/>
    </row>
    <row r="218" spans="2:24" x14ac:dyDescent="0.25">
      <c r="B218" s="39">
        <v>843380162537</v>
      </c>
      <c r="C218" s="7" t="s">
        <v>476</v>
      </c>
      <c r="D218" s="7" t="s">
        <v>477</v>
      </c>
      <c r="E218" s="7" t="str">
        <f>_xlfn.XLOOKUP(C218,Master!E:E,Master!H:H)</f>
        <v>No</v>
      </c>
      <c r="F218" s="7" t="s">
        <v>59</v>
      </c>
      <c r="G218" s="7" t="s">
        <v>246</v>
      </c>
      <c r="H218" s="7" t="s">
        <v>415</v>
      </c>
      <c r="I218" s="7" t="s">
        <v>469</v>
      </c>
      <c r="J218" s="7" t="s">
        <v>16</v>
      </c>
      <c r="K218" s="7" t="s">
        <v>17</v>
      </c>
      <c r="L218" s="7" t="s">
        <v>438</v>
      </c>
      <c r="M218" s="8">
        <v>111</v>
      </c>
      <c r="N218" s="8">
        <v>185</v>
      </c>
      <c r="O218" s="8">
        <v>185</v>
      </c>
      <c r="P218" s="9">
        <f t="shared" si="12"/>
        <v>154.29</v>
      </c>
      <c r="Q218" s="25">
        <f t="shared" si="14"/>
        <v>309</v>
      </c>
      <c r="R218" s="9">
        <f t="shared" si="13"/>
        <v>309</v>
      </c>
      <c r="S218" s="7" t="s">
        <v>33</v>
      </c>
      <c r="T218" s="7" t="s">
        <v>34</v>
      </c>
      <c r="U218" s="26"/>
      <c r="W218" s="30">
        <f t="shared" si="15"/>
        <v>0</v>
      </c>
      <c r="X218" s="31"/>
    </row>
    <row r="219" spans="2:24" x14ac:dyDescent="0.25">
      <c r="B219" s="39">
        <v>843380162544</v>
      </c>
      <c r="C219" s="7" t="s">
        <v>478</v>
      </c>
      <c r="D219" s="7" t="s">
        <v>479</v>
      </c>
      <c r="E219" s="7" t="str">
        <f>_xlfn.XLOOKUP(C219,Master!E:E,Master!H:H)</f>
        <v>No</v>
      </c>
      <c r="F219" s="7" t="s">
        <v>80</v>
      </c>
      <c r="G219" s="7" t="s">
        <v>21</v>
      </c>
      <c r="H219" s="7" t="s">
        <v>415</v>
      </c>
      <c r="I219" s="7" t="s">
        <v>469</v>
      </c>
      <c r="J219" s="7" t="s">
        <v>16</v>
      </c>
      <c r="K219" s="7" t="s">
        <v>17</v>
      </c>
      <c r="L219" s="7" t="s">
        <v>438</v>
      </c>
      <c r="M219" s="8">
        <v>111</v>
      </c>
      <c r="N219" s="8">
        <v>185</v>
      </c>
      <c r="O219" s="8">
        <v>185</v>
      </c>
      <c r="P219" s="9">
        <f t="shared" si="12"/>
        <v>154.29</v>
      </c>
      <c r="Q219" s="25">
        <f t="shared" si="14"/>
        <v>309</v>
      </c>
      <c r="R219" s="9">
        <f t="shared" si="13"/>
        <v>309</v>
      </c>
      <c r="S219" s="7" t="s">
        <v>33</v>
      </c>
      <c r="T219" s="7" t="s">
        <v>34</v>
      </c>
      <c r="U219" s="26"/>
      <c r="W219" s="30">
        <f t="shared" si="15"/>
        <v>0</v>
      </c>
      <c r="X219" s="31"/>
    </row>
    <row r="220" spans="2:24" x14ac:dyDescent="0.25">
      <c r="B220" s="39">
        <v>843380162551</v>
      </c>
      <c r="C220" s="7" t="s">
        <v>480</v>
      </c>
      <c r="D220" s="7" t="s">
        <v>481</v>
      </c>
      <c r="E220" s="7" t="str">
        <f>_xlfn.XLOOKUP(C220,Master!E:E,Master!H:H)</f>
        <v>No</v>
      </c>
      <c r="F220" s="7" t="s">
        <v>80</v>
      </c>
      <c r="G220" s="7" t="s">
        <v>24</v>
      </c>
      <c r="H220" s="7" t="s">
        <v>415</v>
      </c>
      <c r="I220" s="7" t="s">
        <v>469</v>
      </c>
      <c r="J220" s="7" t="s">
        <v>16</v>
      </c>
      <c r="K220" s="7" t="s">
        <v>17</v>
      </c>
      <c r="L220" s="7" t="s">
        <v>438</v>
      </c>
      <c r="M220" s="8">
        <v>111</v>
      </c>
      <c r="N220" s="8">
        <v>185</v>
      </c>
      <c r="O220" s="8">
        <v>185</v>
      </c>
      <c r="P220" s="9">
        <f t="shared" si="12"/>
        <v>154.29</v>
      </c>
      <c r="Q220" s="25">
        <f t="shared" si="14"/>
        <v>309</v>
      </c>
      <c r="R220" s="9">
        <f t="shared" si="13"/>
        <v>309</v>
      </c>
      <c r="S220" s="7" t="s">
        <v>33</v>
      </c>
      <c r="T220" s="7" t="s">
        <v>34</v>
      </c>
      <c r="U220" s="26"/>
      <c r="W220" s="30">
        <f t="shared" si="15"/>
        <v>0</v>
      </c>
      <c r="X220" s="31"/>
    </row>
    <row r="221" spans="2:24" x14ac:dyDescent="0.25">
      <c r="B221" s="39">
        <v>843380162568</v>
      </c>
      <c r="C221" s="7" t="s">
        <v>482</v>
      </c>
      <c r="D221" s="7" t="s">
        <v>483</v>
      </c>
      <c r="E221" s="7" t="str">
        <f>_xlfn.XLOOKUP(C221,Master!E:E,Master!H:H)</f>
        <v>No</v>
      </c>
      <c r="F221" s="7" t="s">
        <v>80</v>
      </c>
      <c r="G221" s="7" t="s">
        <v>27</v>
      </c>
      <c r="H221" s="7" t="s">
        <v>415</v>
      </c>
      <c r="I221" s="7" t="s">
        <v>469</v>
      </c>
      <c r="J221" s="7" t="s">
        <v>16</v>
      </c>
      <c r="K221" s="7" t="s">
        <v>17</v>
      </c>
      <c r="L221" s="7" t="s">
        <v>438</v>
      </c>
      <c r="M221" s="8">
        <v>111</v>
      </c>
      <c r="N221" s="8">
        <v>185</v>
      </c>
      <c r="O221" s="8">
        <v>185</v>
      </c>
      <c r="P221" s="9">
        <f t="shared" si="12"/>
        <v>154.29</v>
      </c>
      <c r="Q221" s="25">
        <f t="shared" si="14"/>
        <v>309</v>
      </c>
      <c r="R221" s="9">
        <f t="shared" si="13"/>
        <v>309</v>
      </c>
      <c r="S221" s="7" t="s">
        <v>33</v>
      </c>
      <c r="T221" s="7" t="s">
        <v>34</v>
      </c>
      <c r="U221" s="26"/>
      <c r="W221" s="30">
        <f t="shared" si="15"/>
        <v>0</v>
      </c>
      <c r="X221" s="31"/>
    </row>
    <row r="222" spans="2:24" x14ac:dyDescent="0.25">
      <c r="B222" s="39">
        <v>843380162575</v>
      </c>
      <c r="C222" s="7" t="s">
        <v>484</v>
      </c>
      <c r="D222" s="7" t="s">
        <v>485</v>
      </c>
      <c r="E222" s="7" t="str">
        <f>_xlfn.XLOOKUP(C222,Master!E:E,Master!H:H)</f>
        <v>No</v>
      </c>
      <c r="F222" s="7" t="s">
        <v>80</v>
      </c>
      <c r="G222" s="7" t="s">
        <v>30</v>
      </c>
      <c r="H222" s="7" t="s">
        <v>415</v>
      </c>
      <c r="I222" s="7" t="s">
        <v>469</v>
      </c>
      <c r="J222" s="7" t="s">
        <v>16</v>
      </c>
      <c r="K222" s="7" t="s">
        <v>17</v>
      </c>
      <c r="L222" s="7" t="s">
        <v>438</v>
      </c>
      <c r="M222" s="8">
        <v>111</v>
      </c>
      <c r="N222" s="8">
        <v>185</v>
      </c>
      <c r="O222" s="8">
        <v>185</v>
      </c>
      <c r="P222" s="9">
        <f t="shared" si="12"/>
        <v>154.29</v>
      </c>
      <c r="Q222" s="25">
        <f t="shared" si="14"/>
        <v>309</v>
      </c>
      <c r="R222" s="9">
        <f t="shared" si="13"/>
        <v>309</v>
      </c>
      <c r="S222" s="7" t="s">
        <v>33</v>
      </c>
      <c r="T222" s="7" t="s">
        <v>34</v>
      </c>
      <c r="U222" s="26"/>
      <c r="W222" s="30">
        <f t="shared" si="15"/>
        <v>0</v>
      </c>
      <c r="X222" s="31"/>
    </row>
    <row r="223" spans="2:24" x14ac:dyDescent="0.25">
      <c r="B223" s="39">
        <v>843380162582</v>
      </c>
      <c r="C223" s="7" t="s">
        <v>486</v>
      </c>
      <c r="D223" s="7" t="s">
        <v>487</v>
      </c>
      <c r="E223" s="7" t="str">
        <f>_xlfn.XLOOKUP(C223,Master!E:E,Master!H:H)</f>
        <v>No</v>
      </c>
      <c r="F223" s="7" t="s">
        <v>80</v>
      </c>
      <c r="G223" s="7" t="s">
        <v>246</v>
      </c>
      <c r="H223" s="7" t="s">
        <v>415</v>
      </c>
      <c r="I223" s="7" t="s">
        <v>469</v>
      </c>
      <c r="J223" s="7" t="s">
        <v>16</v>
      </c>
      <c r="K223" s="7" t="s">
        <v>17</v>
      </c>
      <c r="L223" s="7" t="s">
        <v>438</v>
      </c>
      <c r="M223" s="8">
        <v>111</v>
      </c>
      <c r="N223" s="8">
        <v>185</v>
      </c>
      <c r="O223" s="8">
        <v>185</v>
      </c>
      <c r="P223" s="9">
        <f t="shared" si="12"/>
        <v>154.29</v>
      </c>
      <c r="Q223" s="25">
        <f t="shared" si="14"/>
        <v>309</v>
      </c>
      <c r="R223" s="9">
        <f t="shared" si="13"/>
        <v>309</v>
      </c>
      <c r="S223" s="7" t="s">
        <v>33</v>
      </c>
      <c r="T223" s="7" t="s">
        <v>34</v>
      </c>
      <c r="U223" s="26"/>
      <c r="W223" s="30">
        <f t="shared" si="15"/>
        <v>0</v>
      </c>
      <c r="X223" s="31"/>
    </row>
    <row r="224" spans="2:24" x14ac:dyDescent="0.25">
      <c r="B224" s="39">
        <v>843380162599</v>
      </c>
      <c r="C224" s="7" t="s">
        <v>488</v>
      </c>
      <c r="D224" s="7" t="s">
        <v>489</v>
      </c>
      <c r="E224" s="7" t="str">
        <f>_xlfn.XLOOKUP(C224,Master!E:E,Master!H:H)</f>
        <v>Yes</v>
      </c>
      <c r="F224" s="7" t="s">
        <v>154</v>
      </c>
      <c r="G224" s="7" t="s">
        <v>21</v>
      </c>
      <c r="H224" s="7" t="s">
        <v>415</v>
      </c>
      <c r="I224" s="7" t="s">
        <v>469</v>
      </c>
      <c r="J224" s="7" t="s">
        <v>16</v>
      </c>
      <c r="K224" s="7" t="s">
        <v>17</v>
      </c>
      <c r="L224" s="7" t="s">
        <v>438</v>
      </c>
      <c r="M224" s="8">
        <v>111</v>
      </c>
      <c r="N224" s="8">
        <v>185</v>
      </c>
      <c r="O224" s="8">
        <v>185</v>
      </c>
      <c r="P224" s="9">
        <f t="shared" si="12"/>
        <v>154.29</v>
      </c>
      <c r="Q224" s="25">
        <f t="shared" si="14"/>
        <v>309</v>
      </c>
      <c r="R224" s="9">
        <f t="shared" si="13"/>
        <v>309</v>
      </c>
      <c r="S224" s="7" t="s">
        <v>33</v>
      </c>
      <c r="T224" s="7" t="s">
        <v>34</v>
      </c>
      <c r="U224" s="26"/>
      <c r="W224" s="30">
        <f t="shared" si="15"/>
        <v>0</v>
      </c>
      <c r="X224" s="31"/>
    </row>
    <row r="225" spans="2:24" x14ac:dyDescent="0.25">
      <c r="B225" s="39">
        <v>843380162605</v>
      </c>
      <c r="C225" s="7" t="s">
        <v>490</v>
      </c>
      <c r="D225" s="7" t="s">
        <v>491</v>
      </c>
      <c r="E225" s="7" t="str">
        <f>_xlfn.XLOOKUP(C225,Master!E:E,Master!H:H)</f>
        <v>Yes</v>
      </c>
      <c r="F225" s="7" t="s">
        <v>154</v>
      </c>
      <c r="G225" s="7" t="s">
        <v>24</v>
      </c>
      <c r="H225" s="7" t="s">
        <v>415</v>
      </c>
      <c r="I225" s="7" t="s">
        <v>469</v>
      </c>
      <c r="J225" s="7" t="s">
        <v>16</v>
      </c>
      <c r="K225" s="7" t="s">
        <v>17</v>
      </c>
      <c r="L225" s="7" t="s">
        <v>438</v>
      </c>
      <c r="M225" s="8">
        <v>111</v>
      </c>
      <c r="N225" s="8">
        <v>185</v>
      </c>
      <c r="O225" s="8">
        <v>185</v>
      </c>
      <c r="P225" s="9">
        <f t="shared" si="12"/>
        <v>154.29</v>
      </c>
      <c r="Q225" s="25">
        <f t="shared" si="14"/>
        <v>309</v>
      </c>
      <c r="R225" s="9">
        <f t="shared" si="13"/>
        <v>309</v>
      </c>
      <c r="S225" s="7" t="s">
        <v>33</v>
      </c>
      <c r="T225" s="7" t="s">
        <v>34</v>
      </c>
      <c r="U225" s="26"/>
      <c r="W225" s="30">
        <f t="shared" si="15"/>
        <v>0</v>
      </c>
      <c r="X225" s="31"/>
    </row>
    <row r="226" spans="2:24" x14ac:dyDescent="0.25">
      <c r="B226" s="39">
        <v>843380162612</v>
      </c>
      <c r="C226" s="7" t="s">
        <v>492</v>
      </c>
      <c r="D226" s="7" t="s">
        <v>493</v>
      </c>
      <c r="E226" s="7" t="str">
        <f>_xlfn.XLOOKUP(C226,Master!E:E,Master!H:H)</f>
        <v>Yes</v>
      </c>
      <c r="F226" s="7" t="s">
        <v>154</v>
      </c>
      <c r="G226" s="7" t="s">
        <v>27</v>
      </c>
      <c r="H226" s="7" t="s">
        <v>415</v>
      </c>
      <c r="I226" s="7" t="s">
        <v>469</v>
      </c>
      <c r="J226" s="7" t="s">
        <v>16</v>
      </c>
      <c r="K226" s="7" t="s">
        <v>17</v>
      </c>
      <c r="L226" s="7" t="s">
        <v>438</v>
      </c>
      <c r="M226" s="8">
        <v>111</v>
      </c>
      <c r="N226" s="8">
        <v>185</v>
      </c>
      <c r="O226" s="8">
        <v>185</v>
      </c>
      <c r="P226" s="9">
        <f t="shared" si="12"/>
        <v>154.29</v>
      </c>
      <c r="Q226" s="25">
        <f t="shared" si="14"/>
        <v>309</v>
      </c>
      <c r="R226" s="9">
        <f t="shared" si="13"/>
        <v>309</v>
      </c>
      <c r="S226" s="7" t="s">
        <v>33</v>
      </c>
      <c r="T226" s="7" t="s">
        <v>34</v>
      </c>
      <c r="U226" s="26"/>
      <c r="W226" s="30">
        <f t="shared" si="15"/>
        <v>0</v>
      </c>
      <c r="X226" s="31"/>
    </row>
    <row r="227" spans="2:24" x14ac:dyDescent="0.25">
      <c r="B227" s="39">
        <v>843380162629</v>
      </c>
      <c r="C227" s="7" t="s">
        <v>494</v>
      </c>
      <c r="D227" s="7" t="s">
        <v>495</v>
      </c>
      <c r="E227" s="7" t="str">
        <f>_xlfn.XLOOKUP(C227,Master!E:E,Master!H:H)</f>
        <v>Yes</v>
      </c>
      <c r="F227" s="7" t="s">
        <v>154</v>
      </c>
      <c r="G227" s="7" t="s">
        <v>30</v>
      </c>
      <c r="H227" s="7" t="s">
        <v>415</v>
      </c>
      <c r="I227" s="7" t="s">
        <v>469</v>
      </c>
      <c r="J227" s="7" t="s">
        <v>16</v>
      </c>
      <c r="K227" s="7" t="s">
        <v>17</v>
      </c>
      <c r="L227" s="7" t="s">
        <v>438</v>
      </c>
      <c r="M227" s="8">
        <v>111</v>
      </c>
      <c r="N227" s="8">
        <v>185</v>
      </c>
      <c r="O227" s="8">
        <v>185</v>
      </c>
      <c r="P227" s="9">
        <f t="shared" si="12"/>
        <v>154.29</v>
      </c>
      <c r="Q227" s="25">
        <f t="shared" si="14"/>
        <v>309</v>
      </c>
      <c r="R227" s="9">
        <f t="shared" si="13"/>
        <v>309</v>
      </c>
      <c r="S227" s="7" t="s">
        <v>33</v>
      </c>
      <c r="T227" s="7" t="s">
        <v>34</v>
      </c>
      <c r="U227" s="26"/>
      <c r="W227" s="30">
        <f t="shared" si="15"/>
        <v>0</v>
      </c>
      <c r="X227" s="31"/>
    </row>
    <row r="228" spans="2:24" x14ac:dyDescent="0.25">
      <c r="B228" s="39">
        <v>843380162636</v>
      </c>
      <c r="C228" s="7" t="s">
        <v>496</v>
      </c>
      <c r="D228" s="7" t="s">
        <v>497</v>
      </c>
      <c r="E228" s="7" t="str">
        <f>_xlfn.XLOOKUP(C228,Master!E:E,Master!H:H)</f>
        <v>Yes</v>
      </c>
      <c r="F228" s="7" t="s">
        <v>154</v>
      </c>
      <c r="G228" s="7" t="s">
        <v>246</v>
      </c>
      <c r="H228" s="7" t="s">
        <v>415</v>
      </c>
      <c r="I228" s="7" t="s">
        <v>469</v>
      </c>
      <c r="J228" s="7" t="s">
        <v>16</v>
      </c>
      <c r="K228" s="7" t="s">
        <v>17</v>
      </c>
      <c r="L228" s="7" t="s">
        <v>438</v>
      </c>
      <c r="M228" s="8">
        <v>111</v>
      </c>
      <c r="N228" s="8">
        <v>185</v>
      </c>
      <c r="O228" s="8">
        <v>185</v>
      </c>
      <c r="P228" s="9">
        <f t="shared" si="12"/>
        <v>154.29</v>
      </c>
      <c r="Q228" s="25">
        <f t="shared" si="14"/>
        <v>309</v>
      </c>
      <c r="R228" s="9">
        <f t="shared" si="13"/>
        <v>309</v>
      </c>
      <c r="S228" s="7" t="s">
        <v>33</v>
      </c>
      <c r="T228" s="7" t="s">
        <v>34</v>
      </c>
      <c r="U228" s="26"/>
      <c r="W228" s="30">
        <f t="shared" si="15"/>
        <v>0</v>
      </c>
      <c r="X228" s="31"/>
    </row>
    <row r="229" spans="2:24" x14ac:dyDescent="0.25">
      <c r="B229" s="39">
        <v>843380167631</v>
      </c>
      <c r="C229" s="7" t="s">
        <v>498</v>
      </c>
      <c r="D229" s="7" t="s">
        <v>499</v>
      </c>
      <c r="E229" s="7" t="str">
        <f>_xlfn.XLOOKUP(C229,Master!E:E,Master!H:H)</f>
        <v>No</v>
      </c>
      <c r="F229" s="7" t="s">
        <v>12</v>
      </c>
      <c r="G229" s="7" t="s">
        <v>21</v>
      </c>
      <c r="H229" s="7" t="s">
        <v>415</v>
      </c>
      <c r="I229" s="7" t="s">
        <v>437</v>
      </c>
      <c r="J229" s="7" t="s">
        <v>16</v>
      </c>
      <c r="K229" s="7" t="s">
        <v>17</v>
      </c>
      <c r="L229" s="7" t="s">
        <v>18</v>
      </c>
      <c r="M229" s="8">
        <v>82.5</v>
      </c>
      <c r="N229" s="8">
        <v>160</v>
      </c>
      <c r="O229" s="8">
        <v>160</v>
      </c>
      <c r="P229" s="9">
        <f t="shared" si="12"/>
        <v>114.67499999999998</v>
      </c>
      <c r="Q229" s="25">
        <f t="shared" si="14"/>
        <v>267</v>
      </c>
      <c r="R229" s="9">
        <f t="shared" si="13"/>
        <v>267</v>
      </c>
      <c r="S229" s="7" t="s">
        <v>33</v>
      </c>
      <c r="T229" s="7" t="s">
        <v>34</v>
      </c>
      <c r="U229" s="26"/>
      <c r="W229" s="30">
        <f t="shared" si="15"/>
        <v>0</v>
      </c>
      <c r="X229" s="31"/>
    </row>
    <row r="230" spans="2:24" x14ac:dyDescent="0.25">
      <c r="B230" s="39">
        <v>843380167648</v>
      </c>
      <c r="C230" s="7" t="s">
        <v>500</v>
      </c>
      <c r="D230" s="7" t="s">
        <v>501</v>
      </c>
      <c r="E230" s="7" t="str">
        <f>_xlfn.XLOOKUP(C230,Master!E:E,Master!H:H)</f>
        <v>No</v>
      </c>
      <c r="F230" s="7" t="s">
        <v>12</v>
      </c>
      <c r="G230" s="7" t="s">
        <v>24</v>
      </c>
      <c r="H230" s="7" t="s">
        <v>415</v>
      </c>
      <c r="I230" s="7" t="s">
        <v>437</v>
      </c>
      <c r="J230" s="7" t="s">
        <v>16</v>
      </c>
      <c r="K230" s="7" t="s">
        <v>17</v>
      </c>
      <c r="L230" s="7" t="s">
        <v>18</v>
      </c>
      <c r="M230" s="8">
        <v>82.5</v>
      </c>
      <c r="N230" s="8">
        <v>160</v>
      </c>
      <c r="O230" s="8">
        <v>160</v>
      </c>
      <c r="P230" s="9">
        <f t="shared" si="12"/>
        <v>114.67499999999998</v>
      </c>
      <c r="Q230" s="25">
        <f t="shared" si="14"/>
        <v>267</v>
      </c>
      <c r="R230" s="9">
        <f t="shared" si="13"/>
        <v>267</v>
      </c>
      <c r="S230" s="7" t="s">
        <v>33</v>
      </c>
      <c r="T230" s="7" t="s">
        <v>34</v>
      </c>
      <c r="U230" s="26"/>
      <c r="W230" s="30">
        <f t="shared" si="15"/>
        <v>0</v>
      </c>
      <c r="X230" s="31"/>
    </row>
    <row r="231" spans="2:24" x14ac:dyDescent="0.25">
      <c r="B231" s="39">
        <v>843380167655</v>
      </c>
      <c r="C231" s="7" t="s">
        <v>502</v>
      </c>
      <c r="D231" s="7" t="s">
        <v>503</v>
      </c>
      <c r="E231" s="7" t="str">
        <f>_xlfn.XLOOKUP(C231,Master!E:E,Master!H:H)</f>
        <v>No</v>
      </c>
      <c r="F231" s="7" t="s">
        <v>12</v>
      </c>
      <c r="G231" s="7" t="s">
        <v>27</v>
      </c>
      <c r="H231" s="7" t="s">
        <v>415</v>
      </c>
      <c r="I231" s="7" t="s">
        <v>437</v>
      </c>
      <c r="J231" s="7" t="s">
        <v>16</v>
      </c>
      <c r="K231" s="7" t="s">
        <v>17</v>
      </c>
      <c r="L231" s="7" t="s">
        <v>18</v>
      </c>
      <c r="M231" s="8">
        <v>82.5</v>
      </c>
      <c r="N231" s="8">
        <v>160</v>
      </c>
      <c r="O231" s="8">
        <v>160</v>
      </c>
      <c r="P231" s="9">
        <f t="shared" si="12"/>
        <v>114.67499999999998</v>
      </c>
      <c r="Q231" s="25">
        <f t="shared" si="14"/>
        <v>267</v>
      </c>
      <c r="R231" s="9">
        <f t="shared" si="13"/>
        <v>267</v>
      </c>
      <c r="S231" s="7" t="s">
        <v>33</v>
      </c>
      <c r="T231" s="7" t="s">
        <v>34</v>
      </c>
      <c r="U231" s="26"/>
      <c r="W231" s="30">
        <f t="shared" si="15"/>
        <v>0</v>
      </c>
      <c r="X231" s="31"/>
    </row>
    <row r="232" spans="2:24" x14ac:dyDescent="0.25">
      <c r="B232" s="39">
        <v>843380167662</v>
      </c>
      <c r="C232" s="7" t="s">
        <v>504</v>
      </c>
      <c r="D232" s="7" t="s">
        <v>505</v>
      </c>
      <c r="E232" s="7" t="str">
        <f>_xlfn.XLOOKUP(C232,Master!E:E,Master!H:H)</f>
        <v>No</v>
      </c>
      <c r="F232" s="7" t="s">
        <v>12</v>
      </c>
      <c r="G232" s="7" t="s">
        <v>30</v>
      </c>
      <c r="H232" s="7" t="s">
        <v>415</v>
      </c>
      <c r="I232" s="7" t="s">
        <v>437</v>
      </c>
      <c r="J232" s="7" t="s">
        <v>16</v>
      </c>
      <c r="K232" s="7" t="s">
        <v>17</v>
      </c>
      <c r="L232" s="7" t="s">
        <v>18</v>
      </c>
      <c r="M232" s="8">
        <v>82.5</v>
      </c>
      <c r="N232" s="8">
        <v>160</v>
      </c>
      <c r="O232" s="8">
        <v>160</v>
      </c>
      <c r="P232" s="9">
        <f t="shared" si="12"/>
        <v>114.67499999999998</v>
      </c>
      <c r="Q232" s="25">
        <f t="shared" si="14"/>
        <v>267</v>
      </c>
      <c r="R232" s="9">
        <f t="shared" si="13"/>
        <v>267</v>
      </c>
      <c r="S232" s="7" t="s">
        <v>33</v>
      </c>
      <c r="T232" s="7" t="s">
        <v>34</v>
      </c>
      <c r="U232" s="26"/>
      <c r="W232" s="30">
        <f t="shared" si="15"/>
        <v>0</v>
      </c>
      <c r="X232" s="31"/>
    </row>
    <row r="233" spans="2:24" x14ac:dyDescent="0.25">
      <c r="B233" s="39">
        <v>843380167679</v>
      </c>
      <c r="C233" s="7" t="s">
        <v>506</v>
      </c>
      <c r="D233" s="7" t="s">
        <v>507</v>
      </c>
      <c r="E233" s="7" t="str">
        <f>_xlfn.XLOOKUP(C233,Master!E:E,Master!H:H)</f>
        <v>No</v>
      </c>
      <c r="F233" s="7" t="s">
        <v>12</v>
      </c>
      <c r="G233" s="7" t="s">
        <v>246</v>
      </c>
      <c r="H233" s="7" t="s">
        <v>415</v>
      </c>
      <c r="I233" s="7" t="s">
        <v>437</v>
      </c>
      <c r="J233" s="7" t="s">
        <v>16</v>
      </c>
      <c r="K233" s="7" t="s">
        <v>17</v>
      </c>
      <c r="L233" s="7" t="s">
        <v>18</v>
      </c>
      <c r="M233" s="8">
        <v>82.5</v>
      </c>
      <c r="N233" s="8">
        <v>160</v>
      </c>
      <c r="O233" s="8">
        <v>160</v>
      </c>
      <c r="P233" s="9">
        <f t="shared" si="12"/>
        <v>114.67499999999998</v>
      </c>
      <c r="Q233" s="25">
        <f t="shared" si="14"/>
        <v>267</v>
      </c>
      <c r="R233" s="9">
        <f t="shared" si="13"/>
        <v>267</v>
      </c>
      <c r="S233" s="7" t="s">
        <v>33</v>
      </c>
      <c r="T233" s="7" t="s">
        <v>34</v>
      </c>
      <c r="U233" s="26"/>
      <c r="W233" s="30">
        <f t="shared" si="15"/>
        <v>0</v>
      </c>
      <c r="X233" s="31"/>
    </row>
    <row r="234" spans="2:24" x14ac:dyDescent="0.25">
      <c r="B234" s="39">
        <v>843380167686</v>
      </c>
      <c r="C234" s="7" t="s">
        <v>508</v>
      </c>
      <c r="D234" s="7" t="s">
        <v>509</v>
      </c>
      <c r="E234" s="7" t="str">
        <f>_xlfn.XLOOKUP(C234,Master!E:E,Master!H:H)</f>
        <v>No</v>
      </c>
      <c r="F234" s="7" t="s">
        <v>282</v>
      </c>
      <c r="G234" s="7" t="s">
        <v>21</v>
      </c>
      <c r="H234" s="7" t="s">
        <v>415</v>
      </c>
      <c r="I234" s="7" t="s">
        <v>437</v>
      </c>
      <c r="J234" s="7" t="s">
        <v>16</v>
      </c>
      <c r="K234" s="7" t="s">
        <v>17</v>
      </c>
      <c r="L234" s="7" t="s">
        <v>18</v>
      </c>
      <c r="M234" s="8">
        <v>82.5</v>
      </c>
      <c r="N234" s="8">
        <v>160</v>
      </c>
      <c r="O234" s="8">
        <v>160</v>
      </c>
      <c r="P234" s="9">
        <f t="shared" si="12"/>
        <v>114.67499999999998</v>
      </c>
      <c r="Q234" s="25">
        <f t="shared" si="14"/>
        <v>267</v>
      </c>
      <c r="R234" s="9">
        <f t="shared" si="13"/>
        <v>267</v>
      </c>
      <c r="S234" s="7" t="s">
        <v>33</v>
      </c>
      <c r="T234" s="7" t="s">
        <v>34</v>
      </c>
      <c r="U234" s="26"/>
      <c r="W234" s="30">
        <f t="shared" si="15"/>
        <v>0</v>
      </c>
      <c r="X234" s="31"/>
    </row>
    <row r="235" spans="2:24" x14ac:dyDescent="0.25">
      <c r="B235" s="39">
        <v>843380167693</v>
      </c>
      <c r="C235" s="7" t="s">
        <v>510</v>
      </c>
      <c r="D235" s="7" t="s">
        <v>511</v>
      </c>
      <c r="E235" s="7" t="str">
        <f>_xlfn.XLOOKUP(C235,Master!E:E,Master!H:H)</f>
        <v>No</v>
      </c>
      <c r="F235" s="7" t="s">
        <v>282</v>
      </c>
      <c r="G235" s="7" t="s">
        <v>24</v>
      </c>
      <c r="H235" s="7" t="s">
        <v>415</v>
      </c>
      <c r="I235" s="7" t="s">
        <v>437</v>
      </c>
      <c r="J235" s="7" t="s">
        <v>16</v>
      </c>
      <c r="K235" s="7" t="s">
        <v>17</v>
      </c>
      <c r="L235" s="7" t="s">
        <v>18</v>
      </c>
      <c r="M235" s="8">
        <v>82.5</v>
      </c>
      <c r="N235" s="8">
        <v>160</v>
      </c>
      <c r="O235" s="8">
        <v>160</v>
      </c>
      <c r="P235" s="9">
        <f t="shared" si="12"/>
        <v>114.67499999999998</v>
      </c>
      <c r="Q235" s="25">
        <f t="shared" si="14"/>
        <v>267</v>
      </c>
      <c r="R235" s="9">
        <f t="shared" si="13"/>
        <v>267</v>
      </c>
      <c r="S235" s="7" t="s">
        <v>33</v>
      </c>
      <c r="T235" s="7" t="s">
        <v>34</v>
      </c>
      <c r="U235" s="26"/>
      <c r="W235" s="30">
        <f t="shared" si="15"/>
        <v>0</v>
      </c>
      <c r="X235" s="31"/>
    </row>
    <row r="236" spans="2:24" x14ac:dyDescent="0.25">
      <c r="B236" s="39">
        <v>843380167709</v>
      </c>
      <c r="C236" s="7" t="s">
        <v>512</v>
      </c>
      <c r="D236" s="7" t="s">
        <v>513</v>
      </c>
      <c r="E236" s="7" t="str">
        <f>_xlfn.XLOOKUP(C236,Master!E:E,Master!H:H)</f>
        <v>No</v>
      </c>
      <c r="F236" s="7" t="s">
        <v>282</v>
      </c>
      <c r="G236" s="7" t="s">
        <v>27</v>
      </c>
      <c r="H236" s="7" t="s">
        <v>415</v>
      </c>
      <c r="I236" s="7" t="s">
        <v>437</v>
      </c>
      <c r="J236" s="7" t="s">
        <v>16</v>
      </c>
      <c r="K236" s="7" t="s">
        <v>17</v>
      </c>
      <c r="L236" s="7" t="s">
        <v>18</v>
      </c>
      <c r="M236" s="8">
        <v>82.5</v>
      </c>
      <c r="N236" s="8">
        <v>160</v>
      </c>
      <c r="O236" s="8">
        <v>160</v>
      </c>
      <c r="P236" s="9">
        <f t="shared" si="12"/>
        <v>114.67499999999998</v>
      </c>
      <c r="Q236" s="25">
        <f t="shared" si="14"/>
        <v>267</v>
      </c>
      <c r="R236" s="9">
        <f t="shared" si="13"/>
        <v>267</v>
      </c>
      <c r="S236" s="7" t="s">
        <v>33</v>
      </c>
      <c r="T236" s="7" t="s">
        <v>34</v>
      </c>
      <c r="U236" s="26"/>
      <c r="W236" s="30">
        <f t="shared" si="15"/>
        <v>0</v>
      </c>
      <c r="X236" s="31"/>
    </row>
    <row r="237" spans="2:24" x14ac:dyDescent="0.25">
      <c r="B237" s="39">
        <v>843380167716</v>
      </c>
      <c r="C237" s="7" t="s">
        <v>514</v>
      </c>
      <c r="D237" s="7" t="s">
        <v>515</v>
      </c>
      <c r="E237" s="7" t="str">
        <f>_xlfn.XLOOKUP(C237,Master!E:E,Master!H:H)</f>
        <v>No</v>
      </c>
      <c r="F237" s="7" t="s">
        <v>282</v>
      </c>
      <c r="G237" s="7" t="s">
        <v>30</v>
      </c>
      <c r="H237" s="7" t="s">
        <v>415</v>
      </c>
      <c r="I237" s="7" t="s">
        <v>437</v>
      </c>
      <c r="J237" s="7" t="s">
        <v>16</v>
      </c>
      <c r="K237" s="7" t="s">
        <v>17</v>
      </c>
      <c r="L237" s="7" t="s">
        <v>18</v>
      </c>
      <c r="M237" s="8">
        <v>82.5</v>
      </c>
      <c r="N237" s="8">
        <v>160</v>
      </c>
      <c r="O237" s="8">
        <v>160</v>
      </c>
      <c r="P237" s="9">
        <f t="shared" si="12"/>
        <v>114.67499999999998</v>
      </c>
      <c r="Q237" s="25">
        <f t="shared" si="14"/>
        <v>267</v>
      </c>
      <c r="R237" s="9">
        <f t="shared" si="13"/>
        <v>267</v>
      </c>
      <c r="S237" s="7" t="s">
        <v>33</v>
      </c>
      <c r="T237" s="7" t="s">
        <v>34</v>
      </c>
      <c r="U237" s="26"/>
      <c r="W237" s="30">
        <f t="shared" si="15"/>
        <v>0</v>
      </c>
      <c r="X237" s="31"/>
    </row>
    <row r="238" spans="2:24" x14ac:dyDescent="0.25">
      <c r="B238" s="39">
        <v>843380167723</v>
      </c>
      <c r="C238" s="7" t="s">
        <v>516</v>
      </c>
      <c r="D238" s="7" t="s">
        <v>517</v>
      </c>
      <c r="E238" s="7" t="str">
        <f>_xlfn.XLOOKUP(C238,Master!E:E,Master!H:H)</f>
        <v>No</v>
      </c>
      <c r="F238" s="7" t="s">
        <v>282</v>
      </c>
      <c r="G238" s="7" t="s">
        <v>246</v>
      </c>
      <c r="H238" s="7" t="s">
        <v>415</v>
      </c>
      <c r="I238" s="7" t="s">
        <v>437</v>
      </c>
      <c r="J238" s="7" t="s">
        <v>16</v>
      </c>
      <c r="K238" s="7" t="s">
        <v>17</v>
      </c>
      <c r="L238" s="7" t="s">
        <v>18</v>
      </c>
      <c r="M238" s="8">
        <v>82.5</v>
      </c>
      <c r="N238" s="8">
        <v>160</v>
      </c>
      <c r="O238" s="8">
        <v>160</v>
      </c>
      <c r="P238" s="9">
        <f t="shared" si="12"/>
        <v>114.67499999999998</v>
      </c>
      <c r="Q238" s="25">
        <f t="shared" si="14"/>
        <v>267</v>
      </c>
      <c r="R238" s="9">
        <f t="shared" si="13"/>
        <v>267</v>
      </c>
      <c r="S238" s="7" t="s">
        <v>33</v>
      </c>
      <c r="T238" s="7" t="s">
        <v>34</v>
      </c>
      <c r="U238" s="26"/>
      <c r="W238" s="30">
        <f t="shared" si="15"/>
        <v>0</v>
      </c>
      <c r="X238" s="31"/>
    </row>
    <row r="239" spans="2:24" x14ac:dyDescent="0.25">
      <c r="B239" s="39">
        <v>843380167730</v>
      </c>
      <c r="C239" s="7" t="s">
        <v>518</v>
      </c>
      <c r="D239" s="7" t="s">
        <v>519</v>
      </c>
      <c r="E239" s="7" t="str">
        <f>_xlfn.XLOOKUP(C239,Master!E:E,Master!H:H)</f>
        <v>No</v>
      </c>
      <c r="F239" s="7" t="s">
        <v>59</v>
      </c>
      <c r="G239" s="7" t="s">
        <v>21</v>
      </c>
      <c r="H239" s="7" t="s">
        <v>415</v>
      </c>
      <c r="I239" s="7" t="s">
        <v>437</v>
      </c>
      <c r="J239" s="7" t="s">
        <v>16</v>
      </c>
      <c r="K239" s="7" t="s">
        <v>17</v>
      </c>
      <c r="L239" s="7" t="s">
        <v>18</v>
      </c>
      <c r="M239" s="8">
        <v>82.5</v>
      </c>
      <c r="N239" s="8">
        <v>160</v>
      </c>
      <c r="O239" s="8">
        <v>160</v>
      </c>
      <c r="P239" s="9">
        <f t="shared" si="12"/>
        <v>114.67499999999998</v>
      </c>
      <c r="Q239" s="25">
        <f t="shared" si="14"/>
        <v>267</v>
      </c>
      <c r="R239" s="9">
        <f t="shared" si="13"/>
        <v>267</v>
      </c>
      <c r="S239" s="7" t="s">
        <v>33</v>
      </c>
      <c r="T239" s="7" t="s">
        <v>34</v>
      </c>
      <c r="U239" s="26"/>
      <c r="W239" s="30">
        <f t="shared" si="15"/>
        <v>0</v>
      </c>
      <c r="X239" s="31"/>
    </row>
    <row r="240" spans="2:24" x14ac:dyDescent="0.25">
      <c r="B240" s="39">
        <v>843380167747</v>
      </c>
      <c r="C240" s="7" t="s">
        <v>520</v>
      </c>
      <c r="D240" s="7" t="s">
        <v>521</v>
      </c>
      <c r="E240" s="7" t="str">
        <f>_xlfn.XLOOKUP(C240,Master!E:E,Master!H:H)</f>
        <v>No</v>
      </c>
      <c r="F240" s="7" t="s">
        <v>59</v>
      </c>
      <c r="G240" s="7" t="s">
        <v>24</v>
      </c>
      <c r="H240" s="7" t="s">
        <v>415</v>
      </c>
      <c r="I240" s="7" t="s">
        <v>437</v>
      </c>
      <c r="J240" s="7" t="s">
        <v>16</v>
      </c>
      <c r="K240" s="7" t="s">
        <v>17</v>
      </c>
      <c r="L240" s="7" t="s">
        <v>18</v>
      </c>
      <c r="M240" s="8">
        <v>82.5</v>
      </c>
      <c r="N240" s="8">
        <v>160</v>
      </c>
      <c r="O240" s="8">
        <v>160</v>
      </c>
      <c r="P240" s="9">
        <f t="shared" si="12"/>
        <v>114.67499999999998</v>
      </c>
      <c r="Q240" s="25">
        <f t="shared" si="14"/>
        <v>267</v>
      </c>
      <c r="R240" s="9">
        <f t="shared" si="13"/>
        <v>267</v>
      </c>
      <c r="S240" s="7" t="s">
        <v>33</v>
      </c>
      <c r="T240" s="7" t="s">
        <v>34</v>
      </c>
      <c r="U240" s="26"/>
      <c r="W240" s="30">
        <f t="shared" si="15"/>
        <v>0</v>
      </c>
      <c r="X240" s="31"/>
    </row>
    <row r="241" spans="2:24" x14ac:dyDescent="0.25">
      <c r="B241" s="39">
        <v>843380167754</v>
      </c>
      <c r="C241" s="7" t="s">
        <v>522</v>
      </c>
      <c r="D241" s="7" t="s">
        <v>523</v>
      </c>
      <c r="E241" s="7" t="str">
        <f>_xlfn.XLOOKUP(C241,Master!E:E,Master!H:H)</f>
        <v>No</v>
      </c>
      <c r="F241" s="7" t="s">
        <v>59</v>
      </c>
      <c r="G241" s="7" t="s">
        <v>27</v>
      </c>
      <c r="H241" s="7" t="s">
        <v>415</v>
      </c>
      <c r="I241" s="7" t="s">
        <v>437</v>
      </c>
      <c r="J241" s="7" t="s">
        <v>16</v>
      </c>
      <c r="K241" s="7" t="s">
        <v>17</v>
      </c>
      <c r="L241" s="7" t="s">
        <v>18</v>
      </c>
      <c r="M241" s="8">
        <v>82.5</v>
      </c>
      <c r="N241" s="8">
        <v>160</v>
      </c>
      <c r="O241" s="8">
        <v>160</v>
      </c>
      <c r="P241" s="9">
        <f t="shared" si="12"/>
        <v>114.67499999999998</v>
      </c>
      <c r="Q241" s="25">
        <f t="shared" si="14"/>
        <v>267</v>
      </c>
      <c r="R241" s="9">
        <f t="shared" si="13"/>
        <v>267</v>
      </c>
      <c r="S241" s="7" t="s">
        <v>33</v>
      </c>
      <c r="T241" s="7" t="s">
        <v>34</v>
      </c>
      <c r="U241" s="26"/>
      <c r="W241" s="30">
        <f t="shared" si="15"/>
        <v>0</v>
      </c>
      <c r="X241" s="31"/>
    </row>
    <row r="242" spans="2:24" x14ac:dyDescent="0.25">
      <c r="B242" s="39">
        <v>843380167761</v>
      </c>
      <c r="C242" s="7" t="s">
        <v>524</v>
      </c>
      <c r="D242" s="7" t="s">
        <v>525</v>
      </c>
      <c r="E242" s="7" t="str">
        <f>_xlfn.XLOOKUP(C242,Master!E:E,Master!H:H)</f>
        <v>No</v>
      </c>
      <c r="F242" s="7" t="s">
        <v>59</v>
      </c>
      <c r="G242" s="7" t="s">
        <v>30</v>
      </c>
      <c r="H242" s="7" t="s">
        <v>415</v>
      </c>
      <c r="I242" s="7" t="s">
        <v>437</v>
      </c>
      <c r="J242" s="7" t="s">
        <v>16</v>
      </c>
      <c r="K242" s="7" t="s">
        <v>17</v>
      </c>
      <c r="L242" s="7" t="s">
        <v>18</v>
      </c>
      <c r="M242" s="8">
        <v>82.5</v>
      </c>
      <c r="N242" s="8">
        <v>160</v>
      </c>
      <c r="O242" s="8">
        <v>160</v>
      </c>
      <c r="P242" s="9">
        <f t="shared" si="12"/>
        <v>114.67499999999998</v>
      </c>
      <c r="Q242" s="25">
        <f t="shared" si="14"/>
        <v>267</v>
      </c>
      <c r="R242" s="9">
        <f t="shared" si="13"/>
        <v>267</v>
      </c>
      <c r="S242" s="7" t="s">
        <v>33</v>
      </c>
      <c r="T242" s="7" t="s">
        <v>34</v>
      </c>
      <c r="U242" s="26"/>
      <c r="W242" s="30">
        <f t="shared" si="15"/>
        <v>0</v>
      </c>
      <c r="X242" s="31"/>
    </row>
    <row r="243" spans="2:24" x14ac:dyDescent="0.25">
      <c r="B243" s="39">
        <v>843380167778</v>
      </c>
      <c r="C243" s="7" t="s">
        <v>526</v>
      </c>
      <c r="D243" s="7" t="s">
        <v>527</v>
      </c>
      <c r="E243" s="7" t="str">
        <f>_xlfn.XLOOKUP(C243,Master!E:E,Master!H:H)</f>
        <v>No</v>
      </c>
      <c r="F243" s="7" t="s">
        <v>59</v>
      </c>
      <c r="G243" s="7" t="s">
        <v>246</v>
      </c>
      <c r="H243" s="7" t="s">
        <v>415</v>
      </c>
      <c r="I243" s="7" t="s">
        <v>437</v>
      </c>
      <c r="J243" s="7" t="s">
        <v>16</v>
      </c>
      <c r="K243" s="7" t="s">
        <v>17</v>
      </c>
      <c r="L243" s="7" t="s">
        <v>18</v>
      </c>
      <c r="M243" s="8">
        <v>82.5</v>
      </c>
      <c r="N243" s="8">
        <v>160</v>
      </c>
      <c r="O243" s="8">
        <v>160</v>
      </c>
      <c r="P243" s="9">
        <f t="shared" si="12"/>
        <v>114.67499999999998</v>
      </c>
      <c r="Q243" s="25">
        <f t="shared" si="14"/>
        <v>267</v>
      </c>
      <c r="R243" s="9">
        <f t="shared" si="13"/>
        <v>267</v>
      </c>
      <c r="S243" s="7" t="s">
        <v>33</v>
      </c>
      <c r="T243" s="7" t="s">
        <v>34</v>
      </c>
      <c r="U243" s="26"/>
      <c r="W243" s="30">
        <f t="shared" si="15"/>
        <v>0</v>
      </c>
      <c r="X243" s="31"/>
    </row>
    <row r="244" spans="2:24" x14ac:dyDescent="0.25">
      <c r="B244" s="39">
        <v>843380167785</v>
      </c>
      <c r="C244" s="7" t="s">
        <v>528</v>
      </c>
      <c r="D244" s="7" t="s">
        <v>529</v>
      </c>
      <c r="E244" s="7" t="str">
        <f>_xlfn.XLOOKUP(C244,Master!E:E,Master!H:H)</f>
        <v>No</v>
      </c>
      <c r="F244" s="7" t="s">
        <v>80</v>
      </c>
      <c r="G244" s="7" t="s">
        <v>21</v>
      </c>
      <c r="H244" s="7" t="s">
        <v>415</v>
      </c>
      <c r="I244" s="7" t="s">
        <v>437</v>
      </c>
      <c r="J244" s="7" t="s">
        <v>16</v>
      </c>
      <c r="K244" s="7" t="s">
        <v>17</v>
      </c>
      <c r="L244" s="7" t="s">
        <v>18</v>
      </c>
      <c r="M244" s="8">
        <v>82.5</v>
      </c>
      <c r="N244" s="8">
        <v>160</v>
      </c>
      <c r="O244" s="8">
        <v>160</v>
      </c>
      <c r="P244" s="9">
        <f t="shared" si="12"/>
        <v>114.67499999999998</v>
      </c>
      <c r="Q244" s="25">
        <f t="shared" si="14"/>
        <v>267</v>
      </c>
      <c r="R244" s="9">
        <f t="shared" si="13"/>
        <v>267</v>
      </c>
      <c r="S244" s="7" t="s">
        <v>33</v>
      </c>
      <c r="T244" s="7" t="s">
        <v>34</v>
      </c>
      <c r="U244" s="26"/>
      <c r="W244" s="30">
        <f t="shared" si="15"/>
        <v>0</v>
      </c>
      <c r="X244" s="31"/>
    </row>
    <row r="245" spans="2:24" x14ac:dyDescent="0.25">
      <c r="B245" s="39">
        <v>843380167792</v>
      </c>
      <c r="C245" s="7" t="s">
        <v>530</v>
      </c>
      <c r="D245" s="7" t="s">
        <v>531</v>
      </c>
      <c r="E245" s="7" t="str">
        <f>_xlfn.XLOOKUP(C245,Master!E:E,Master!H:H)</f>
        <v>No</v>
      </c>
      <c r="F245" s="7" t="s">
        <v>80</v>
      </c>
      <c r="G245" s="7" t="s">
        <v>24</v>
      </c>
      <c r="H245" s="7" t="s">
        <v>415</v>
      </c>
      <c r="I245" s="7" t="s">
        <v>437</v>
      </c>
      <c r="J245" s="7" t="s">
        <v>16</v>
      </c>
      <c r="K245" s="7" t="s">
        <v>17</v>
      </c>
      <c r="L245" s="7" t="s">
        <v>18</v>
      </c>
      <c r="M245" s="8">
        <v>82.5</v>
      </c>
      <c r="N245" s="8">
        <v>160</v>
      </c>
      <c r="O245" s="8">
        <v>160</v>
      </c>
      <c r="P245" s="9">
        <f t="shared" si="12"/>
        <v>114.67499999999998</v>
      </c>
      <c r="Q245" s="25">
        <f t="shared" si="14"/>
        <v>267</v>
      </c>
      <c r="R245" s="9">
        <f t="shared" si="13"/>
        <v>267</v>
      </c>
      <c r="S245" s="7" t="s">
        <v>33</v>
      </c>
      <c r="T245" s="7" t="s">
        <v>34</v>
      </c>
      <c r="U245" s="26"/>
      <c r="W245" s="30">
        <f t="shared" si="15"/>
        <v>0</v>
      </c>
      <c r="X245" s="31"/>
    </row>
    <row r="246" spans="2:24" x14ac:dyDescent="0.25">
      <c r="B246" s="39">
        <v>843380167808</v>
      </c>
      <c r="C246" s="7" t="s">
        <v>532</v>
      </c>
      <c r="D246" s="7" t="s">
        <v>533</v>
      </c>
      <c r="E246" s="7" t="str">
        <f>_xlfn.XLOOKUP(C246,Master!E:E,Master!H:H)</f>
        <v>No</v>
      </c>
      <c r="F246" s="7" t="s">
        <v>80</v>
      </c>
      <c r="G246" s="7" t="s">
        <v>27</v>
      </c>
      <c r="H246" s="7" t="s">
        <v>415</v>
      </c>
      <c r="I246" s="7" t="s">
        <v>437</v>
      </c>
      <c r="J246" s="7" t="s">
        <v>16</v>
      </c>
      <c r="K246" s="7" t="s">
        <v>17</v>
      </c>
      <c r="L246" s="7" t="s">
        <v>18</v>
      </c>
      <c r="M246" s="8">
        <v>82.5</v>
      </c>
      <c r="N246" s="8">
        <v>160</v>
      </c>
      <c r="O246" s="8">
        <v>160</v>
      </c>
      <c r="P246" s="9">
        <f t="shared" si="12"/>
        <v>114.67499999999998</v>
      </c>
      <c r="Q246" s="25">
        <f t="shared" si="14"/>
        <v>267</v>
      </c>
      <c r="R246" s="9">
        <f t="shared" si="13"/>
        <v>267</v>
      </c>
      <c r="S246" s="7" t="s">
        <v>33</v>
      </c>
      <c r="T246" s="7" t="s">
        <v>34</v>
      </c>
      <c r="U246" s="26"/>
      <c r="W246" s="30">
        <f t="shared" si="15"/>
        <v>0</v>
      </c>
      <c r="X246" s="31"/>
    </row>
    <row r="247" spans="2:24" x14ac:dyDescent="0.25">
      <c r="B247" s="39">
        <v>843380167815</v>
      </c>
      <c r="C247" s="7" t="s">
        <v>534</v>
      </c>
      <c r="D247" s="7" t="s">
        <v>535</v>
      </c>
      <c r="E247" s="7" t="str">
        <f>_xlfn.XLOOKUP(C247,Master!E:E,Master!H:H)</f>
        <v>No</v>
      </c>
      <c r="F247" s="7" t="s">
        <v>80</v>
      </c>
      <c r="G247" s="7" t="s">
        <v>30</v>
      </c>
      <c r="H247" s="7" t="s">
        <v>415</v>
      </c>
      <c r="I247" s="7" t="s">
        <v>437</v>
      </c>
      <c r="J247" s="7" t="s">
        <v>16</v>
      </c>
      <c r="K247" s="7" t="s">
        <v>17</v>
      </c>
      <c r="L247" s="7" t="s">
        <v>18</v>
      </c>
      <c r="M247" s="8">
        <v>82.5</v>
      </c>
      <c r="N247" s="8">
        <v>160</v>
      </c>
      <c r="O247" s="8">
        <v>160</v>
      </c>
      <c r="P247" s="9">
        <f t="shared" si="12"/>
        <v>114.67499999999998</v>
      </c>
      <c r="Q247" s="25">
        <f t="shared" si="14"/>
        <v>267</v>
      </c>
      <c r="R247" s="9">
        <f t="shared" si="13"/>
        <v>267</v>
      </c>
      <c r="S247" s="7" t="s">
        <v>33</v>
      </c>
      <c r="T247" s="7" t="s">
        <v>34</v>
      </c>
      <c r="U247" s="26"/>
      <c r="W247" s="30">
        <f t="shared" si="15"/>
        <v>0</v>
      </c>
      <c r="X247" s="31"/>
    </row>
    <row r="248" spans="2:24" x14ac:dyDescent="0.25">
      <c r="B248" s="39">
        <v>843380167822</v>
      </c>
      <c r="C248" s="7" t="s">
        <v>536</v>
      </c>
      <c r="D248" s="7" t="s">
        <v>537</v>
      </c>
      <c r="E248" s="7" t="str">
        <f>_xlfn.XLOOKUP(C248,Master!E:E,Master!H:H)</f>
        <v>No</v>
      </c>
      <c r="F248" s="7" t="s">
        <v>80</v>
      </c>
      <c r="G248" s="7" t="s">
        <v>246</v>
      </c>
      <c r="H248" s="7" t="s">
        <v>415</v>
      </c>
      <c r="I248" s="7" t="s">
        <v>437</v>
      </c>
      <c r="J248" s="7" t="s">
        <v>16</v>
      </c>
      <c r="K248" s="7" t="s">
        <v>17</v>
      </c>
      <c r="L248" s="7" t="s">
        <v>18</v>
      </c>
      <c r="M248" s="8">
        <v>82.5</v>
      </c>
      <c r="N248" s="8">
        <v>160</v>
      </c>
      <c r="O248" s="8">
        <v>160</v>
      </c>
      <c r="P248" s="9">
        <f t="shared" si="12"/>
        <v>114.67499999999998</v>
      </c>
      <c r="Q248" s="25">
        <f t="shared" si="14"/>
        <v>267</v>
      </c>
      <c r="R248" s="9">
        <f t="shared" si="13"/>
        <v>267</v>
      </c>
      <c r="S248" s="7" t="s">
        <v>33</v>
      </c>
      <c r="T248" s="7" t="s">
        <v>34</v>
      </c>
      <c r="U248" s="26"/>
      <c r="W248" s="30">
        <f t="shared" si="15"/>
        <v>0</v>
      </c>
      <c r="X248" s="31"/>
    </row>
    <row r="249" spans="2:24" x14ac:dyDescent="0.25">
      <c r="B249" s="39">
        <v>843380167839</v>
      </c>
      <c r="C249" s="7" t="s">
        <v>538</v>
      </c>
      <c r="D249" s="7" t="s">
        <v>539</v>
      </c>
      <c r="E249" s="7" t="str">
        <f>_xlfn.XLOOKUP(C249,Master!E:E,Master!H:H)</f>
        <v>No</v>
      </c>
      <c r="F249" s="7" t="s">
        <v>154</v>
      </c>
      <c r="G249" s="7" t="s">
        <v>21</v>
      </c>
      <c r="H249" s="7" t="s">
        <v>415</v>
      </c>
      <c r="I249" s="7" t="s">
        <v>437</v>
      </c>
      <c r="J249" s="7" t="s">
        <v>16</v>
      </c>
      <c r="K249" s="7" t="s">
        <v>17</v>
      </c>
      <c r="L249" s="7" t="s">
        <v>18</v>
      </c>
      <c r="M249" s="8">
        <v>82.5</v>
      </c>
      <c r="N249" s="8">
        <v>160</v>
      </c>
      <c r="O249" s="8">
        <v>160</v>
      </c>
      <c r="P249" s="9">
        <f t="shared" si="12"/>
        <v>114.67499999999998</v>
      </c>
      <c r="Q249" s="25">
        <f t="shared" si="14"/>
        <v>267</v>
      </c>
      <c r="R249" s="9">
        <f t="shared" si="13"/>
        <v>267</v>
      </c>
      <c r="S249" s="7" t="s">
        <v>33</v>
      </c>
      <c r="T249" s="7" t="s">
        <v>34</v>
      </c>
      <c r="U249" s="26"/>
      <c r="W249" s="30">
        <f t="shared" si="15"/>
        <v>0</v>
      </c>
      <c r="X249" s="31"/>
    </row>
    <row r="250" spans="2:24" x14ac:dyDescent="0.25">
      <c r="B250" s="39">
        <v>843380167846</v>
      </c>
      <c r="C250" s="7" t="s">
        <v>540</v>
      </c>
      <c r="D250" s="7" t="s">
        <v>541</v>
      </c>
      <c r="E250" s="7" t="str">
        <f>_xlfn.XLOOKUP(C250,Master!E:E,Master!H:H)</f>
        <v>No</v>
      </c>
      <c r="F250" s="7" t="s">
        <v>154</v>
      </c>
      <c r="G250" s="7" t="s">
        <v>24</v>
      </c>
      <c r="H250" s="7" t="s">
        <v>415</v>
      </c>
      <c r="I250" s="7" t="s">
        <v>437</v>
      </c>
      <c r="J250" s="7" t="s">
        <v>16</v>
      </c>
      <c r="K250" s="7" t="s">
        <v>17</v>
      </c>
      <c r="L250" s="7" t="s">
        <v>18</v>
      </c>
      <c r="M250" s="8">
        <v>82.5</v>
      </c>
      <c r="N250" s="8">
        <v>160</v>
      </c>
      <c r="O250" s="8">
        <v>160</v>
      </c>
      <c r="P250" s="9">
        <f t="shared" si="12"/>
        <v>114.67499999999998</v>
      </c>
      <c r="Q250" s="25">
        <f t="shared" si="14"/>
        <v>267</v>
      </c>
      <c r="R250" s="9">
        <f t="shared" si="13"/>
        <v>267</v>
      </c>
      <c r="S250" s="7" t="s">
        <v>33</v>
      </c>
      <c r="T250" s="7" t="s">
        <v>34</v>
      </c>
      <c r="U250" s="26"/>
      <c r="W250" s="30">
        <f t="shared" si="15"/>
        <v>0</v>
      </c>
      <c r="X250" s="31"/>
    </row>
    <row r="251" spans="2:24" x14ac:dyDescent="0.25">
      <c r="B251" s="39">
        <v>843380167853</v>
      </c>
      <c r="C251" s="7" t="s">
        <v>542</v>
      </c>
      <c r="D251" s="7" t="s">
        <v>543</v>
      </c>
      <c r="E251" s="7" t="str">
        <f>_xlfn.XLOOKUP(C251,Master!E:E,Master!H:H)</f>
        <v>No</v>
      </c>
      <c r="F251" s="7" t="s">
        <v>154</v>
      </c>
      <c r="G251" s="7" t="s">
        <v>27</v>
      </c>
      <c r="H251" s="7" t="s">
        <v>415</v>
      </c>
      <c r="I251" s="7" t="s">
        <v>437</v>
      </c>
      <c r="J251" s="7" t="s">
        <v>16</v>
      </c>
      <c r="K251" s="7" t="s">
        <v>17</v>
      </c>
      <c r="L251" s="7" t="s">
        <v>18</v>
      </c>
      <c r="M251" s="8">
        <v>82.5</v>
      </c>
      <c r="N251" s="8">
        <v>160</v>
      </c>
      <c r="O251" s="8">
        <v>160</v>
      </c>
      <c r="P251" s="9">
        <f t="shared" si="12"/>
        <v>114.67499999999998</v>
      </c>
      <c r="Q251" s="25">
        <f t="shared" si="14"/>
        <v>267</v>
      </c>
      <c r="R251" s="9">
        <f t="shared" si="13"/>
        <v>267</v>
      </c>
      <c r="S251" s="7" t="s">
        <v>33</v>
      </c>
      <c r="T251" s="7" t="s">
        <v>34</v>
      </c>
      <c r="U251" s="26"/>
      <c r="W251" s="30">
        <f t="shared" si="15"/>
        <v>0</v>
      </c>
      <c r="X251" s="31"/>
    </row>
    <row r="252" spans="2:24" x14ac:dyDescent="0.25">
      <c r="B252" s="39">
        <v>843380167860</v>
      </c>
      <c r="C252" s="7" t="s">
        <v>544</v>
      </c>
      <c r="D252" s="7" t="s">
        <v>545</v>
      </c>
      <c r="E252" s="7" t="str">
        <f>_xlfn.XLOOKUP(C252,Master!E:E,Master!H:H)</f>
        <v>No</v>
      </c>
      <c r="F252" s="7" t="s">
        <v>154</v>
      </c>
      <c r="G252" s="7" t="s">
        <v>30</v>
      </c>
      <c r="H252" s="7" t="s">
        <v>415</v>
      </c>
      <c r="I252" s="7" t="s">
        <v>437</v>
      </c>
      <c r="J252" s="7" t="s">
        <v>16</v>
      </c>
      <c r="K252" s="7" t="s">
        <v>17</v>
      </c>
      <c r="L252" s="7" t="s">
        <v>18</v>
      </c>
      <c r="M252" s="8">
        <v>82.5</v>
      </c>
      <c r="N252" s="8">
        <v>160</v>
      </c>
      <c r="O252" s="8">
        <v>160</v>
      </c>
      <c r="P252" s="9">
        <f t="shared" si="12"/>
        <v>114.67499999999998</v>
      </c>
      <c r="Q252" s="25">
        <f t="shared" si="14"/>
        <v>267</v>
      </c>
      <c r="R252" s="9">
        <f t="shared" si="13"/>
        <v>267</v>
      </c>
      <c r="S252" s="7" t="s">
        <v>33</v>
      </c>
      <c r="T252" s="7" t="s">
        <v>34</v>
      </c>
      <c r="U252" s="26"/>
      <c r="W252" s="30">
        <f t="shared" si="15"/>
        <v>0</v>
      </c>
      <c r="X252" s="31"/>
    </row>
    <row r="253" spans="2:24" x14ac:dyDescent="0.25">
      <c r="B253" s="39">
        <v>843380167877</v>
      </c>
      <c r="C253" s="7" t="s">
        <v>546</v>
      </c>
      <c r="D253" s="7" t="s">
        <v>547</v>
      </c>
      <c r="E253" s="7" t="str">
        <f>_xlfn.XLOOKUP(C253,Master!E:E,Master!H:H)</f>
        <v>No</v>
      </c>
      <c r="F253" s="7" t="s">
        <v>154</v>
      </c>
      <c r="G253" s="7" t="s">
        <v>246</v>
      </c>
      <c r="H253" s="7" t="s">
        <v>415</v>
      </c>
      <c r="I253" s="7" t="s">
        <v>437</v>
      </c>
      <c r="J253" s="7" t="s">
        <v>16</v>
      </c>
      <c r="K253" s="7" t="s">
        <v>17</v>
      </c>
      <c r="L253" s="7" t="s">
        <v>18</v>
      </c>
      <c r="M253" s="8">
        <v>82.5</v>
      </c>
      <c r="N253" s="8">
        <v>160</v>
      </c>
      <c r="O253" s="8">
        <v>160</v>
      </c>
      <c r="P253" s="9">
        <f t="shared" si="12"/>
        <v>114.67499999999998</v>
      </c>
      <c r="Q253" s="25">
        <f t="shared" si="14"/>
        <v>267</v>
      </c>
      <c r="R253" s="9">
        <f t="shared" si="13"/>
        <v>267</v>
      </c>
      <c r="S253" s="7" t="s">
        <v>33</v>
      </c>
      <c r="T253" s="7" t="s">
        <v>34</v>
      </c>
      <c r="U253" s="26"/>
      <c r="W253" s="30">
        <f t="shared" si="15"/>
        <v>0</v>
      </c>
      <c r="X253" s="31"/>
    </row>
    <row r="254" spans="2:24" x14ac:dyDescent="0.25">
      <c r="B254" s="39">
        <v>843380167884</v>
      </c>
      <c r="C254" s="7" t="s">
        <v>548</v>
      </c>
      <c r="D254" s="7" t="s">
        <v>549</v>
      </c>
      <c r="E254" s="7" t="str">
        <f>_xlfn.XLOOKUP(C254,Master!E:E,Master!H:H)</f>
        <v>No</v>
      </c>
      <c r="F254" s="7" t="s">
        <v>91</v>
      </c>
      <c r="G254" s="7" t="s">
        <v>21</v>
      </c>
      <c r="H254" s="7" t="s">
        <v>415</v>
      </c>
      <c r="I254" s="7" t="s">
        <v>437</v>
      </c>
      <c r="J254" s="7" t="s">
        <v>16</v>
      </c>
      <c r="K254" s="7" t="s">
        <v>17</v>
      </c>
      <c r="L254" s="7" t="s">
        <v>18</v>
      </c>
      <c r="M254" s="8">
        <v>82.5</v>
      </c>
      <c r="N254" s="8">
        <v>160</v>
      </c>
      <c r="O254" s="8">
        <v>160</v>
      </c>
      <c r="P254" s="9">
        <f t="shared" si="12"/>
        <v>114.67499999999998</v>
      </c>
      <c r="Q254" s="25">
        <f t="shared" si="14"/>
        <v>267</v>
      </c>
      <c r="R254" s="9">
        <f t="shared" si="13"/>
        <v>267</v>
      </c>
      <c r="S254" s="7" t="s">
        <v>33</v>
      </c>
      <c r="T254" s="7" t="s">
        <v>34</v>
      </c>
      <c r="U254" s="26"/>
      <c r="W254" s="30">
        <f t="shared" si="15"/>
        <v>0</v>
      </c>
      <c r="X254" s="31"/>
    </row>
    <row r="255" spans="2:24" x14ac:dyDescent="0.25">
      <c r="B255" s="39">
        <v>843380167891</v>
      </c>
      <c r="C255" s="7" t="s">
        <v>550</v>
      </c>
      <c r="D255" s="7" t="s">
        <v>551</v>
      </c>
      <c r="E255" s="7" t="str">
        <f>_xlfn.XLOOKUP(C255,Master!E:E,Master!H:H)</f>
        <v>No</v>
      </c>
      <c r="F255" s="7" t="s">
        <v>91</v>
      </c>
      <c r="G255" s="7" t="s">
        <v>24</v>
      </c>
      <c r="H255" s="7" t="s">
        <v>415</v>
      </c>
      <c r="I255" s="7" t="s">
        <v>437</v>
      </c>
      <c r="J255" s="7" t="s">
        <v>16</v>
      </c>
      <c r="K255" s="7" t="s">
        <v>17</v>
      </c>
      <c r="L255" s="7" t="s">
        <v>18</v>
      </c>
      <c r="M255" s="8">
        <v>82.5</v>
      </c>
      <c r="N255" s="8">
        <v>160</v>
      </c>
      <c r="O255" s="8">
        <v>160</v>
      </c>
      <c r="P255" s="9">
        <f t="shared" si="12"/>
        <v>114.67499999999998</v>
      </c>
      <c r="Q255" s="25">
        <f t="shared" si="14"/>
        <v>267</v>
      </c>
      <c r="R255" s="9">
        <f t="shared" si="13"/>
        <v>267</v>
      </c>
      <c r="S255" s="7" t="s">
        <v>33</v>
      </c>
      <c r="T255" s="7" t="s">
        <v>34</v>
      </c>
      <c r="U255" s="26"/>
      <c r="W255" s="30">
        <f t="shared" si="15"/>
        <v>0</v>
      </c>
      <c r="X255" s="31"/>
    </row>
    <row r="256" spans="2:24" x14ac:dyDescent="0.25">
      <c r="B256" s="39">
        <v>843380167907</v>
      </c>
      <c r="C256" s="7" t="s">
        <v>552</v>
      </c>
      <c r="D256" s="7" t="s">
        <v>553</v>
      </c>
      <c r="E256" s="7" t="str">
        <f>_xlfn.XLOOKUP(C256,Master!E:E,Master!H:H)</f>
        <v>No</v>
      </c>
      <c r="F256" s="7" t="s">
        <v>91</v>
      </c>
      <c r="G256" s="7" t="s">
        <v>27</v>
      </c>
      <c r="H256" s="7" t="s">
        <v>415</v>
      </c>
      <c r="I256" s="7" t="s">
        <v>437</v>
      </c>
      <c r="J256" s="7" t="s">
        <v>16</v>
      </c>
      <c r="K256" s="7" t="s">
        <v>17</v>
      </c>
      <c r="L256" s="7" t="s">
        <v>18</v>
      </c>
      <c r="M256" s="8">
        <v>82.5</v>
      </c>
      <c r="N256" s="8">
        <v>160</v>
      </c>
      <c r="O256" s="8">
        <v>160</v>
      </c>
      <c r="P256" s="9">
        <f t="shared" si="12"/>
        <v>114.67499999999998</v>
      </c>
      <c r="Q256" s="25">
        <f t="shared" si="14"/>
        <v>267</v>
      </c>
      <c r="R256" s="9">
        <f t="shared" si="13"/>
        <v>267</v>
      </c>
      <c r="S256" s="7" t="s">
        <v>33</v>
      </c>
      <c r="T256" s="7" t="s">
        <v>34</v>
      </c>
      <c r="U256" s="26"/>
      <c r="W256" s="30">
        <f t="shared" si="15"/>
        <v>0</v>
      </c>
      <c r="X256" s="31"/>
    </row>
    <row r="257" spans="2:24" x14ac:dyDescent="0.25">
      <c r="B257" s="39">
        <v>843380167914</v>
      </c>
      <c r="C257" s="7" t="s">
        <v>554</v>
      </c>
      <c r="D257" s="7" t="s">
        <v>555</v>
      </c>
      <c r="E257" s="7" t="str">
        <f>_xlfn.XLOOKUP(C257,Master!E:E,Master!H:H)</f>
        <v>No</v>
      </c>
      <c r="F257" s="7" t="s">
        <v>91</v>
      </c>
      <c r="G257" s="7" t="s">
        <v>30</v>
      </c>
      <c r="H257" s="7" t="s">
        <v>415</v>
      </c>
      <c r="I257" s="7" t="s">
        <v>437</v>
      </c>
      <c r="J257" s="7" t="s">
        <v>16</v>
      </c>
      <c r="K257" s="7" t="s">
        <v>17</v>
      </c>
      <c r="L257" s="7" t="s">
        <v>18</v>
      </c>
      <c r="M257" s="8">
        <v>82.5</v>
      </c>
      <c r="N257" s="8">
        <v>160</v>
      </c>
      <c r="O257" s="8">
        <v>160</v>
      </c>
      <c r="P257" s="9">
        <f t="shared" si="12"/>
        <v>114.67499999999998</v>
      </c>
      <c r="Q257" s="25">
        <f t="shared" si="14"/>
        <v>267</v>
      </c>
      <c r="R257" s="9">
        <f t="shared" si="13"/>
        <v>267</v>
      </c>
      <c r="S257" s="7" t="s">
        <v>33</v>
      </c>
      <c r="T257" s="7" t="s">
        <v>34</v>
      </c>
      <c r="U257" s="26"/>
      <c r="W257" s="30">
        <f t="shared" si="15"/>
        <v>0</v>
      </c>
      <c r="X257" s="31"/>
    </row>
    <row r="258" spans="2:24" x14ac:dyDescent="0.25">
      <c r="B258" s="39">
        <v>843380167921</v>
      </c>
      <c r="C258" s="7" t="s">
        <v>556</v>
      </c>
      <c r="D258" s="7" t="s">
        <v>557</v>
      </c>
      <c r="E258" s="7" t="str">
        <f>_xlfn.XLOOKUP(C258,Master!E:E,Master!H:H)</f>
        <v>No</v>
      </c>
      <c r="F258" s="7" t="s">
        <v>91</v>
      </c>
      <c r="G258" s="7" t="s">
        <v>246</v>
      </c>
      <c r="H258" s="7" t="s">
        <v>415</v>
      </c>
      <c r="I258" s="7" t="s">
        <v>437</v>
      </c>
      <c r="J258" s="7" t="s">
        <v>16</v>
      </c>
      <c r="K258" s="7" t="s">
        <v>17</v>
      </c>
      <c r="L258" s="7" t="s">
        <v>18</v>
      </c>
      <c r="M258" s="8">
        <v>82.5</v>
      </c>
      <c r="N258" s="8">
        <v>160</v>
      </c>
      <c r="O258" s="8">
        <v>160</v>
      </c>
      <c r="P258" s="9">
        <f t="shared" si="12"/>
        <v>114.67499999999998</v>
      </c>
      <c r="Q258" s="25">
        <f t="shared" si="14"/>
        <v>267</v>
      </c>
      <c r="R258" s="9">
        <f t="shared" si="13"/>
        <v>267</v>
      </c>
      <c r="S258" s="7" t="s">
        <v>33</v>
      </c>
      <c r="T258" s="7" t="s">
        <v>34</v>
      </c>
      <c r="U258" s="26"/>
      <c r="W258" s="30">
        <f t="shared" si="15"/>
        <v>0</v>
      </c>
      <c r="X258" s="31"/>
    </row>
    <row r="259" spans="2:24" x14ac:dyDescent="0.25">
      <c r="B259" s="39">
        <v>843380133162</v>
      </c>
      <c r="C259" s="7" t="s">
        <v>558</v>
      </c>
      <c r="D259" s="7" t="s">
        <v>559</v>
      </c>
      <c r="E259" s="7" t="str">
        <f>_xlfn.XLOOKUP(C259,Master!E:E,Master!H:H)</f>
        <v>No</v>
      </c>
      <c r="F259" s="7" t="s">
        <v>12</v>
      </c>
      <c r="G259" s="7" t="s">
        <v>21</v>
      </c>
      <c r="H259" s="7" t="s">
        <v>415</v>
      </c>
      <c r="I259" s="7" t="s">
        <v>469</v>
      </c>
      <c r="J259" s="7" t="s">
        <v>16</v>
      </c>
      <c r="K259" s="7" t="s">
        <v>18</v>
      </c>
      <c r="L259" s="7" t="s">
        <v>438</v>
      </c>
      <c r="M259" s="8">
        <v>240</v>
      </c>
      <c r="N259" s="8">
        <v>400</v>
      </c>
      <c r="O259" s="8">
        <v>400</v>
      </c>
      <c r="P259" s="9">
        <f t="shared" si="12"/>
        <v>333.59999999999997</v>
      </c>
      <c r="Q259" s="25">
        <f t="shared" si="14"/>
        <v>667</v>
      </c>
      <c r="R259" s="9">
        <f t="shared" si="13"/>
        <v>667</v>
      </c>
      <c r="S259" s="7" t="s">
        <v>33</v>
      </c>
      <c r="T259" s="7" t="s">
        <v>34</v>
      </c>
      <c r="U259" s="26"/>
      <c r="W259" s="30">
        <f t="shared" si="15"/>
        <v>0</v>
      </c>
      <c r="X259" s="31"/>
    </row>
    <row r="260" spans="2:24" x14ac:dyDescent="0.25">
      <c r="B260" s="39">
        <v>843380133155</v>
      </c>
      <c r="C260" s="7" t="s">
        <v>560</v>
      </c>
      <c r="D260" s="7" t="s">
        <v>561</v>
      </c>
      <c r="E260" s="7" t="str">
        <f>_xlfn.XLOOKUP(C260,Master!E:E,Master!H:H)</f>
        <v>No</v>
      </c>
      <c r="F260" s="7" t="s">
        <v>12</v>
      </c>
      <c r="G260" s="7" t="s">
        <v>24</v>
      </c>
      <c r="H260" s="7" t="s">
        <v>415</v>
      </c>
      <c r="I260" s="7" t="s">
        <v>469</v>
      </c>
      <c r="J260" s="7" t="s">
        <v>16</v>
      </c>
      <c r="K260" s="7" t="s">
        <v>18</v>
      </c>
      <c r="L260" s="7" t="s">
        <v>438</v>
      </c>
      <c r="M260" s="8">
        <v>240</v>
      </c>
      <c r="N260" s="8">
        <v>400</v>
      </c>
      <c r="O260" s="8">
        <v>400</v>
      </c>
      <c r="P260" s="9">
        <f t="shared" si="12"/>
        <v>333.59999999999997</v>
      </c>
      <c r="Q260" s="25">
        <f t="shared" si="14"/>
        <v>667</v>
      </c>
      <c r="R260" s="9">
        <f t="shared" si="13"/>
        <v>667</v>
      </c>
      <c r="S260" s="7" t="s">
        <v>33</v>
      </c>
      <c r="T260" s="7" t="s">
        <v>34</v>
      </c>
      <c r="U260" s="26"/>
      <c r="W260" s="30">
        <f t="shared" si="15"/>
        <v>0</v>
      </c>
      <c r="X260" s="31"/>
    </row>
    <row r="261" spans="2:24" x14ac:dyDescent="0.25">
      <c r="B261" s="39">
        <v>843380133148</v>
      </c>
      <c r="C261" s="7" t="s">
        <v>562</v>
      </c>
      <c r="D261" s="7" t="s">
        <v>563</v>
      </c>
      <c r="E261" s="7" t="str">
        <f>_xlfn.XLOOKUP(C261,Master!E:E,Master!H:H)</f>
        <v>No</v>
      </c>
      <c r="F261" s="7" t="s">
        <v>12</v>
      </c>
      <c r="G261" s="7" t="s">
        <v>27</v>
      </c>
      <c r="H261" s="7" t="s">
        <v>415</v>
      </c>
      <c r="I261" s="7" t="s">
        <v>469</v>
      </c>
      <c r="J261" s="7" t="s">
        <v>16</v>
      </c>
      <c r="K261" s="7" t="s">
        <v>18</v>
      </c>
      <c r="L261" s="7" t="s">
        <v>438</v>
      </c>
      <c r="M261" s="8">
        <v>240</v>
      </c>
      <c r="N261" s="8">
        <v>400</v>
      </c>
      <c r="O261" s="8">
        <v>400</v>
      </c>
      <c r="P261" s="9">
        <f t="shared" si="12"/>
        <v>333.59999999999997</v>
      </c>
      <c r="Q261" s="25">
        <f t="shared" si="14"/>
        <v>667</v>
      </c>
      <c r="R261" s="9">
        <f t="shared" si="13"/>
        <v>667</v>
      </c>
      <c r="S261" s="7" t="s">
        <v>33</v>
      </c>
      <c r="T261" s="7" t="s">
        <v>34</v>
      </c>
      <c r="U261" s="26"/>
      <c r="W261" s="30">
        <f t="shared" si="15"/>
        <v>0</v>
      </c>
      <c r="X261" s="31"/>
    </row>
    <row r="262" spans="2:24" x14ac:dyDescent="0.25">
      <c r="B262" s="39">
        <v>843380133179</v>
      </c>
      <c r="C262" s="7" t="s">
        <v>564</v>
      </c>
      <c r="D262" s="7" t="s">
        <v>565</v>
      </c>
      <c r="E262" s="7" t="str">
        <f>_xlfn.XLOOKUP(C262,Master!E:E,Master!H:H)</f>
        <v>No</v>
      </c>
      <c r="F262" s="7" t="s">
        <v>12</v>
      </c>
      <c r="G262" s="7" t="s">
        <v>30</v>
      </c>
      <c r="H262" s="7" t="s">
        <v>415</v>
      </c>
      <c r="I262" s="7" t="s">
        <v>469</v>
      </c>
      <c r="J262" s="7" t="s">
        <v>16</v>
      </c>
      <c r="K262" s="7" t="s">
        <v>18</v>
      </c>
      <c r="L262" s="7" t="s">
        <v>438</v>
      </c>
      <c r="M262" s="8">
        <v>240</v>
      </c>
      <c r="N262" s="8">
        <v>400</v>
      </c>
      <c r="O262" s="8">
        <v>400</v>
      </c>
      <c r="P262" s="9">
        <f t="shared" si="12"/>
        <v>333.59999999999997</v>
      </c>
      <c r="Q262" s="25">
        <f t="shared" si="14"/>
        <v>667</v>
      </c>
      <c r="R262" s="9">
        <f t="shared" si="13"/>
        <v>667</v>
      </c>
      <c r="S262" s="7" t="s">
        <v>33</v>
      </c>
      <c r="T262" s="7" t="s">
        <v>34</v>
      </c>
      <c r="U262" s="26"/>
      <c r="W262" s="30">
        <f t="shared" si="15"/>
        <v>0</v>
      </c>
      <c r="X262" s="31"/>
    </row>
    <row r="263" spans="2:24" x14ac:dyDescent="0.25">
      <c r="B263" s="39">
        <v>843380133131</v>
      </c>
      <c r="C263" s="7" t="s">
        <v>566</v>
      </c>
      <c r="D263" s="7" t="s">
        <v>567</v>
      </c>
      <c r="E263" s="7" t="str">
        <f>_xlfn.XLOOKUP(C263,Master!E:E,Master!H:H)</f>
        <v>No</v>
      </c>
      <c r="F263" s="7" t="s">
        <v>12</v>
      </c>
      <c r="G263" s="7" t="s">
        <v>246</v>
      </c>
      <c r="H263" s="7" t="s">
        <v>415</v>
      </c>
      <c r="I263" s="7" t="s">
        <v>469</v>
      </c>
      <c r="J263" s="7" t="s">
        <v>16</v>
      </c>
      <c r="K263" s="7" t="s">
        <v>18</v>
      </c>
      <c r="L263" s="7" t="s">
        <v>438</v>
      </c>
      <c r="M263" s="8">
        <v>240</v>
      </c>
      <c r="N263" s="8">
        <v>400</v>
      </c>
      <c r="O263" s="8">
        <v>400</v>
      </c>
      <c r="P263" s="9">
        <f t="shared" ref="P263:P326" si="16">(O263*$P$3)*(M263/O263)</f>
        <v>333.59999999999997</v>
      </c>
      <c r="Q263" s="25">
        <f t="shared" si="14"/>
        <v>667</v>
      </c>
      <c r="R263" s="9">
        <f t="shared" ref="R263:R326" si="17">ROUND(O263*$P$3*(1+$Q$3),0)</f>
        <v>667</v>
      </c>
      <c r="S263" s="7" t="s">
        <v>33</v>
      </c>
      <c r="T263" s="7" t="s">
        <v>34</v>
      </c>
      <c r="U263" s="26"/>
      <c r="W263" s="30">
        <f t="shared" si="15"/>
        <v>0</v>
      </c>
      <c r="X263" s="31"/>
    </row>
    <row r="264" spans="2:24" x14ac:dyDescent="0.25">
      <c r="B264" s="39">
        <v>843380133117</v>
      </c>
      <c r="C264" s="7" t="s">
        <v>568</v>
      </c>
      <c r="D264" s="7" t="s">
        <v>569</v>
      </c>
      <c r="E264" s="7" t="str">
        <f>_xlfn.XLOOKUP(C264,Master!E:E,Master!H:H)</f>
        <v>No</v>
      </c>
      <c r="F264" s="7" t="s">
        <v>59</v>
      </c>
      <c r="G264" s="7" t="s">
        <v>21</v>
      </c>
      <c r="H264" s="7" t="s">
        <v>415</v>
      </c>
      <c r="I264" s="7" t="s">
        <v>469</v>
      </c>
      <c r="J264" s="7" t="s">
        <v>16</v>
      </c>
      <c r="K264" s="7" t="s">
        <v>18</v>
      </c>
      <c r="L264" s="7" t="s">
        <v>438</v>
      </c>
      <c r="M264" s="8">
        <v>240</v>
      </c>
      <c r="N264" s="8">
        <v>400</v>
      </c>
      <c r="O264" s="8">
        <v>400</v>
      </c>
      <c r="P264" s="9">
        <f t="shared" si="16"/>
        <v>333.59999999999997</v>
      </c>
      <c r="Q264" s="25">
        <f t="shared" ref="Q264:Q327" si="18">R264</f>
        <v>667</v>
      </c>
      <c r="R264" s="9">
        <f t="shared" si="17"/>
        <v>667</v>
      </c>
      <c r="S264" s="7" t="s">
        <v>33</v>
      </c>
      <c r="T264" s="7" t="s">
        <v>34</v>
      </c>
      <c r="U264" s="26"/>
      <c r="W264" s="30">
        <f t="shared" ref="W264:W327" si="19">V264*M264</f>
        <v>0</v>
      </c>
      <c r="X264" s="31"/>
    </row>
    <row r="265" spans="2:24" x14ac:dyDescent="0.25">
      <c r="B265" s="39">
        <v>843380133100</v>
      </c>
      <c r="C265" s="7" t="s">
        <v>570</v>
      </c>
      <c r="D265" s="7" t="s">
        <v>571</v>
      </c>
      <c r="E265" s="7" t="str">
        <f>_xlfn.XLOOKUP(C265,Master!E:E,Master!H:H)</f>
        <v>No</v>
      </c>
      <c r="F265" s="7" t="s">
        <v>59</v>
      </c>
      <c r="G265" s="7" t="s">
        <v>24</v>
      </c>
      <c r="H265" s="7" t="s">
        <v>415</v>
      </c>
      <c r="I265" s="7" t="s">
        <v>469</v>
      </c>
      <c r="J265" s="7" t="s">
        <v>16</v>
      </c>
      <c r="K265" s="7" t="s">
        <v>18</v>
      </c>
      <c r="L265" s="7" t="s">
        <v>438</v>
      </c>
      <c r="M265" s="8">
        <v>240</v>
      </c>
      <c r="N265" s="8">
        <v>400</v>
      </c>
      <c r="O265" s="8">
        <v>400</v>
      </c>
      <c r="P265" s="9">
        <f t="shared" si="16"/>
        <v>333.59999999999997</v>
      </c>
      <c r="Q265" s="25">
        <f t="shared" si="18"/>
        <v>667</v>
      </c>
      <c r="R265" s="9">
        <f t="shared" si="17"/>
        <v>667</v>
      </c>
      <c r="S265" s="7" t="s">
        <v>33</v>
      </c>
      <c r="T265" s="7" t="s">
        <v>34</v>
      </c>
      <c r="U265" s="26"/>
      <c r="W265" s="30">
        <f t="shared" si="19"/>
        <v>0</v>
      </c>
      <c r="X265" s="31"/>
    </row>
    <row r="266" spans="2:24" x14ac:dyDescent="0.25">
      <c r="B266" s="39">
        <v>843380133094</v>
      </c>
      <c r="C266" s="7" t="s">
        <v>572</v>
      </c>
      <c r="D266" s="7" t="s">
        <v>573</v>
      </c>
      <c r="E266" s="7" t="str">
        <f>_xlfn.XLOOKUP(C266,Master!E:E,Master!H:H)</f>
        <v>No</v>
      </c>
      <c r="F266" s="7" t="s">
        <v>59</v>
      </c>
      <c r="G266" s="7" t="s">
        <v>27</v>
      </c>
      <c r="H266" s="7" t="s">
        <v>415</v>
      </c>
      <c r="I266" s="7" t="s">
        <v>469</v>
      </c>
      <c r="J266" s="7" t="s">
        <v>16</v>
      </c>
      <c r="K266" s="7" t="s">
        <v>18</v>
      </c>
      <c r="L266" s="7" t="s">
        <v>438</v>
      </c>
      <c r="M266" s="8">
        <v>240</v>
      </c>
      <c r="N266" s="8">
        <v>400</v>
      </c>
      <c r="O266" s="8">
        <v>400</v>
      </c>
      <c r="P266" s="9">
        <f t="shared" si="16"/>
        <v>333.59999999999997</v>
      </c>
      <c r="Q266" s="25">
        <f t="shared" si="18"/>
        <v>667</v>
      </c>
      <c r="R266" s="9">
        <f t="shared" si="17"/>
        <v>667</v>
      </c>
      <c r="S266" s="7" t="s">
        <v>33</v>
      </c>
      <c r="T266" s="7" t="s">
        <v>34</v>
      </c>
      <c r="U266" s="26"/>
      <c r="W266" s="30">
        <f t="shared" si="19"/>
        <v>0</v>
      </c>
      <c r="X266" s="31"/>
    </row>
    <row r="267" spans="2:24" x14ac:dyDescent="0.25">
      <c r="B267" s="39">
        <v>843380133124</v>
      </c>
      <c r="C267" s="7" t="s">
        <v>574</v>
      </c>
      <c r="D267" s="7" t="s">
        <v>575</v>
      </c>
      <c r="E267" s="7" t="str">
        <f>_xlfn.XLOOKUP(C267,Master!E:E,Master!H:H)</f>
        <v>No</v>
      </c>
      <c r="F267" s="7" t="s">
        <v>59</v>
      </c>
      <c r="G267" s="7" t="s">
        <v>30</v>
      </c>
      <c r="H267" s="7" t="s">
        <v>415</v>
      </c>
      <c r="I267" s="7" t="s">
        <v>469</v>
      </c>
      <c r="J267" s="7" t="s">
        <v>16</v>
      </c>
      <c r="K267" s="7" t="s">
        <v>18</v>
      </c>
      <c r="L267" s="7" t="s">
        <v>438</v>
      </c>
      <c r="M267" s="8">
        <v>240</v>
      </c>
      <c r="N267" s="8">
        <v>400</v>
      </c>
      <c r="O267" s="8">
        <v>400</v>
      </c>
      <c r="P267" s="9">
        <f t="shared" si="16"/>
        <v>333.59999999999997</v>
      </c>
      <c r="Q267" s="25">
        <f t="shared" si="18"/>
        <v>667</v>
      </c>
      <c r="R267" s="9">
        <f t="shared" si="17"/>
        <v>667</v>
      </c>
      <c r="S267" s="7" t="s">
        <v>33</v>
      </c>
      <c r="T267" s="7" t="s">
        <v>34</v>
      </c>
      <c r="U267" s="26"/>
      <c r="W267" s="30">
        <f t="shared" si="19"/>
        <v>0</v>
      </c>
      <c r="X267" s="31"/>
    </row>
    <row r="268" spans="2:24" x14ac:dyDescent="0.25">
      <c r="B268" s="39">
        <v>843380133087</v>
      </c>
      <c r="C268" s="7" t="s">
        <v>576</v>
      </c>
      <c r="D268" s="7" t="s">
        <v>577</v>
      </c>
      <c r="E268" s="7" t="str">
        <f>_xlfn.XLOOKUP(C268,Master!E:E,Master!H:H)</f>
        <v>No</v>
      </c>
      <c r="F268" s="7" t="s">
        <v>59</v>
      </c>
      <c r="G268" s="7" t="s">
        <v>246</v>
      </c>
      <c r="H268" s="7" t="s">
        <v>415</v>
      </c>
      <c r="I268" s="7" t="s">
        <v>469</v>
      </c>
      <c r="J268" s="7" t="s">
        <v>16</v>
      </c>
      <c r="K268" s="7" t="s">
        <v>18</v>
      </c>
      <c r="L268" s="7" t="s">
        <v>438</v>
      </c>
      <c r="M268" s="8">
        <v>240</v>
      </c>
      <c r="N268" s="8">
        <v>400</v>
      </c>
      <c r="O268" s="8">
        <v>400</v>
      </c>
      <c r="P268" s="9">
        <f t="shared" si="16"/>
        <v>333.59999999999997</v>
      </c>
      <c r="Q268" s="25">
        <f t="shared" si="18"/>
        <v>667</v>
      </c>
      <c r="R268" s="9">
        <f t="shared" si="17"/>
        <v>667</v>
      </c>
      <c r="S268" s="7" t="s">
        <v>33</v>
      </c>
      <c r="T268" s="7" t="s">
        <v>34</v>
      </c>
      <c r="U268" s="26"/>
      <c r="W268" s="30">
        <f t="shared" si="19"/>
        <v>0</v>
      </c>
      <c r="X268" s="31"/>
    </row>
    <row r="269" spans="2:24" x14ac:dyDescent="0.25">
      <c r="B269" s="39">
        <v>843380172260</v>
      </c>
      <c r="C269" s="7" t="s">
        <v>578</v>
      </c>
      <c r="D269" s="7" t="s">
        <v>579</v>
      </c>
      <c r="E269" s="7" t="str">
        <f>_xlfn.XLOOKUP(C269,Master!E:E,Master!H:H)</f>
        <v>No</v>
      </c>
      <c r="F269" s="7" t="s">
        <v>154</v>
      </c>
      <c r="G269" s="7" t="s">
        <v>21</v>
      </c>
      <c r="H269" s="7" t="s">
        <v>415</v>
      </c>
      <c r="I269" s="7" t="s">
        <v>437</v>
      </c>
      <c r="J269" s="7" t="s">
        <v>16</v>
      </c>
      <c r="K269" s="7" t="s">
        <v>438</v>
      </c>
      <c r="L269" s="7" t="s">
        <v>438</v>
      </c>
      <c r="M269" s="8">
        <v>210</v>
      </c>
      <c r="N269" s="8">
        <v>350</v>
      </c>
      <c r="O269" s="8">
        <v>350</v>
      </c>
      <c r="P269" s="9">
        <f t="shared" si="16"/>
        <v>291.89999999999998</v>
      </c>
      <c r="Q269" s="25">
        <f t="shared" si="18"/>
        <v>584</v>
      </c>
      <c r="R269" s="9">
        <f t="shared" si="17"/>
        <v>584</v>
      </c>
      <c r="S269" s="7" t="s">
        <v>33</v>
      </c>
      <c r="T269" s="7" t="s">
        <v>34</v>
      </c>
      <c r="U269" s="26"/>
      <c r="W269" s="30">
        <f t="shared" si="19"/>
        <v>0</v>
      </c>
      <c r="X269" s="31"/>
    </row>
    <row r="270" spans="2:24" x14ac:dyDescent="0.25">
      <c r="B270" s="39">
        <v>843380172277</v>
      </c>
      <c r="C270" s="7" t="s">
        <v>580</v>
      </c>
      <c r="D270" s="7" t="s">
        <v>581</v>
      </c>
      <c r="E270" s="7" t="str">
        <f>_xlfn.XLOOKUP(C270,Master!E:E,Master!H:H)</f>
        <v>No</v>
      </c>
      <c r="F270" s="7" t="s">
        <v>154</v>
      </c>
      <c r="G270" s="7" t="s">
        <v>24</v>
      </c>
      <c r="H270" s="7" t="s">
        <v>415</v>
      </c>
      <c r="I270" s="7" t="s">
        <v>437</v>
      </c>
      <c r="J270" s="7" t="s">
        <v>16</v>
      </c>
      <c r="K270" s="7" t="s">
        <v>438</v>
      </c>
      <c r="L270" s="7" t="s">
        <v>438</v>
      </c>
      <c r="M270" s="8">
        <v>210</v>
      </c>
      <c r="N270" s="8">
        <v>350</v>
      </c>
      <c r="O270" s="8">
        <v>350</v>
      </c>
      <c r="P270" s="9">
        <f t="shared" si="16"/>
        <v>291.89999999999998</v>
      </c>
      <c r="Q270" s="25">
        <f t="shared" si="18"/>
        <v>584</v>
      </c>
      <c r="R270" s="9">
        <f t="shared" si="17"/>
        <v>584</v>
      </c>
      <c r="S270" s="7" t="s">
        <v>33</v>
      </c>
      <c r="T270" s="7" t="s">
        <v>34</v>
      </c>
      <c r="U270" s="26"/>
      <c r="W270" s="30">
        <f t="shared" si="19"/>
        <v>0</v>
      </c>
      <c r="X270" s="31"/>
    </row>
    <row r="271" spans="2:24" x14ac:dyDescent="0.25">
      <c r="B271" s="39">
        <v>843380172284</v>
      </c>
      <c r="C271" s="7" t="s">
        <v>582</v>
      </c>
      <c r="D271" s="7" t="s">
        <v>583</v>
      </c>
      <c r="E271" s="7" t="str">
        <f>_xlfn.XLOOKUP(C271,Master!E:E,Master!H:H)</f>
        <v>No</v>
      </c>
      <c r="F271" s="7" t="s">
        <v>154</v>
      </c>
      <c r="G271" s="7" t="s">
        <v>27</v>
      </c>
      <c r="H271" s="7" t="s">
        <v>415</v>
      </c>
      <c r="I271" s="7" t="s">
        <v>437</v>
      </c>
      <c r="J271" s="7" t="s">
        <v>16</v>
      </c>
      <c r="K271" s="7" t="s">
        <v>438</v>
      </c>
      <c r="L271" s="7" t="s">
        <v>438</v>
      </c>
      <c r="M271" s="8">
        <v>210</v>
      </c>
      <c r="N271" s="8">
        <v>350</v>
      </c>
      <c r="O271" s="8">
        <v>350</v>
      </c>
      <c r="P271" s="9">
        <f t="shared" si="16"/>
        <v>291.89999999999998</v>
      </c>
      <c r="Q271" s="25">
        <f t="shared" si="18"/>
        <v>584</v>
      </c>
      <c r="R271" s="9">
        <f t="shared" si="17"/>
        <v>584</v>
      </c>
      <c r="S271" s="7" t="s">
        <v>33</v>
      </c>
      <c r="T271" s="7" t="s">
        <v>34</v>
      </c>
      <c r="U271" s="26"/>
      <c r="W271" s="30">
        <f t="shared" si="19"/>
        <v>0</v>
      </c>
      <c r="X271" s="31"/>
    </row>
    <row r="272" spans="2:24" x14ac:dyDescent="0.25">
      <c r="B272" s="39">
        <v>843380172291</v>
      </c>
      <c r="C272" s="7" t="s">
        <v>584</v>
      </c>
      <c r="D272" s="7" t="s">
        <v>585</v>
      </c>
      <c r="E272" s="7" t="str">
        <f>_xlfn.XLOOKUP(C272,Master!E:E,Master!H:H)</f>
        <v>No</v>
      </c>
      <c r="F272" s="7" t="s">
        <v>154</v>
      </c>
      <c r="G272" s="7" t="s">
        <v>30</v>
      </c>
      <c r="H272" s="7" t="s">
        <v>415</v>
      </c>
      <c r="I272" s="7" t="s">
        <v>437</v>
      </c>
      <c r="J272" s="7" t="s">
        <v>16</v>
      </c>
      <c r="K272" s="7" t="s">
        <v>438</v>
      </c>
      <c r="L272" s="7" t="s">
        <v>438</v>
      </c>
      <c r="M272" s="8">
        <v>210</v>
      </c>
      <c r="N272" s="8">
        <v>350</v>
      </c>
      <c r="O272" s="8">
        <v>350</v>
      </c>
      <c r="P272" s="9">
        <f t="shared" si="16"/>
        <v>291.89999999999998</v>
      </c>
      <c r="Q272" s="25">
        <f t="shared" si="18"/>
        <v>584</v>
      </c>
      <c r="R272" s="9">
        <f t="shared" si="17"/>
        <v>584</v>
      </c>
      <c r="S272" s="7" t="s">
        <v>33</v>
      </c>
      <c r="T272" s="7" t="s">
        <v>34</v>
      </c>
      <c r="U272" s="26"/>
      <c r="W272" s="30">
        <f t="shared" si="19"/>
        <v>0</v>
      </c>
      <c r="X272" s="31"/>
    </row>
    <row r="273" spans="2:24" x14ac:dyDescent="0.25">
      <c r="B273" s="39">
        <v>843380172307</v>
      </c>
      <c r="C273" s="7" t="s">
        <v>586</v>
      </c>
      <c r="D273" s="7" t="s">
        <v>587</v>
      </c>
      <c r="E273" s="7" t="str">
        <f>_xlfn.XLOOKUP(C273,Master!E:E,Master!H:H)</f>
        <v>No</v>
      </c>
      <c r="F273" s="7" t="s">
        <v>154</v>
      </c>
      <c r="G273" s="7" t="s">
        <v>246</v>
      </c>
      <c r="H273" s="7" t="s">
        <v>415</v>
      </c>
      <c r="I273" s="7" t="s">
        <v>437</v>
      </c>
      <c r="J273" s="7" t="s">
        <v>16</v>
      </c>
      <c r="K273" s="7" t="s">
        <v>438</v>
      </c>
      <c r="L273" s="7" t="s">
        <v>438</v>
      </c>
      <c r="M273" s="8">
        <v>210</v>
      </c>
      <c r="N273" s="8">
        <v>350</v>
      </c>
      <c r="O273" s="8">
        <v>350</v>
      </c>
      <c r="P273" s="9">
        <f t="shared" si="16"/>
        <v>291.89999999999998</v>
      </c>
      <c r="Q273" s="25">
        <f t="shared" si="18"/>
        <v>584</v>
      </c>
      <c r="R273" s="9">
        <f t="shared" si="17"/>
        <v>584</v>
      </c>
      <c r="S273" s="7" t="s">
        <v>33</v>
      </c>
      <c r="T273" s="7" t="s">
        <v>34</v>
      </c>
      <c r="U273" s="26"/>
      <c r="W273" s="30">
        <f t="shared" si="19"/>
        <v>0</v>
      </c>
      <c r="X273" s="31"/>
    </row>
    <row r="274" spans="2:24" x14ac:dyDescent="0.25">
      <c r="B274" s="39">
        <v>843380147329</v>
      </c>
      <c r="C274" s="7" t="s">
        <v>588</v>
      </c>
      <c r="D274" s="7" t="s">
        <v>589</v>
      </c>
      <c r="E274" s="7" t="str">
        <f>_xlfn.XLOOKUP(C274,Master!E:E,Master!H:H)</f>
        <v>Yes</v>
      </c>
      <c r="F274" s="7" t="s">
        <v>12</v>
      </c>
      <c r="G274" s="7" t="s">
        <v>21</v>
      </c>
      <c r="H274" s="7" t="s">
        <v>415</v>
      </c>
      <c r="I274" s="7" t="s">
        <v>437</v>
      </c>
      <c r="J274" s="7" t="s">
        <v>16</v>
      </c>
      <c r="K274" s="7" t="s">
        <v>590</v>
      </c>
      <c r="L274" s="7" t="s">
        <v>438</v>
      </c>
      <c r="M274" s="8">
        <v>210</v>
      </c>
      <c r="N274" s="8">
        <v>350</v>
      </c>
      <c r="O274" s="8">
        <v>350</v>
      </c>
      <c r="P274" s="9">
        <f t="shared" si="16"/>
        <v>291.89999999999998</v>
      </c>
      <c r="Q274" s="25">
        <f t="shared" si="18"/>
        <v>584</v>
      </c>
      <c r="R274" s="9">
        <f t="shared" si="17"/>
        <v>584</v>
      </c>
      <c r="S274" s="7" t="s">
        <v>33</v>
      </c>
      <c r="T274" s="7" t="s">
        <v>34</v>
      </c>
      <c r="U274" s="26"/>
      <c r="W274" s="30">
        <f t="shared" si="19"/>
        <v>0</v>
      </c>
      <c r="X274" s="31"/>
    </row>
    <row r="275" spans="2:24" x14ac:dyDescent="0.25">
      <c r="B275" s="39">
        <v>843380147312</v>
      </c>
      <c r="C275" s="7" t="s">
        <v>591</v>
      </c>
      <c r="D275" s="7" t="s">
        <v>592</v>
      </c>
      <c r="E275" s="7" t="str">
        <f>_xlfn.XLOOKUP(C275,Master!E:E,Master!H:H)</f>
        <v>Yes</v>
      </c>
      <c r="F275" s="7" t="s">
        <v>12</v>
      </c>
      <c r="G275" s="7" t="s">
        <v>24</v>
      </c>
      <c r="H275" s="7" t="s">
        <v>415</v>
      </c>
      <c r="I275" s="7" t="s">
        <v>437</v>
      </c>
      <c r="J275" s="7" t="s">
        <v>16</v>
      </c>
      <c r="K275" s="7" t="s">
        <v>590</v>
      </c>
      <c r="L275" s="7" t="s">
        <v>438</v>
      </c>
      <c r="M275" s="8">
        <v>210</v>
      </c>
      <c r="N275" s="8">
        <v>350</v>
      </c>
      <c r="O275" s="8">
        <v>350</v>
      </c>
      <c r="P275" s="9">
        <f t="shared" si="16"/>
        <v>291.89999999999998</v>
      </c>
      <c r="Q275" s="25">
        <f t="shared" si="18"/>
        <v>584</v>
      </c>
      <c r="R275" s="9">
        <f t="shared" si="17"/>
        <v>584</v>
      </c>
      <c r="S275" s="7" t="s">
        <v>33</v>
      </c>
      <c r="T275" s="7" t="s">
        <v>34</v>
      </c>
      <c r="U275" s="26"/>
      <c r="W275" s="30">
        <f t="shared" si="19"/>
        <v>0</v>
      </c>
      <c r="X275" s="31"/>
    </row>
    <row r="276" spans="2:24" x14ac:dyDescent="0.25">
      <c r="B276" s="39">
        <v>843380147305</v>
      </c>
      <c r="C276" s="7" t="s">
        <v>593</v>
      </c>
      <c r="D276" s="7" t="s">
        <v>594</v>
      </c>
      <c r="E276" s="7" t="str">
        <f>_xlfn.XLOOKUP(C276,Master!E:E,Master!H:H)</f>
        <v>Yes</v>
      </c>
      <c r="F276" s="7" t="s">
        <v>12</v>
      </c>
      <c r="G276" s="7" t="s">
        <v>27</v>
      </c>
      <c r="H276" s="7" t="s">
        <v>415</v>
      </c>
      <c r="I276" s="7" t="s">
        <v>437</v>
      </c>
      <c r="J276" s="7" t="s">
        <v>16</v>
      </c>
      <c r="K276" s="7" t="s">
        <v>590</v>
      </c>
      <c r="L276" s="7" t="s">
        <v>438</v>
      </c>
      <c r="M276" s="8">
        <v>210</v>
      </c>
      <c r="N276" s="8">
        <v>350</v>
      </c>
      <c r="O276" s="8">
        <v>350</v>
      </c>
      <c r="P276" s="9">
        <f t="shared" si="16"/>
        <v>291.89999999999998</v>
      </c>
      <c r="Q276" s="25">
        <f t="shared" si="18"/>
        <v>584</v>
      </c>
      <c r="R276" s="9">
        <f t="shared" si="17"/>
        <v>584</v>
      </c>
      <c r="S276" s="7" t="s">
        <v>33</v>
      </c>
      <c r="T276" s="7" t="s">
        <v>34</v>
      </c>
      <c r="U276" s="26"/>
      <c r="W276" s="30">
        <f t="shared" si="19"/>
        <v>0</v>
      </c>
      <c r="X276" s="31"/>
    </row>
    <row r="277" spans="2:24" x14ac:dyDescent="0.25">
      <c r="B277" s="39">
        <v>843380147336</v>
      </c>
      <c r="C277" s="7" t="s">
        <v>595</v>
      </c>
      <c r="D277" s="7" t="s">
        <v>596</v>
      </c>
      <c r="E277" s="7" t="str">
        <f>_xlfn.XLOOKUP(C277,Master!E:E,Master!H:H)</f>
        <v>Yes</v>
      </c>
      <c r="F277" s="7" t="s">
        <v>12</v>
      </c>
      <c r="G277" s="7" t="s">
        <v>30</v>
      </c>
      <c r="H277" s="7" t="s">
        <v>415</v>
      </c>
      <c r="I277" s="7" t="s">
        <v>437</v>
      </c>
      <c r="J277" s="7" t="s">
        <v>16</v>
      </c>
      <c r="K277" s="7" t="s">
        <v>590</v>
      </c>
      <c r="L277" s="7" t="s">
        <v>438</v>
      </c>
      <c r="M277" s="8">
        <v>210</v>
      </c>
      <c r="N277" s="8">
        <v>350</v>
      </c>
      <c r="O277" s="8">
        <v>350</v>
      </c>
      <c r="P277" s="9">
        <f t="shared" si="16"/>
        <v>291.89999999999998</v>
      </c>
      <c r="Q277" s="25">
        <f t="shared" si="18"/>
        <v>584</v>
      </c>
      <c r="R277" s="9">
        <f t="shared" si="17"/>
        <v>584</v>
      </c>
      <c r="S277" s="7" t="s">
        <v>33</v>
      </c>
      <c r="T277" s="7" t="s">
        <v>34</v>
      </c>
      <c r="U277" s="26"/>
      <c r="W277" s="30">
        <f t="shared" si="19"/>
        <v>0</v>
      </c>
      <c r="X277" s="31"/>
    </row>
    <row r="278" spans="2:24" x14ac:dyDescent="0.25">
      <c r="B278" s="39">
        <v>843380147299</v>
      </c>
      <c r="C278" s="7" t="s">
        <v>597</v>
      </c>
      <c r="D278" s="7" t="s">
        <v>598</v>
      </c>
      <c r="E278" s="7" t="str">
        <f>_xlfn.XLOOKUP(C278,Master!E:E,Master!H:H)</f>
        <v>Yes</v>
      </c>
      <c r="F278" s="7" t="s">
        <v>12</v>
      </c>
      <c r="G278" s="7" t="s">
        <v>246</v>
      </c>
      <c r="H278" s="7" t="s">
        <v>415</v>
      </c>
      <c r="I278" s="7" t="s">
        <v>437</v>
      </c>
      <c r="J278" s="7" t="s">
        <v>16</v>
      </c>
      <c r="K278" s="7" t="s">
        <v>590</v>
      </c>
      <c r="L278" s="7" t="s">
        <v>438</v>
      </c>
      <c r="M278" s="8">
        <v>210</v>
      </c>
      <c r="N278" s="8">
        <v>350</v>
      </c>
      <c r="O278" s="8">
        <v>350</v>
      </c>
      <c r="P278" s="9">
        <f t="shared" si="16"/>
        <v>291.89999999999998</v>
      </c>
      <c r="Q278" s="25">
        <f t="shared" si="18"/>
        <v>584</v>
      </c>
      <c r="R278" s="9">
        <f t="shared" si="17"/>
        <v>584</v>
      </c>
      <c r="S278" s="7" t="s">
        <v>33</v>
      </c>
      <c r="T278" s="7" t="s">
        <v>34</v>
      </c>
      <c r="U278" s="26"/>
      <c r="W278" s="30">
        <f t="shared" si="19"/>
        <v>0</v>
      </c>
      <c r="X278" s="31"/>
    </row>
    <row r="279" spans="2:24" x14ac:dyDescent="0.25">
      <c r="B279" s="39">
        <v>843380147176</v>
      </c>
      <c r="C279" s="7" t="s">
        <v>599</v>
      </c>
      <c r="D279" s="7" t="s">
        <v>600</v>
      </c>
      <c r="E279" s="7" t="str">
        <f>_xlfn.XLOOKUP(C279,Master!E:E,Master!H:H)</f>
        <v>No</v>
      </c>
      <c r="F279" s="7" t="s">
        <v>80</v>
      </c>
      <c r="G279" s="7" t="s">
        <v>21</v>
      </c>
      <c r="H279" s="7" t="s">
        <v>415</v>
      </c>
      <c r="I279" s="7" t="s">
        <v>437</v>
      </c>
      <c r="J279" s="7" t="s">
        <v>16</v>
      </c>
      <c r="K279" s="7" t="s">
        <v>438</v>
      </c>
      <c r="L279" s="7" t="s">
        <v>438</v>
      </c>
      <c r="M279" s="8">
        <v>210</v>
      </c>
      <c r="N279" s="8">
        <v>350</v>
      </c>
      <c r="O279" s="8">
        <v>350</v>
      </c>
      <c r="P279" s="9">
        <f t="shared" si="16"/>
        <v>291.89999999999998</v>
      </c>
      <c r="Q279" s="25">
        <f t="shared" si="18"/>
        <v>584</v>
      </c>
      <c r="R279" s="9">
        <f t="shared" si="17"/>
        <v>584</v>
      </c>
      <c r="S279" s="7" t="s">
        <v>33</v>
      </c>
      <c r="T279" s="7" t="s">
        <v>34</v>
      </c>
      <c r="U279" s="26"/>
      <c r="W279" s="30">
        <f t="shared" si="19"/>
        <v>0</v>
      </c>
      <c r="X279" s="31"/>
    </row>
    <row r="280" spans="2:24" x14ac:dyDescent="0.25">
      <c r="B280" s="39">
        <v>843380147169</v>
      </c>
      <c r="C280" s="7" t="s">
        <v>601</v>
      </c>
      <c r="D280" s="7" t="s">
        <v>602</v>
      </c>
      <c r="E280" s="7" t="str">
        <f>_xlfn.XLOOKUP(C280,Master!E:E,Master!H:H)</f>
        <v>No</v>
      </c>
      <c r="F280" s="7" t="s">
        <v>80</v>
      </c>
      <c r="G280" s="7" t="s">
        <v>24</v>
      </c>
      <c r="H280" s="7" t="s">
        <v>415</v>
      </c>
      <c r="I280" s="7" t="s">
        <v>437</v>
      </c>
      <c r="J280" s="7" t="s">
        <v>16</v>
      </c>
      <c r="K280" s="7" t="s">
        <v>438</v>
      </c>
      <c r="L280" s="7" t="s">
        <v>438</v>
      </c>
      <c r="M280" s="8">
        <v>210</v>
      </c>
      <c r="N280" s="8">
        <v>350</v>
      </c>
      <c r="O280" s="8">
        <v>350</v>
      </c>
      <c r="P280" s="9">
        <f t="shared" si="16"/>
        <v>291.89999999999998</v>
      </c>
      <c r="Q280" s="25">
        <f t="shared" si="18"/>
        <v>584</v>
      </c>
      <c r="R280" s="9">
        <f t="shared" si="17"/>
        <v>584</v>
      </c>
      <c r="S280" s="7" t="s">
        <v>33</v>
      </c>
      <c r="T280" s="7" t="s">
        <v>34</v>
      </c>
      <c r="U280" s="26"/>
      <c r="W280" s="30">
        <f t="shared" si="19"/>
        <v>0</v>
      </c>
      <c r="X280" s="31"/>
    </row>
    <row r="281" spans="2:24" x14ac:dyDescent="0.25">
      <c r="B281" s="39">
        <v>843380147152</v>
      </c>
      <c r="C281" s="7" t="s">
        <v>603</v>
      </c>
      <c r="D281" s="7" t="s">
        <v>604</v>
      </c>
      <c r="E281" s="7" t="str">
        <f>_xlfn.XLOOKUP(C281,Master!E:E,Master!H:H)</f>
        <v>No</v>
      </c>
      <c r="F281" s="7" t="s">
        <v>80</v>
      </c>
      <c r="G281" s="7" t="s">
        <v>27</v>
      </c>
      <c r="H281" s="7" t="s">
        <v>415</v>
      </c>
      <c r="I281" s="7" t="s">
        <v>437</v>
      </c>
      <c r="J281" s="7" t="s">
        <v>16</v>
      </c>
      <c r="K281" s="7" t="s">
        <v>438</v>
      </c>
      <c r="L281" s="7" t="s">
        <v>438</v>
      </c>
      <c r="M281" s="8">
        <v>210</v>
      </c>
      <c r="N281" s="8">
        <v>350</v>
      </c>
      <c r="O281" s="8">
        <v>350</v>
      </c>
      <c r="P281" s="9">
        <f t="shared" si="16"/>
        <v>291.89999999999998</v>
      </c>
      <c r="Q281" s="25">
        <f t="shared" si="18"/>
        <v>584</v>
      </c>
      <c r="R281" s="9">
        <f t="shared" si="17"/>
        <v>584</v>
      </c>
      <c r="S281" s="7" t="s">
        <v>33</v>
      </c>
      <c r="T281" s="7" t="s">
        <v>34</v>
      </c>
      <c r="U281" s="26"/>
      <c r="W281" s="30">
        <f t="shared" si="19"/>
        <v>0</v>
      </c>
      <c r="X281" s="31"/>
    </row>
    <row r="282" spans="2:24" x14ac:dyDescent="0.25">
      <c r="B282" s="39">
        <v>843380147183</v>
      </c>
      <c r="C282" s="7" t="s">
        <v>605</v>
      </c>
      <c r="D282" s="7" t="s">
        <v>606</v>
      </c>
      <c r="E282" s="7" t="str">
        <f>_xlfn.XLOOKUP(C282,Master!E:E,Master!H:H)</f>
        <v>No</v>
      </c>
      <c r="F282" s="7" t="s">
        <v>80</v>
      </c>
      <c r="G282" s="7" t="s">
        <v>30</v>
      </c>
      <c r="H282" s="7" t="s">
        <v>415</v>
      </c>
      <c r="I282" s="7" t="s">
        <v>437</v>
      </c>
      <c r="J282" s="7" t="s">
        <v>16</v>
      </c>
      <c r="K282" s="7" t="s">
        <v>438</v>
      </c>
      <c r="L282" s="7" t="s">
        <v>438</v>
      </c>
      <c r="M282" s="8">
        <v>210</v>
      </c>
      <c r="N282" s="8">
        <v>350</v>
      </c>
      <c r="O282" s="8">
        <v>350</v>
      </c>
      <c r="P282" s="9">
        <f t="shared" si="16"/>
        <v>291.89999999999998</v>
      </c>
      <c r="Q282" s="25">
        <f t="shared" si="18"/>
        <v>584</v>
      </c>
      <c r="R282" s="9">
        <f t="shared" si="17"/>
        <v>584</v>
      </c>
      <c r="S282" s="7" t="s">
        <v>33</v>
      </c>
      <c r="T282" s="7" t="s">
        <v>34</v>
      </c>
      <c r="U282" s="26"/>
      <c r="W282" s="30">
        <f t="shared" si="19"/>
        <v>0</v>
      </c>
      <c r="X282" s="31"/>
    </row>
    <row r="283" spans="2:24" x14ac:dyDescent="0.25">
      <c r="B283" s="39">
        <v>843380147145</v>
      </c>
      <c r="C283" s="7" t="s">
        <v>607</v>
      </c>
      <c r="D283" s="7" t="s">
        <v>608</v>
      </c>
      <c r="E283" s="7" t="str">
        <f>_xlfn.XLOOKUP(C283,Master!E:E,Master!H:H)</f>
        <v>No</v>
      </c>
      <c r="F283" s="7" t="s">
        <v>80</v>
      </c>
      <c r="G283" s="7" t="s">
        <v>246</v>
      </c>
      <c r="H283" s="7" t="s">
        <v>415</v>
      </c>
      <c r="I283" s="7" t="s">
        <v>437</v>
      </c>
      <c r="J283" s="7" t="s">
        <v>16</v>
      </c>
      <c r="K283" s="7" t="s">
        <v>438</v>
      </c>
      <c r="L283" s="7" t="s">
        <v>438</v>
      </c>
      <c r="M283" s="8">
        <v>210</v>
      </c>
      <c r="N283" s="8">
        <v>350</v>
      </c>
      <c r="O283" s="8">
        <v>350</v>
      </c>
      <c r="P283" s="9">
        <f t="shared" si="16"/>
        <v>291.89999999999998</v>
      </c>
      <c r="Q283" s="25">
        <f t="shared" si="18"/>
        <v>584</v>
      </c>
      <c r="R283" s="9">
        <f t="shared" si="17"/>
        <v>584</v>
      </c>
      <c r="S283" s="7" t="s">
        <v>33</v>
      </c>
      <c r="T283" s="7" t="s">
        <v>34</v>
      </c>
      <c r="U283" s="26"/>
      <c r="W283" s="30">
        <f t="shared" si="19"/>
        <v>0</v>
      </c>
      <c r="X283" s="31"/>
    </row>
    <row r="284" spans="2:24" x14ac:dyDescent="0.25">
      <c r="B284" s="39">
        <v>813116027676</v>
      </c>
      <c r="C284" s="7" t="s">
        <v>609</v>
      </c>
      <c r="D284" s="7" t="s">
        <v>610</v>
      </c>
      <c r="E284" s="7" t="str">
        <f>_xlfn.XLOOKUP(C284,Master!E:E,Master!H:H)</f>
        <v>No</v>
      </c>
      <c r="F284" s="7" t="s">
        <v>12</v>
      </c>
      <c r="G284" s="7" t="s">
        <v>21</v>
      </c>
      <c r="H284" s="7" t="s">
        <v>415</v>
      </c>
      <c r="I284" s="7" t="s">
        <v>416</v>
      </c>
      <c r="J284" s="7" t="s">
        <v>16</v>
      </c>
      <c r="K284" s="7" t="s">
        <v>438</v>
      </c>
      <c r="L284" s="7" t="s">
        <v>18</v>
      </c>
      <c r="M284" s="8">
        <v>52.250000000000007</v>
      </c>
      <c r="N284" s="8">
        <v>95</v>
      </c>
      <c r="O284" s="8">
        <v>95</v>
      </c>
      <c r="P284" s="9">
        <f t="shared" si="16"/>
        <v>72.627499999999998</v>
      </c>
      <c r="Q284" s="25">
        <f t="shared" si="18"/>
        <v>158</v>
      </c>
      <c r="R284" s="9">
        <f t="shared" si="17"/>
        <v>158</v>
      </c>
      <c r="S284" s="7" t="s">
        <v>33</v>
      </c>
      <c r="T284" s="7" t="s">
        <v>34</v>
      </c>
      <c r="U284" s="26"/>
      <c r="W284" s="30">
        <f t="shared" si="19"/>
        <v>0</v>
      </c>
      <c r="X284" s="31"/>
    </row>
    <row r="285" spans="2:24" x14ac:dyDescent="0.25">
      <c r="B285" s="39">
        <v>813116027683</v>
      </c>
      <c r="C285" s="7" t="s">
        <v>611</v>
      </c>
      <c r="D285" s="7" t="s">
        <v>612</v>
      </c>
      <c r="E285" s="7" t="str">
        <f>_xlfn.XLOOKUP(C285,Master!E:E,Master!H:H)</f>
        <v>No</v>
      </c>
      <c r="F285" s="7" t="s">
        <v>12</v>
      </c>
      <c r="G285" s="7" t="s">
        <v>24</v>
      </c>
      <c r="H285" s="7" t="s">
        <v>415</v>
      </c>
      <c r="I285" s="7" t="s">
        <v>416</v>
      </c>
      <c r="J285" s="7" t="s">
        <v>16</v>
      </c>
      <c r="K285" s="7" t="s">
        <v>438</v>
      </c>
      <c r="L285" s="7" t="s">
        <v>18</v>
      </c>
      <c r="M285" s="8">
        <v>52.250000000000007</v>
      </c>
      <c r="N285" s="8">
        <v>95</v>
      </c>
      <c r="O285" s="8">
        <v>95</v>
      </c>
      <c r="P285" s="9">
        <f t="shared" si="16"/>
        <v>72.627499999999998</v>
      </c>
      <c r="Q285" s="25">
        <f t="shared" si="18"/>
        <v>158</v>
      </c>
      <c r="R285" s="9">
        <f t="shared" si="17"/>
        <v>158</v>
      </c>
      <c r="S285" s="7" t="s">
        <v>33</v>
      </c>
      <c r="T285" s="7" t="s">
        <v>34</v>
      </c>
      <c r="U285" s="26"/>
      <c r="W285" s="30">
        <f t="shared" si="19"/>
        <v>0</v>
      </c>
      <c r="X285" s="31"/>
    </row>
    <row r="286" spans="2:24" x14ac:dyDescent="0.25">
      <c r="B286" s="39">
        <v>813116027690</v>
      </c>
      <c r="C286" s="7" t="s">
        <v>613</v>
      </c>
      <c r="D286" s="7" t="s">
        <v>614</v>
      </c>
      <c r="E286" s="7" t="str">
        <f>_xlfn.XLOOKUP(C286,Master!E:E,Master!H:H)</f>
        <v>No</v>
      </c>
      <c r="F286" s="7" t="s">
        <v>12</v>
      </c>
      <c r="G286" s="7" t="s">
        <v>27</v>
      </c>
      <c r="H286" s="7" t="s">
        <v>415</v>
      </c>
      <c r="I286" s="7" t="s">
        <v>416</v>
      </c>
      <c r="J286" s="7" t="s">
        <v>16</v>
      </c>
      <c r="K286" s="7" t="s">
        <v>438</v>
      </c>
      <c r="L286" s="7" t="s">
        <v>18</v>
      </c>
      <c r="M286" s="8">
        <v>52.250000000000007</v>
      </c>
      <c r="N286" s="8">
        <v>95</v>
      </c>
      <c r="O286" s="8">
        <v>95</v>
      </c>
      <c r="P286" s="9">
        <f t="shared" si="16"/>
        <v>72.627499999999998</v>
      </c>
      <c r="Q286" s="25">
        <f t="shared" si="18"/>
        <v>158</v>
      </c>
      <c r="R286" s="9">
        <f t="shared" si="17"/>
        <v>158</v>
      </c>
      <c r="S286" s="7" t="s">
        <v>33</v>
      </c>
      <c r="T286" s="7" t="s">
        <v>34</v>
      </c>
      <c r="U286" s="26"/>
      <c r="W286" s="30">
        <f t="shared" si="19"/>
        <v>0</v>
      </c>
      <c r="X286" s="31"/>
    </row>
    <row r="287" spans="2:24" x14ac:dyDescent="0.25">
      <c r="B287" s="39">
        <v>813116027706</v>
      </c>
      <c r="C287" s="7" t="s">
        <v>615</v>
      </c>
      <c r="D287" s="7" t="s">
        <v>616</v>
      </c>
      <c r="E287" s="7" t="str">
        <f>_xlfn.XLOOKUP(C287,Master!E:E,Master!H:H)</f>
        <v>No</v>
      </c>
      <c r="F287" s="7" t="s">
        <v>12</v>
      </c>
      <c r="G287" s="7" t="s">
        <v>30</v>
      </c>
      <c r="H287" s="7" t="s">
        <v>415</v>
      </c>
      <c r="I287" s="7" t="s">
        <v>416</v>
      </c>
      <c r="J287" s="7" t="s">
        <v>16</v>
      </c>
      <c r="K287" s="7" t="s">
        <v>438</v>
      </c>
      <c r="L287" s="7" t="s">
        <v>18</v>
      </c>
      <c r="M287" s="8">
        <v>52.250000000000007</v>
      </c>
      <c r="N287" s="8">
        <v>95</v>
      </c>
      <c r="O287" s="8">
        <v>95</v>
      </c>
      <c r="P287" s="9">
        <f t="shared" si="16"/>
        <v>72.627499999999998</v>
      </c>
      <c r="Q287" s="25">
        <f t="shared" si="18"/>
        <v>158</v>
      </c>
      <c r="R287" s="9">
        <f t="shared" si="17"/>
        <v>158</v>
      </c>
      <c r="S287" s="7" t="s">
        <v>33</v>
      </c>
      <c r="T287" s="7" t="s">
        <v>34</v>
      </c>
      <c r="U287" s="26"/>
      <c r="W287" s="30">
        <f t="shared" si="19"/>
        <v>0</v>
      </c>
      <c r="X287" s="31"/>
    </row>
    <row r="288" spans="2:24" x14ac:dyDescent="0.25">
      <c r="B288" s="39">
        <v>813116027713</v>
      </c>
      <c r="C288" s="7" t="s">
        <v>617</v>
      </c>
      <c r="D288" s="7" t="s">
        <v>618</v>
      </c>
      <c r="E288" s="7" t="str">
        <f>_xlfn.XLOOKUP(C288,Master!E:E,Master!H:H)</f>
        <v>No</v>
      </c>
      <c r="F288" s="7" t="s">
        <v>12</v>
      </c>
      <c r="G288" s="7" t="s">
        <v>246</v>
      </c>
      <c r="H288" s="7" t="s">
        <v>415</v>
      </c>
      <c r="I288" s="7" t="s">
        <v>416</v>
      </c>
      <c r="J288" s="7" t="s">
        <v>16</v>
      </c>
      <c r="K288" s="7" t="s">
        <v>438</v>
      </c>
      <c r="L288" s="7" t="s">
        <v>18</v>
      </c>
      <c r="M288" s="8">
        <v>52.250000000000007</v>
      </c>
      <c r="N288" s="8">
        <v>95</v>
      </c>
      <c r="O288" s="8">
        <v>95</v>
      </c>
      <c r="P288" s="9">
        <f t="shared" si="16"/>
        <v>72.627499999999998</v>
      </c>
      <c r="Q288" s="25">
        <f t="shared" si="18"/>
        <v>158</v>
      </c>
      <c r="R288" s="9">
        <f t="shared" si="17"/>
        <v>158</v>
      </c>
      <c r="S288" s="7" t="s">
        <v>33</v>
      </c>
      <c r="T288" s="7" t="s">
        <v>34</v>
      </c>
      <c r="U288" s="26"/>
      <c r="W288" s="30">
        <f t="shared" si="19"/>
        <v>0</v>
      </c>
      <c r="X288" s="31"/>
    </row>
    <row r="289" spans="2:24" x14ac:dyDescent="0.25">
      <c r="B289" s="39">
        <v>843380146193</v>
      </c>
      <c r="C289" s="7" t="s">
        <v>619</v>
      </c>
      <c r="D289" s="7" t="s">
        <v>620</v>
      </c>
      <c r="E289" s="7" t="str">
        <f>_xlfn.XLOOKUP(C289,Master!E:E,Master!H:H)</f>
        <v>Yes</v>
      </c>
      <c r="F289" s="7" t="s">
        <v>12</v>
      </c>
      <c r="G289" s="7" t="s">
        <v>621</v>
      </c>
      <c r="H289" s="7" t="s">
        <v>103</v>
      </c>
      <c r="I289" s="7" t="s">
        <v>104</v>
      </c>
      <c r="J289" s="7" t="s">
        <v>16</v>
      </c>
      <c r="K289" s="7" t="s">
        <v>17</v>
      </c>
      <c r="L289" s="7" t="s">
        <v>18</v>
      </c>
      <c r="M289" s="8">
        <v>88</v>
      </c>
      <c r="N289" s="8">
        <v>160</v>
      </c>
      <c r="O289" s="8">
        <v>160</v>
      </c>
      <c r="P289" s="9">
        <f t="shared" si="16"/>
        <v>122.32</v>
      </c>
      <c r="Q289" s="25">
        <f t="shared" si="18"/>
        <v>267</v>
      </c>
      <c r="R289" s="9">
        <f t="shared" si="17"/>
        <v>267</v>
      </c>
      <c r="S289" s="7" t="s">
        <v>33</v>
      </c>
      <c r="T289" s="7" t="s">
        <v>34</v>
      </c>
      <c r="U289" s="26"/>
      <c r="W289" s="30">
        <f t="shared" si="19"/>
        <v>0</v>
      </c>
      <c r="X289" s="31"/>
    </row>
    <row r="290" spans="2:24" x14ac:dyDescent="0.25">
      <c r="B290" s="39">
        <v>843380146209</v>
      </c>
      <c r="C290" s="7" t="s">
        <v>622</v>
      </c>
      <c r="D290" s="7" t="s">
        <v>623</v>
      </c>
      <c r="E290" s="7" t="str">
        <f>_xlfn.XLOOKUP(C290,Master!E:E,Master!H:H)</f>
        <v>Yes</v>
      </c>
      <c r="F290" s="7" t="s">
        <v>12</v>
      </c>
      <c r="G290" s="7" t="s">
        <v>624</v>
      </c>
      <c r="H290" s="7" t="s">
        <v>103</v>
      </c>
      <c r="I290" s="7" t="s">
        <v>104</v>
      </c>
      <c r="J290" s="7" t="s">
        <v>16</v>
      </c>
      <c r="K290" s="7" t="s">
        <v>17</v>
      </c>
      <c r="L290" s="7" t="s">
        <v>18</v>
      </c>
      <c r="M290" s="8">
        <v>88</v>
      </c>
      <c r="N290" s="8">
        <v>160</v>
      </c>
      <c r="O290" s="8">
        <v>160</v>
      </c>
      <c r="P290" s="9">
        <f t="shared" si="16"/>
        <v>122.32</v>
      </c>
      <c r="Q290" s="25">
        <f t="shared" si="18"/>
        <v>267</v>
      </c>
      <c r="R290" s="9">
        <f t="shared" si="17"/>
        <v>267</v>
      </c>
      <c r="S290" s="7" t="s">
        <v>33</v>
      </c>
      <c r="T290" s="7" t="s">
        <v>34</v>
      </c>
      <c r="U290" s="26"/>
      <c r="W290" s="30">
        <f t="shared" si="19"/>
        <v>0</v>
      </c>
      <c r="X290" s="31"/>
    </row>
    <row r="291" spans="2:24" x14ac:dyDescent="0.25">
      <c r="B291" s="39">
        <v>843380146216</v>
      </c>
      <c r="C291" s="7" t="s">
        <v>625</v>
      </c>
      <c r="D291" s="7" t="s">
        <v>626</v>
      </c>
      <c r="E291" s="7" t="str">
        <f>_xlfn.XLOOKUP(C291,Master!E:E,Master!H:H)</f>
        <v>Yes</v>
      </c>
      <c r="F291" s="7" t="s">
        <v>12</v>
      </c>
      <c r="G291" s="7" t="s">
        <v>627</v>
      </c>
      <c r="H291" s="7" t="s">
        <v>103</v>
      </c>
      <c r="I291" s="7" t="s">
        <v>104</v>
      </c>
      <c r="J291" s="7" t="s">
        <v>16</v>
      </c>
      <c r="K291" s="7" t="s">
        <v>17</v>
      </c>
      <c r="L291" s="7" t="s">
        <v>18</v>
      </c>
      <c r="M291" s="8">
        <v>88</v>
      </c>
      <c r="N291" s="8">
        <v>160</v>
      </c>
      <c r="O291" s="8">
        <v>160</v>
      </c>
      <c r="P291" s="9">
        <f t="shared" si="16"/>
        <v>122.32</v>
      </c>
      <c r="Q291" s="25">
        <f t="shared" si="18"/>
        <v>267</v>
      </c>
      <c r="R291" s="9">
        <f t="shared" si="17"/>
        <v>267</v>
      </c>
      <c r="S291" s="7" t="s">
        <v>33</v>
      </c>
      <c r="T291" s="7" t="s">
        <v>34</v>
      </c>
      <c r="U291" s="26"/>
      <c r="W291" s="30">
        <f t="shared" si="19"/>
        <v>0</v>
      </c>
      <c r="X291" s="31"/>
    </row>
    <row r="292" spans="2:24" x14ac:dyDescent="0.25">
      <c r="B292" s="39">
        <v>843380146223</v>
      </c>
      <c r="C292" s="7" t="s">
        <v>628</v>
      </c>
      <c r="D292" s="7" t="s">
        <v>629</v>
      </c>
      <c r="E292" s="7" t="str">
        <f>_xlfn.XLOOKUP(C292,Master!E:E,Master!H:H)</f>
        <v>Yes</v>
      </c>
      <c r="F292" s="7" t="s">
        <v>12</v>
      </c>
      <c r="G292" s="7" t="s">
        <v>630</v>
      </c>
      <c r="H292" s="7" t="s">
        <v>103</v>
      </c>
      <c r="I292" s="7" t="s">
        <v>104</v>
      </c>
      <c r="J292" s="7" t="s">
        <v>16</v>
      </c>
      <c r="K292" s="7" t="s">
        <v>17</v>
      </c>
      <c r="L292" s="7" t="s">
        <v>18</v>
      </c>
      <c r="M292" s="8">
        <v>88</v>
      </c>
      <c r="N292" s="8">
        <v>160</v>
      </c>
      <c r="O292" s="8">
        <v>160</v>
      </c>
      <c r="P292" s="9">
        <f t="shared" si="16"/>
        <v>122.32</v>
      </c>
      <c r="Q292" s="25">
        <f t="shared" si="18"/>
        <v>267</v>
      </c>
      <c r="R292" s="9">
        <f t="shared" si="17"/>
        <v>267</v>
      </c>
      <c r="S292" s="7" t="s">
        <v>33</v>
      </c>
      <c r="T292" s="7" t="s">
        <v>34</v>
      </c>
      <c r="U292" s="26"/>
      <c r="W292" s="30">
        <f t="shared" si="19"/>
        <v>0</v>
      </c>
      <c r="X292" s="31"/>
    </row>
    <row r="293" spans="2:24" x14ac:dyDescent="0.25">
      <c r="B293" s="39">
        <v>843380146230</v>
      </c>
      <c r="C293" s="7" t="s">
        <v>631</v>
      </c>
      <c r="D293" s="7" t="s">
        <v>632</v>
      </c>
      <c r="E293" s="7" t="str">
        <f>_xlfn.XLOOKUP(C293,Master!E:E,Master!H:H)</f>
        <v>Yes</v>
      </c>
      <c r="F293" s="7" t="s">
        <v>12</v>
      </c>
      <c r="G293" s="7" t="s">
        <v>633</v>
      </c>
      <c r="H293" s="7" t="s">
        <v>103</v>
      </c>
      <c r="I293" s="7" t="s">
        <v>104</v>
      </c>
      <c r="J293" s="7" t="s">
        <v>16</v>
      </c>
      <c r="K293" s="7" t="s">
        <v>17</v>
      </c>
      <c r="L293" s="7" t="s">
        <v>18</v>
      </c>
      <c r="M293" s="8">
        <v>88</v>
      </c>
      <c r="N293" s="8">
        <v>160</v>
      </c>
      <c r="O293" s="8">
        <v>160</v>
      </c>
      <c r="P293" s="9">
        <f t="shared" si="16"/>
        <v>122.32</v>
      </c>
      <c r="Q293" s="25">
        <f t="shared" si="18"/>
        <v>267</v>
      </c>
      <c r="R293" s="9">
        <f t="shared" si="17"/>
        <v>267</v>
      </c>
      <c r="S293" s="7" t="s">
        <v>33</v>
      </c>
      <c r="T293" s="7" t="s">
        <v>34</v>
      </c>
      <c r="U293" s="26"/>
      <c r="W293" s="30">
        <f t="shared" si="19"/>
        <v>0</v>
      </c>
      <c r="X293" s="31"/>
    </row>
    <row r="294" spans="2:24" x14ac:dyDescent="0.25">
      <c r="B294" s="39">
        <v>843380146247</v>
      </c>
      <c r="C294" s="7" t="s">
        <v>634</v>
      </c>
      <c r="D294" s="7" t="s">
        <v>635</v>
      </c>
      <c r="E294" s="7" t="str">
        <f>_xlfn.XLOOKUP(C294,Master!E:E,Master!H:H)</f>
        <v>Yes</v>
      </c>
      <c r="F294" s="7" t="s">
        <v>12</v>
      </c>
      <c r="G294" s="7" t="s">
        <v>636</v>
      </c>
      <c r="H294" s="7" t="s">
        <v>103</v>
      </c>
      <c r="I294" s="7" t="s">
        <v>104</v>
      </c>
      <c r="J294" s="7" t="s">
        <v>16</v>
      </c>
      <c r="K294" s="7" t="s">
        <v>17</v>
      </c>
      <c r="L294" s="7" t="s">
        <v>18</v>
      </c>
      <c r="M294" s="8">
        <v>88</v>
      </c>
      <c r="N294" s="8">
        <v>160</v>
      </c>
      <c r="O294" s="8">
        <v>160</v>
      </c>
      <c r="P294" s="9">
        <f t="shared" si="16"/>
        <v>122.32</v>
      </c>
      <c r="Q294" s="25">
        <f t="shared" si="18"/>
        <v>267</v>
      </c>
      <c r="R294" s="9">
        <f t="shared" si="17"/>
        <v>267</v>
      </c>
      <c r="S294" s="7" t="s">
        <v>33</v>
      </c>
      <c r="T294" s="7" t="s">
        <v>34</v>
      </c>
      <c r="U294" s="26"/>
      <c r="W294" s="30">
        <f t="shared" si="19"/>
        <v>0</v>
      </c>
      <c r="X294" s="31"/>
    </row>
    <row r="295" spans="2:24" x14ac:dyDescent="0.25">
      <c r="B295" s="39">
        <v>843380146254</v>
      </c>
      <c r="C295" s="7" t="s">
        <v>637</v>
      </c>
      <c r="D295" s="7" t="s">
        <v>638</v>
      </c>
      <c r="E295" s="7" t="str">
        <f>_xlfn.XLOOKUP(C295,Master!E:E,Master!H:H)</f>
        <v>Yes</v>
      </c>
      <c r="F295" s="7" t="s">
        <v>12</v>
      </c>
      <c r="G295" s="7" t="s">
        <v>639</v>
      </c>
      <c r="H295" s="7" t="s">
        <v>103</v>
      </c>
      <c r="I295" s="7" t="s">
        <v>104</v>
      </c>
      <c r="J295" s="7" t="s">
        <v>16</v>
      </c>
      <c r="K295" s="7" t="s">
        <v>17</v>
      </c>
      <c r="L295" s="7" t="s">
        <v>18</v>
      </c>
      <c r="M295" s="8">
        <v>88</v>
      </c>
      <c r="N295" s="8">
        <v>160</v>
      </c>
      <c r="O295" s="8">
        <v>160</v>
      </c>
      <c r="P295" s="9">
        <f t="shared" si="16"/>
        <v>122.32</v>
      </c>
      <c r="Q295" s="25">
        <f t="shared" si="18"/>
        <v>267</v>
      </c>
      <c r="R295" s="9">
        <f t="shared" si="17"/>
        <v>267</v>
      </c>
      <c r="S295" s="7" t="s">
        <v>33</v>
      </c>
      <c r="T295" s="7" t="s">
        <v>34</v>
      </c>
      <c r="U295" s="26"/>
      <c r="W295" s="30">
        <f t="shared" si="19"/>
        <v>0</v>
      </c>
      <c r="X295" s="31"/>
    </row>
    <row r="296" spans="2:24" x14ac:dyDescent="0.25">
      <c r="B296" s="39">
        <v>843380146261</v>
      </c>
      <c r="C296" s="7" t="s">
        <v>640</v>
      </c>
      <c r="D296" s="7" t="s">
        <v>641</v>
      </c>
      <c r="E296" s="7" t="str">
        <f>_xlfn.XLOOKUP(C296,Master!E:E,Master!H:H)</f>
        <v>Yes</v>
      </c>
      <c r="F296" s="7" t="s">
        <v>12</v>
      </c>
      <c r="G296" s="7" t="s">
        <v>642</v>
      </c>
      <c r="H296" s="7" t="s">
        <v>103</v>
      </c>
      <c r="I296" s="7" t="s">
        <v>104</v>
      </c>
      <c r="J296" s="7" t="s">
        <v>16</v>
      </c>
      <c r="K296" s="7" t="s">
        <v>17</v>
      </c>
      <c r="L296" s="7" t="s">
        <v>18</v>
      </c>
      <c r="M296" s="8">
        <v>88</v>
      </c>
      <c r="N296" s="8">
        <v>160</v>
      </c>
      <c r="O296" s="8">
        <v>160</v>
      </c>
      <c r="P296" s="9">
        <f t="shared" si="16"/>
        <v>122.32</v>
      </c>
      <c r="Q296" s="25">
        <f t="shared" si="18"/>
        <v>267</v>
      </c>
      <c r="R296" s="9">
        <f t="shared" si="17"/>
        <v>267</v>
      </c>
      <c r="S296" s="7" t="s">
        <v>33</v>
      </c>
      <c r="T296" s="7" t="s">
        <v>34</v>
      </c>
      <c r="U296" s="26"/>
      <c r="W296" s="30">
        <f t="shared" si="19"/>
        <v>0</v>
      </c>
      <c r="X296" s="31"/>
    </row>
    <row r="297" spans="2:24" x14ac:dyDescent="0.25">
      <c r="B297" s="39">
        <v>843380146278</v>
      </c>
      <c r="C297" s="7" t="s">
        <v>643</v>
      </c>
      <c r="D297" s="7" t="s">
        <v>644</v>
      </c>
      <c r="E297" s="7" t="str">
        <f>_xlfn.XLOOKUP(C297,Master!E:E,Master!H:H)</f>
        <v>Yes</v>
      </c>
      <c r="F297" s="7" t="s">
        <v>12</v>
      </c>
      <c r="G297" s="7" t="s">
        <v>645</v>
      </c>
      <c r="H297" s="7" t="s">
        <v>103</v>
      </c>
      <c r="I297" s="7" t="s">
        <v>104</v>
      </c>
      <c r="J297" s="7" t="s">
        <v>16</v>
      </c>
      <c r="K297" s="7" t="s">
        <v>17</v>
      </c>
      <c r="L297" s="7" t="s">
        <v>18</v>
      </c>
      <c r="M297" s="8">
        <v>88</v>
      </c>
      <c r="N297" s="8">
        <v>160</v>
      </c>
      <c r="O297" s="8">
        <v>160</v>
      </c>
      <c r="P297" s="9">
        <f t="shared" si="16"/>
        <v>122.32</v>
      </c>
      <c r="Q297" s="25">
        <f t="shared" si="18"/>
        <v>267</v>
      </c>
      <c r="R297" s="9">
        <f t="shared" si="17"/>
        <v>267</v>
      </c>
      <c r="S297" s="7" t="s">
        <v>33</v>
      </c>
      <c r="T297" s="7" t="s">
        <v>34</v>
      </c>
      <c r="U297" s="26"/>
      <c r="W297" s="30">
        <f t="shared" si="19"/>
        <v>0</v>
      </c>
      <c r="X297" s="31"/>
    </row>
    <row r="298" spans="2:24" x14ac:dyDescent="0.25">
      <c r="B298" s="39">
        <v>843380146285</v>
      </c>
      <c r="C298" s="7" t="s">
        <v>646</v>
      </c>
      <c r="D298" s="7" t="s">
        <v>647</v>
      </c>
      <c r="E298" s="7" t="str">
        <f>_xlfn.XLOOKUP(C298,Master!E:E,Master!H:H)</f>
        <v>Yes</v>
      </c>
      <c r="F298" s="7" t="s">
        <v>12</v>
      </c>
      <c r="G298" s="7" t="s">
        <v>648</v>
      </c>
      <c r="H298" s="7" t="s">
        <v>103</v>
      </c>
      <c r="I298" s="7" t="s">
        <v>104</v>
      </c>
      <c r="J298" s="7" t="s">
        <v>16</v>
      </c>
      <c r="K298" s="7" t="s">
        <v>17</v>
      </c>
      <c r="L298" s="7" t="s">
        <v>18</v>
      </c>
      <c r="M298" s="8">
        <v>88</v>
      </c>
      <c r="N298" s="8">
        <v>160</v>
      </c>
      <c r="O298" s="8">
        <v>160</v>
      </c>
      <c r="P298" s="9">
        <f t="shared" si="16"/>
        <v>122.32</v>
      </c>
      <c r="Q298" s="25">
        <f t="shared" si="18"/>
        <v>267</v>
      </c>
      <c r="R298" s="9">
        <f t="shared" si="17"/>
        <v>267</v>
      </c>
      <c r="S298" s="7" t="s">
        <v>33</v>
      </c>
      <c r="T298" s="7" t="s">
        <v>34</v>
      </c>
      <c r="U298" s="26"/>
      <c r="W298" s="30">
        <f t="shared" si="19"/>
        <v>0</v>
      </c>
      <c r="X298" s="31"/>
    </row>
    <row r="299" spans="2:24" x14ac:dyDescent="0.25">
      <c r="B299" s="39">
        <v>843380146292</v>
      </c>
      <c r="C299" s="7" t="s">
        <v>649</v>
      </c>
      <c r="D299" s="7" t="s">
        <v>650</v>
      </c>
      <c r="E299" s="7" t="str">
        <f>_xlfn.XLOOKUP(C299,Master!E:E,Master!H:H)</f>
        <v>Yes</v>
      </c>
      <c r="F299" s="7" t="s">
        <v>12</v>
      </c>
      <c r="G299" s="7" t="s">
        <v>651</v>
      </c>
      <c r="H299" s="7" t="s">
        <v>103</v>
      </c>
      <c r="I299" s="7" t="s">
        <v>104</v>
      </c>
      <c r="J299" s="7" t="s">
        <v>16</v>
      </c>
      <c r="K299" s="7" t="s">
        <v>17</v>
      </c>
      <c r="L299" s="7" t="s">
        <v>18</v>
      </c>
      <c r="M299" s="8">
        <v>88</v>
      </c>
      <c r="N299" s="8">
        <v>160</v>
      </c>
      <c r="O299" s="8">
        <v>160</v>
      </c>
      <c r="P299" s="9">
        <f t="shared" si="16"/>
        <v>122.32</v>
      </c>
      <c r="Q299" s="25">
        <f t="shared" si="18"/>
        <v>267</v>
      </c>
      <c r="R299" s="9">
        <f t="shared" si="17"/>
        <v>267</v>
      </c>
      <c r="S299" s="7" t="s">
        <v>33</v>
      </c>
      <c r="T299" s="7" t="s">
        <v>34</v>
      </c>
      <c r="U299" s="26"/>
      <c r="W299" s="30">
        <f t="shared" si="19"/>
        <v>0</v>
      </c>
      <c r="X299" s="31"/>
    </row>
    <row r="300" spans="2:24" x14ac:dyDescent="0.25">
      <c r="B300" s="39">
        <v>843380146308</v>
      </c>
      <c r="C300" s="7" t="s">
        <v>652</v>
      </c>
      <c r="D300" s="7" t="s">
        <v>653</v>
      </c>
      <c r="E300" s="7" t="str">
        <f>_xlfn.XLOOKUP(C300,Master!E:E,Master!H:H)</f>
        <v>Yes</v>
      </c>
      <c r="F300" s="7" t="s">
        <v>12</v>
      </c>
      <c r="G300" s="7" t="s">
        <v>654</v>
      </c>
      <c r="H300" s="7" t="s">
        <v>103</v>
      </c>
      <c r="I300" s="7" t="s">
        <v>104</v>
      </c>
      <c r="J300" s="7" t="s">
        <v>16</v>
      </c>
      <c r="K300" s="7" t="s">
        <v>17</v>
      </c>
      <c r="L300" s="7" t="s">
        <v>18</v>
      </c>
      <c r="M300" s="8">
        <v>88</v>
      </c>
      <c r="N300" s="8">
        <v>160</v>
      </c>
      <c r="O300" s="8">
        <v>160</v>
      </c>
      <c r="P300" s="9">
        <f t="shared" si="16"/>
        <v>122.32</v>
      </c>
      <c r="Q300" s="25">
        <f t="shared" si="18"/>
        <v>267</v>
      </c>
      <c r="R300" s="9">
        <f t="shared" si="17"/>
        <v>267</v>
      </c>
      <c r="S300" s="7" t="s">
        <v>33</v>
      </c>
      <c r="T300" s="7" t="s">
        <v>34</v>
      </c>
      <c r="U300" s="26"/>
      <c r="W300" s="30">
        <f t="shared" si="19"/>
        <v>0</v>
      </c>
      <c r="X300" s="31"/>
    </row>
    <row r="301" spans="2:24" x14ac:dyDescent="0.25">
      <c r="B301" s="39">
        <v>843380146070</v>
      </c>
      <c r="C301" s="7" t="s">
        <v>655</v>
      </c>
      <c r="D301" s="7" t="s">
        <v>656</v>
      </c>
      <c r="E301" s="7" t="str">
        <f>_xlfn.XLOOKUP(C301,Master!E:E,Master!H:H)</f>
        <v>No</v>
      </c>
      <c r="F301" s="7" t="s">
        <v>59</v>
      </c>
      <c r="G301" s="7" t="s">
        <v>621</v>
      </c>
      <c r="H301" s="7" t="s">
        <v>103</v>
      </c>
      <c r="I301" s="7" t="s">
        <v>104</v>
      </c>
      <c r="J301" s="7" t="s">
        <v>16</v>
      </c>
      <c r="K301" s="7" t="s">
        <v>17</v>
      </c>
      <c r="L301" s="7" t="s">
        <v>18</v>
      </c>
      <c r="M301" s="8">
        <v>88</v>
      </c>
      <c r="N301" s="8">
        <v>160</v>
      </c>
      <c r="O301" s="8">
        <v>160</v>
      </c>
      <c r="P301" s="9">
        <f t="shared" si="16"/>
        <v>122.32</v>
      </c>
      <c r="Q301" s="25">
        <f t="shared" si="18"/>
        <v>267</v>
      </c>
      <c r="R301" s="9">
        <f t="shared" si="17"/>
        <v>267</v>
      </c>
      <c r="S301" s="7" t="s">
        <v>33</v>
      </c>
      <c r="T301" s="7" t="s">
        <v>34</v>
      </c>
      <c r="U301" s="26"/>
      <c r="W301" s="30">
        <f t="shared" si="19"/>
        <v>0</v>
      </c>
      <c r="X301" s="31"/>
    </row>
    <row r="302" spans="2:24" x14ac:dyDescent="0.25">
      <c r="B302" s="39">
        <v>843380146087</v>
      </c>
      <c r="C302" s="7" t="s">
        <v>657</v>
      </c>
      <c r="D302" s="7" t="s">
        <v>658</v>
      </c>
      <c r="E302" s="7" t="str">
        <f>_xlfn.XLOOKUP(C302,Master!E:E,Master!H:H)</f>
        <v>No</v>
      </c>
      <c r="F302" s="7" t="s">
        <v>59</v>
      </c>
      <c r="G302" s="7" t="s">
        <v>624</v>
      </c>
      <c r="H302" s="7" t="s">
        <v>103</v>
      </c>
      <c r="I302" s="7" t="s">
        <v>104</v>
      </c>
      <c r="J302" s="7" t="s">
        <v>16</v>
      </c>
      <c r="K302" s="7" t="s">
        <v>17</v>
      </c>
      <c r="L302" s="7" t="s">
        <v>18</v>
      </c>
      <c r="M302" s="8">
        <v>88</v>
      </c>
      <c r="N302" s="8">
        <v>160</v>
      </c>
      <c r="O302" s="8">
        <v>160</v>
      </c>
      <c r="P302" s="9">
        <f t="shared" si="16"/>
        <v>122.32</v>
      </c>
      <c r="Q302" s="25">
        <f t="shared" si="18"/>
        <v>267</v>
      </c>
      <c r="R302" s="9">
        <f t="shared" si="17"/>
        <v>267</v>
      </c>
      <c r="S302" s="7" t="s">
        <v>33</v>
      </c>
      <c r="T302" s="7" t="s">
        <v>34</v>
      </c>
      <c r="U302" s="26"/>
      <c r="W302" s="30">
        <f t="shared" si="19"/>
        <v>0</v>
      </c>
      <c r="X302" s="31"/>
    </row>
    <row r="303" spans="2:24" x14ac:dyDescent="0.25">
      <c r="B303" s="39">
        <v>843380146094</v>
      </c>
      <c r="C303" s="7" t="s">
        <v>659</v>
      </c>
      <c r="D303" s="7" t="s">
        <v>660</v>
      </c>
      <c r="E303" s="7" t="str">
        <f>_xlfn.XLOOKUP(C303,Master!E:E,Master!H:H)</f>
        <v>No</v>
      </c>
      <c r="F303" s="7" t="s">
        <v>59</v>
      </c>
      <c r="G303" s="7" t="s">
        <v>627</v>
      </c>
      <c r="H303" s="7" t="s">
        <v>103</v>
      </c>
      <c r="I303" s="7" t="s">
        <v>104</v>
      </c>
      <c r="J303" s="7" t="s">
        <v>16</v>
      </c>
      <c r="K303" s="7" t="s">
        <v>17</v>
      </c>
      <c r="L303" s="7" t="s">
        <v>18</v>
      </c>
      <c r="M303" s="8">
        <v>88</v>
      </c>
      <c r="N303" s="8">
        <v>160</v>
      </c>
      <c r="O303" s="8">
        <v>160</v>
      </c>
      <c r="P303" s="9">
        <f t="shared" si="16"/>
        <v>122.32</v>
      </c>
      <c r="Q303" s="25">
        <f t="shared" si="18"/>
        <v>267</v>
      </c>
      <c r="R303" s="9">
        <f t="shared" si="17"/>
        <v>267</v>
      </c>
      <c r="S303" s="7" t="s">
        <v>33</v>
      </c>
      <c r="T303" s="7" t="s">
        <v>34</v>
      </c>
      <c r="U303" s="26"/>
      <c r="W303" s="30">
        <f t="shared" si="19"/>
        <v>0</v>
      </c>
      <c r="X303" s="31"/>
    </row>
    <row r="304" spans="2:24" x14ac:dyDescent="0.25">
      <c r="B304" s="39">
        <v>843380146100</v>
      </c>
      <c r="C304" s="7" t="s">
        <v>661</v>
      </c>
      <c r="D304" s="7" t="s">
        <v>662</v>
      </c>
      <c r="E304" s="7" t="str">
        <f>_xlfn.XLOOKUP(C304,Master!E:E,Master!H:H)</f>
        <v>No</v>
      </c>
      <c r="F304" s="7" t="s">
        <v>59</v>
      </c>
      <c r="G304" s="7" t="s">
        <v>630</v>
      </c>
      <c r="H304" s="7" t="s">
        <v>103</v>
      </c>
      <c r="I304" s="7" t="s">
        <v>104</v>
      </c>
      <c r="J304" s="7" t="s">
        <v>16</v>
      </c>
      <c r="K304" s="7" t="s">
        <v>17</v>
      </c>
      <c r="L304" s="7" t="s">
        <v>18</v>
      </c>
      <c r="M304" s="8">
        <v>88</v>
      </c>
      <c r="N304" s="8">
        <v>160</v>
      </c>
      <c r="O304" s="8">
        <v>160</v>
      </c>
      <c r="P304" s="9">
        <f t="shared" si="16"/>
        <v>122.32</v>
      </c>
      <c r="Q304" s="25">
        <f t="shared" si="18"/>
        <v>267</v>
      </c>
      <c r="R304" s="9">
        <f t="shared" si="17"/>
        <v>267</v>
      </c>
      <c r="S304" s="7" t="s">
        <v>33</v>
      </c>
      <c r="T304" s="7" t="s">
        <v>34</v>
      </c>
      <c r="U304" s="26"/>
      <c r="W304" s="30">
        <f t="shared" si="19"/>
        <v>0</v>
      </c>
      <c r="X304" s="31"/>
    </row>
    <row r="305" spans="2:24" x14ac:dyDescent="0.25">
      <c r="B305" s="39">
        <v>843380146117</v>
      </c>
      <c r="C305" s="7" t="s">
        <v>663</v>
      </c>
      <c r="D305" s="7" t="s">
        <v>664</v>
      </c>
      <c r="E305" s="7" t="str">
        <f>_xlfn.XLOOKUP(C305,Master!E:E,Master!H:H)</f>
        <v>No</v>
      </c>
      <c r="F305" s="7" t="s">
        <v>59</v>
      </c>
      <c r="G305" s="7" t="s">
        <v>633</v>
      </c>
      <c r="H305" s="7" t="s">
        <v>103</v>
      </c>
      <c r="I305" s="7" t="s">
        <v>104</v>
      </c>
      <c r="J305" s="7" t="s">
        <v>16</v>
      </c>
      <c r="K305" s="7" t="s">
        <v>17</v>
      </c>
      <c r="L305" s="7" t="s">
        <v>18</v>
      </c>
      <c r="M305" s="8">
        <v>88</v>
      </c>
      <c r="N305" s="8">
        <v>160</v>
      </c>
      <c r="O305" s="8">
        <v>160</v>
      </c>
      <c r="P305" s="9">
        <f t="shared" si="16"/>
        <v>122.32</v>
      </c>
      <c r="Q305" s="25">
        <f t="shared" si="18"/>
        <v>267</v>
      </c>
      <c r="R305" s="9">
        <f t="shared" si="17"/>
        <v>267</v>
      </c>
      <c r="S305" s="7" t="s">
        <v>33</v>
      </c>
      <c r="T305" s="7" t="s">
        <v>34</v>
      </c>
      <c r="U305" s="26"/>
      <c r="W305" s="30">
        <f t="shared" si="19"/>
        <v>0</v>
      </c>
      <c r="X305" s="31"/>
    </row>
    <row r="306" spans="2:24" x14ac:dyDescent="0.25">
      <c r="B306" s="39">
        <v>843380146124</v>
      </c>
      <c r="C306" s="7" t="s">
        <v>665</v>
      </c>
      <c r="D306" s="7" t="s">
        <v>666</v>
      </c>
      <c r="E306" s="7" t="str">
        <f>_xlfn.XLOOKUP(C306,Master!E:E,Master!H:H)</f>
        <v>No</v>
      </c>
      <c r="F306" s="7" t="s">
        <v>59</v>
      </c>
      <c r="G306" s="7" t="s">
        <v>636</v>
      </c>
      <c r="H306" s="7" t="s">
        <v>103</v>
      </c>
      <c r="I306" s="7" t="s">
        <v>104</v>
      </c>
      <c r="J306" s="7" t="s">
        <v>16</v>
      </c>
      <c r="K306" s="7" t="s">
        <v>17</v>
      </c>
      <c r="L306" s="7" t="s">
        <v>18</v>
      </c>
      <c r="M306" s="8">
        <v>88</v>
      </c>
      <c r="N306" s="8">
        <v>160</v>
      </c>
      <c r="O306" s="8">
        <v>160</v>
      </c>
      <c r="P306" s="9">
        <f t="shared" si="16"/>
        <v>122.32</v>
      </c>
      <c r="Q306" s="25">
        <f t="shared" si="18"/>
        <v>267</v>
      </c>
      <c r="R306" s="9">
        <f t="shared" si="17"/>
        <v>267</v>
      </c>
      <c r="S306" s="7" t="s">
        <v>33</v>
      </c>
      <c r="T306" s="7" t="s">
        <v>34</v>
      </c>
      <c r="U306" s="26"/>
      <c r="W306" s="30">
        <f t="shared" si="19"/>
        <v>0</v>
      </c>
      <c r="X306" s="31"/>
    </row>
    <row r="307" spans="2:24" x14ac:dyDescent="0.25">
      <c r="B307" s="39">
        <v>843380146131</v>
      </c>
      <c r="C307" s="7" t="s">
        <v>667</v>
      </c>
      <c r="D307" s="7" t="s">
        <v>668</v>
      </c>
      <c r="E307" s="7" t="str">
        <f>_xlfn.XLOOKUP(C307,Master!E:E,Master!H:H)</f>
        <v>No</v>
      </c>
      <c r="F307" s="7" t="s">
        <v>59</v>
      </c>
      <c r="G307" s="7" t="s">
        <v>639</v>
      </c>
      <c r="H307" s="7" t="s">
        <v>103</v>
      </c>
      <c r="I307" s="7" t="s">
        <v>104</v>
      </c>
      <c r="J307" s="7" t="s">
        <v>16</v>
      </c>
      <c r="K307" s="7" t="s">
        <v>17</v>
      </c>
      <c r="L307" s="7" t="s">
        <v>18</v>
      </c>
      <c r="M307" s="8">
        <v>88</v>
      </c>
      <c r="N307" s="8">
        <v>160</v>
      </c>
      <c r="O307" s="8">
        <v>160</v>
      </c>
      <c r="P307" s="9">
        <f t="shared" si="16"/>
        <v>122.32</v>
      </c>
      <c r="Q307" s="25">
        <f t="shared" si="18"/>
        <v>267</v>
      </c>
      <c r="R307" s="9">
        <f t="shared" si="17"/>
        <v>267</v>
      </c>
      <c r="S307" s="7" t="s">
        <v>33</v>
      </c>
      <c r="T307" s="7" t="s">
        <v>34</v>
      </c>
      <c r="U307" s="26"/>
      <c r="W307" s="30">
        <f t="shared" si="19"/>
        <v>0</v>
      </c>
      <c r="X307" s="31"/>
    </row>
    <row r="308" spans="2:24" x14ac:dyDescent="0.25">
      <c r="B308" s="39">
        <v>843380146148</v>
      </c>
      <c r="C308" s="7" t="s">
        <v>669</v>
      </c>
      <c r="D308" s="7" t="s">
        <v>670</v>
      </c>
      <c r="E308" s="7" t="str">
        <f>_xlfn.XLOOKUP(C308,Master!E:E,Master!H:H)</f>
        <v>No</v>
      </c>
      <c r="F308" s="7" t="s">
        <v>59</v>
      </c>
      <c r="G308" s="7" t="s">
        <v>642</v>
      </c>
      <c r="H308" s="7" t="s">
        <v>103</v>
      </c>
      <c r="I308" s="7" t="s">
        <v>104</v>
      </c>
      <c r="J308" s="7" t="s">
        <v>16</v>
      </c>
      <c r="K308" s="7" t="s">
        <v>17</v>
      </c>
      <c r="L308" s="7" t="s">
        <v>18</v>
      </c>
      <c r="M308" s="8">
        <v>88</v>
      </c>
      <c r="N308" s="8">
        <v>160</v>
      </c>
      <c r="O308" s="8">
        <v>160</v>
      </c>
      <c r="P308" s="9">
        <f t="shared" si="16"/>
        <v>122.32</v>
      </c>
      <c r="Q308" s="25">
        <f t="shared" si="18"/>
        <v>267</v>
      </c>
      <c r="R308" s="9">
        <f t="shared" si="17"/>
        <v>267</v>
      </c>
      <c r="S308" s="7" t="s">
        <v>33</v>
      </c>
      <c r="T308" s="7" t="s">
        <v>34</v>
      </c>
      <c r="U308" s="26"/>
      <c r="W308" s="30">
        <f t="shared" si="19"/>
        <v>0</v>
      </c>
      <c r="X308" s="31"/>
    </row>
    <row r="309" spans="2:24" x14ac:dyDescent="0.25">
      <c r="B309" s="39">
        <v>843380146155</v>
      </c>
      <c r="C309" s="7" t="s">
        <v>671</v>
      </c>
      <c r="D309" s="7" t="s">
        <v>672</v>
      </c>
      <c r="E309" s="7" t="str">
        <f>_xlfn.XLOOKUP(C309,Master!E:E,Master!H:H)</f>
        <v>No</v>
      </c>
      <c r="F309" s="7" t="s">
        <v>59</v>
      </c>
      <c r="G309" s="7" t="s">
        <v>645</v>
      </c>
      <c r="H309" s="7" t="s">
        <v>103</v>
      </c>
      <c r="I309" s="7" t="s">
        <v>104</v>
      </c>
      <c r="J309" s="7" t="s">
        <v>16</v>
      </c>
      <c r="K309" s="7" t="s">
        <v>17</v>
      </c>
      <c r="L309" s="7" t="s">
        <v>18</v>
      </c>
      <c r="M309" s="8">
        <v>88</v>
      </c>
      <c r="N309" s="8">
        <v>160</v>
      </c>
      <c r="O309" s="8">
        <v>160</v>
      </c>
      <c r="P309" s="9">
        <f t="shared" si="16"/>
        <v>122.32</v>
      </c>
      <c r="Q309" s="25">
        <f t="shared" si="18"/>
        <v>267</v>
      </c>
      <c r="R309" s="9">
        <f t="shared" si="17"/>
        <v>267</v>
      </c>
      <c r="S309" s="7" t="s">
        <v>33</v>
      </c>
      <c r="T309" s="7" t="s">
        <v>34</v>
      </c>
      <c r="U309" s="26"/>
      <c r="W309" s="30">
        <f t="shared" si="19"/>
        <v>0</v>
      </c>
      <c r="X309" s="31"/>
    </row>
    <row r="310" spans="2:24" x14ac:dyDescent="0.25">
      <c r="B310" s="39">
        <v>843380146162</v>
      </c>
      <c r="C310" s="7" t="s">
        <v>673</v>
      </c>
      <c r="D310" s="7" t="s">
        <v>674</v>
      </c>
      <c r="E310" s="7" t="str">
        <f>_xlfn.XLOOKUP(C310,Master!E:E,Master!H:H)</f>
        <v>No</v>
      </c>
      <c r="F310" s="7" t="s">
        <v>59</v>
      </c>
      <c r="G310" s="7" t="s">
        <v>648</v>
      </c>
      <c r="H310" s="7" t="s">
        <v>103</v>
      </c>
      <c r="I310" s="7" t="s">
        <v>104</v>
      </c>
      <c r="J310" s="7" t="s">
        <v>16</v>
      </c>
      <c r="K310" s="7" t="s">
        <v>17</v>
      </c>
      <c r="L310" s="7" t="s">
        <v>18</v>
      </c>
      <c r="M310" s="8">
        <v>88</v>
      </c>
      <c r="N310" s="8">
        <v>160</v>
      </c>
      <c r="O310" s="8">
        <v>160</v>
      </c>
      <c r="P310" s="9">
        <f t="shared" si="16"/>
        <v>122.32</v>
      </c>
      <c r="Q310" s="25">
        <f t="shared" si="18"/>
        <v>267</v>
      </c>
      <c r="R310" s="9">
        <f t="shared" si="17"/>
        <v>267</v>
      </c>
      <c r="S310" s="7" t="s">
        <v>33</v>
      </c>
      <c r="T310" s="7" t="s">
        <v>34</v>
      </c>
      <c r="U310" s="26"/>
      <c r="W310" s="30">
        <f t="shared" si="19"/>
        <v>0</v>
      </c>
      <c r="X310" s="31"/>
    </row>
    <row r="311" spans="2:24" x14ac:dyDescent="0.25">
      <c r="B311" s="39">
        <v>843380146179</v>
      </c>
      <c r="C311" s="7" t="s">
        <v>675</v>
      </c>
      <c r="D311" s="7" t="s">
        <v>676</v>
      </c>
      <c r="E311" s="7" t="str">
        <f>_xlfn.XLOOKUP(C311,Master!E:E,Master!H:H)</f>
        <v>No</v>
      </c>
      <c r="F311" s="7" t="s">
        <v>59</v>
      </c>
      <c r="G311" s="7" t="s">
        <v>651</v>
      </c>
      <c r="H311" s="7" t="s">
        <v>103</v>
      </c>
      <c r="I311" s="7" t="s">
        <v>104</v>
      </c>
      <c r="J311" s="7" t="s">
        <v>16</v>
      </c>
      <c r="K311" s="7" t="s">
        <v>17</v>
      </c>
      <c r="L311" s="7" t="s">
        <v>18</v>
      </c>
      <c r="M311" s="8">
        <v>88</v>
      </c>
      <c r="N311" s="8">
        <v>160</v>
      </c>
      <c r="O311" s="8">
        <v>160</v>
      </c>
      <c r="P311" s="9">
        <f t="shared" si="16"/>
        <v>122.32</v>
      </c>
      <c r="Q311" s="25">
        <f t="shared" si="18"/>
        <v>267</v>
      </c>
      <c r="R311" s="9">
        <f t="shared" si="17"/>
        <v>267</v>
      </c>
      <c r="S311" s="7" t="s">
        <v>33</v>
      </c>
      <c r="T311" s="7" t="s">
        <v>34</v>
      </c>
      <c r="U311" s="26"/>
      <c r="W311" s="30">
        <f t="shared" si="19"/>
        <v>0</v>
      </c>
      <c r="X311" s="31"/>
    </row>
    <row r="312" spans="2:24" x14ac:dyDescent="0.25">
      <c r="B312" s="39">
        <v>843380146186</v>
      </c>
      <c r="C312" s="7" t="s">
        <v>677</v>
      </c>
      <c r="D312" s="7" t="s">
        <v>678</v>
      </c>
      <c r="E312" s="7" t="str">
        <f>_xlfn.XLOOKUP(C312,Master!E:E,Master!H:H)</f>
        <v>No</v>
      </c>
      <c r="F312" s="7" t="s">
        <v>59</v>
      </c>
      <c r="G312" s="7" t="s">
        <v>654</v>
      </c>
      <c r="H312" s="7" t="s">
        <v>103</v>
      </c>
      <c r="I312" s="7" t="s">
        <v>104</v>
      </c>
      <c r="J312" s="7" t="s">
        <v>16</v>
      </c>
      <c r="K312" s="7" t="s">
        <v>17</v>
      </c>
      <c r="L312" s="7" t="s">
        <v>18</v>
      </c>
      <c r="M312" s="8">
        <v>88</v>
      </c>
      <c r="N312" s="8">
        <v>160</v>
      </c>
      <c r="O312" s="8">
        <v>160</v>
      </c>
      <c r="P312" s="9">
        <f t="shared" si="16"/>
        <v>122.32</v>
      </c>
      <c r="Q312" s="25">
        <f t="shared" si="18"/>
        <v>267</v>
      </c>
      <c r="R312" s="9">
        <f t="shared" si="17"/>
        <v>267</v>
      </c>
      <c r="S312" s="7" t="s">
        <v>33</v>
      </c>
      <c r="T312" s="7" t="s">
        <v>34</v>
      </c>
      <c r="U312" s="26"/>
      <c r="W312" s="30">
        <f t="shared" si="19"/>
        <v>0</v>
      </c>
      <c r="X312" s="31"/>
    </row>
    <row r="313" spans="2:24" x14ac:dyDescent="0.25">
      <c r="B313" s="39">
        <v>843380163619</v>
      </c>
      <c r="C313" s="7" t="s">
        <v>679</v>
      </c>
      <c r="D313" s="7" t="s">
        <v>680</v>
      </c>
      <c r="E313" s="7" t="str">
        <f>_xlfn.XLOOKUP(C313,Master!E:E,Master!H:H)</f>
        <v>Yes</v>
      </c>
      <c r="F313" s="7" t="s">
        <v>12</v>
      </c>
      <c r="G313" s="7" t="s">
        <v>621</v>
      </c>
      <c r="H313" s="7" t="s">
        <v>103</v>
      </c>
      <c r="I313" s="7" t="s">
        <v>104</v>
      </c>
      <c r="J313" s="7" t="s">
        <v>16</v>
      </c>
      <c r="K313" s="7" t="s">
        <v>17</v>
      </c>
      <c r="L313" s="7" t="s">
        <v>18</v>
      </c>
      <c r="M313" s="8">
        <v>96.250000000000014</v>
      </c>
      <c r="N313" s="8">
        <v>175</v>
      </c>
      <c r="O313" s="8">
        <v>175</v>
      </c>
      <c r="P313" s="9">
        <f t="shared" si="16"/>
        <v>133.78749999999999</v>
      </c>
      <c r="Q313" s="25">
        <f t="shared" si="18"/>
        <v>292</v>
      </c>
      <c r="R313" s="9">
        <f t="shared" si="17"/>
        <v>292</v>
      </c>
      <c r="S313" s="7" t="s">
        <v>33</v>
      </c>
      <c r="T313" s="7" t="s">
        <v>34</v>
      </c>
      <c r="U313" s="26"/>
      <c r="W313" s="30">
        <f t="shared" si="19"/>
        <v>0</v>
      </c>
      <c r="X313" s="31"/>
    </row>
    <row r="314" spans="2:24" x14ac:dyDescent="0.25">
      <c r="B314" s="39">
        <v>843380163626</v>
      </c>
      <c r="C314" s="7" t="s">
        <v>681</v>
      </c>
      <c r="D314" s="7" t="s">
        <v>682</v>
      </c>
      <c r="E314" s="7" t="str">
        <f>_xlfn.XLOOKUP(C314,Master!E:E,Master!H:H)</f>
        <v>Yes</v>
      </c>
      <c r="F314" s="7" t="s">
        <v>12</v>
      </c>
      <c r="G314" s="7" t="s">
        <v>683</v>
      </c>
      <c r="H314" s="7" t="s">
        <v>103</v>
      </c>
      <c r="I314" s="7" t="s">
        <v>104</v>
      </c>
      <c r="J314" s="7" t="s">
        <v>16</v>
      </c>
      <c r="K314" s="7" t="s">
        <v>17</v>
      </c>
      <c r="L314" s="7" t="s">
        <v>18</v>
      </c>
      <c r="M314" s="8">
        <v>96.250000000000014</v>
      </c>
      <c r="N314" s="8">
        <v>175</v>
      </c>
      <c r="O314" s="8">
        <v>175</v>
      </c>
      <c r="P314" s="9">
        <f t="shared" si="16"/>
        <v>133.78749999999999</v>
      </c>
      <c r="Q314" s="25">
        <f t="shared" si="18"/>
        <v>292</v>
      </c>
      <c r="R314" s="9">
        <f t="shared" si="17"/>
        <v>292</v>
      </c>
      <c r="S314" s="7" t="s">
        <v>33</v>
      </c>
      <c r="T314" s="7" t="s">
        <v>34</v>
      </c>
      <c r="U314" s="26"/>
      <c r="W314" s="30">
        <f t="shared" si="19"/>
        <v>0</v>
      </c>
      <c r="X314" s="31"/>
    </row>
    <row r="315" spans="2:24" x14ac:dyDescent="0.25">
      <c r="B315" s="39">
        <v>843380163633</v>
      </c>
      <c r="C315" s="7" t="s">
        <v>684</v>
      </c>
      <c r="D315" s="7" t="s">
        <v>685</v>
      </c>
      <c r="E315" s="7" t="str">
        <f>_xlfn.XLOOKUP(C315,Master!E:E,Master!H:H)</f>
        <v>Yes</v>
      </c>
      <c r="F315" s="7" t="s">
        <v>12</v>
      </c>
      <c r="G315" s="7" t="s">
        <v>686</v>
      </c>
      <c r="H315" s="7" t="s">
        <v>103</v>
      </c>
      <c r="I315" s="7" t="s">
        <v>104</v>
      </c>
      <c r="J315" s="7" t="s">
        <v>16</v>
      </c>
      <c r="K315" s="7" t="s">
        <v>17</v>
      </c>
      <c r="L315" s="7" t="s">
        <v>18</v>
      </c>
      <c r="M315" s="8">
        <v>96.250000000000014</v>
      </c>
      <c r="N315" s="8">
        <v>175</v>
      </c>
      <c r="O315" s="8">
        <v>175</v>
      </c>
      <c r="P315" s="9">
        <f t="shared" si="16"/>
        <v>133.78749999999999</v>
      </c>
      <c r="Q315" s="25">
        <f t="shared" si="18"/>
        <v>292</v>
      </c>
      <c r="R315" s="9">
        <f t="shared" si="17"/>
        <v>292</v>
      </c>
      <c r="S315" s="7" t="s">
        <v>33</v>
      </c>
      <c r="T315" s="7" t="s">
        <v>34</v>
      </c>
      <c r="U315" s="26"/>
      <c r="W315" s="30">
        <f t="shared" si="19"/>
        <v>0</v>
      </c>
      <c r="X315" s="31"/>
    </row>
    <row r="316" spans="2:24" x14ac:dyDescent="0.25">
      <c r="B316" s="39">
        <v>843380163640</v>
      </c>
      <c r="C316" s="7" t="s">
        <v>687</v>
      </c>
      <c r="D316" s="7" t="s">
        <v>688</v>
      </c>
      <c r="E316" s="7" t="str">
        <f>_xlfn.XLOOKUP(C316,Master!E:E,Master!H:H)</f>
        <v>Yes</v>
      </c>
      <c r="F316" s="7" t="s">
        <v>12</v>
      </c>
      <c r="G316" s="7" t="s">
        <v>624</v>
      </c>
      <c r="H316" s="7" t="s">
        <v>103</v>
      </c>
      <c r="I316" s="7" t="s">
        <v>104</v>
      </c>
      <c r="J316" s="7" t="s">
        <v>16</v>
      </c>
      <c r="K316" s="7" t="s">
        <v>17</v>
      </c>
      <c r="L316" s="7" t="s">
        <v>18</v>
      </c>
      <c r="M316" s="8">
        <v>96.250000000000014</v>
      </c>
      <c r="N316" s="8">
        <v>175</v>
      </c>
      <c r="O316" s="8">
        <v>175</v>
      </c>
      <c r="P316" s="9">
        <f t="shared" si="16"/>
        <v>133.78749999999999</v>
      </c>
      <c r="Q316" s="25">
        <f t="shared" si="18"/>
        <v>292</v>
      </c>
      <c r="R316" s="9">
        <f t="shared" si="17"/>
        <v>292</v>
      </c>
      <c r="S316" s="7" t="s">
        <v>33</v>
      </c>
      <c r="T316" s="7" t="s">
        <v>34</v>
      </c>
      <c r="U316" s="26"/>
      <c r="W316" s="30">
        <f t="shared" si="19"/>
        <v>0</v>
      </c>
      <c r="X316" s="31"/>
    </row>
    <row r="317" spans="2:24" x14ac:dyDescent="0.25">
      <c r="B317" s="39">
        <v>843380163657</v>
      </c>
      <c r="C317" s="7" t="s">
        <v>689</v>
      </c>
      <c r="D317" s="7" t="s">
        <v>690</v>
      </c>
      <c r="E317" s="7" t="str">
        <f>_xlfn.XLOOKUP(C317,Master!E:E,Master!H:H)</f>
        <v>Yes</v>
      </c>
      <c r="F317" s="7" t="s">
        <v>12</v>
      </c>
      <c r="G317" s="7" t="s">
        <v>691</v>
      </c>
      <c r="H317" s="7" t="s">
        <v>103</v>
      </c>
      <c r="I317" s="7" t="s">
        <v>104</v>
      </c>
      <c r="J317" s="7" t="s">
        <v>16</v>
      </c>
      <c r="K317" s="7" t="s">
        <v>17</v>
      </c>
      <c r="L317" s="7" t="s">
        <v>18</v>
      </c>
      <c r="M317" s="8">
        <v>96.250000000000014</v>
      </c>
      <c r="N317" s="8">
        <v>175</v>
      </c>
      <c r="O317" s="8">
        <v>175</v>
      </c>
      <c r="P317" s="9">
        <f t="shared" si="16"/>
        <v>133.78749999999999</v>
      </c>
      <c r="Q317" s="25">
        <f t="shared" si="18"/>
        <v>292</v>
      </c>
      <c r="R317" s="9">
        <f t="shared" si="17"/>
        <v>292</v>
      </c>
      <c r="S317" s="7" t="s">
        <v>33</v>
      </c>
      <c r="T317" s="7" t="s">
        <v>34</v>
      </c>
      <c r="U317" s="26"/>
      <c r="W317" s="30">
        <f t="shared" si="19"/>
        <v>0</v>
      </c>
      <c r="X317" s="31"/>
    </row>
    <row r="318" spans="2:24" x14ac:dyDescent="0.25">
      <c r="B318" s="39">
        <v>843380163664</v>
      </c>
      <c r="C318" s="7" t="s">
        <v>692</v>
      </c>
      <c r="D318" s="7" t="s">
        <v>693</v>
      </c>
      <c r="E318" s="7" t="str">
        <f>_xlfn.XLOOKUP(C318,Master!E:E,Master!H:H)</f>
        <v>Yes</v>
      </c>
      <c r="F318" s="7" t="s">
        <v>12</v>
      </c>
      <c r="G318" s="7" t="s">
        <v>694</v>
      </c>
      <c r="H318" s="7" t="s">
        <v>103</v>
      </c>
      <c r="I318" s="7" t="s">
        <v>104</v>
      </c>
      <c r="J318" s="7" t="s">
        <v>16</v>
      </c>
      <c r="K318" s="7" t="s">
        <v>17</v>
      </c>
      <c r="L318" s="7" t="s">
        <v>18</v>
      </c>
      <c r="M318" s="8">
        <v>96.250000000000014</v>
      </c>
      <c r="N318" s="8">
        <v>175</v>
      </c>
      <c r="O318" s="8">
        <v>175</v>
      </c>
      <c r="P318" s="9">
        <f t="shared" si="16"/>
        <v>133.78749999999999</v>
      </c>
      <c r="Q318" s="25">
        <f t="shared" si="18"/>
        <v>292</v>
      </c>
      <c r="R318" s="9">
        <f t="shared" si="17"/>
        <v>292</v>
      </c>
      <c r="S318" s="7" t="s">
        <v>33</v>
      </c>
      <c r="T318" s="7" t="s">
        <v>34</v>
      </c>
      <c r="U318" s="26"/>
      <c r="W318" s="30">
        <f t="shared" si="19"/>
        <v>0</v>
      </c>
      <c r="X318" s="31"/>
    </row>
    <row r="319" spans="2:24" x14ac:dyDescent="0.25">
      <c r="B319" s="39">
        <v>843380163671</v>
      </c>
      <c r="C319" s="7" t="s">
        <v>695</v>
      </c>
      <c r="D319" s="7" t="s">
        <v>696</v>
      </c>
      <c r="E319" s="7" t="str">
        <f>_xlfn.XLOOKUP(C319,Master!E:E,Master!H:H)</f>
        <v>Yes</v>
      </c>
      <c r="F319" s="7" t="s">
        <v>12</v>
      </c>
      <c r="G319" s="7" t="s">
        <v>630</v>
      </c>
      <c r="H319" s="7" t="s">
        <v>103</v>
      </c>
      <c r="I319" s="7" t="s">
        <v>104</v>
      </c>
      <c r="J319" s="7" t="s">
        <v>16</v>
      </c>
      <c r="K319" s="7" t="s">
        <v>17</v>
      </c>
      <c r="L319" s="7" t="s">
        <v>18</v>
      </c>
      <c r="M319" s="8">
        <v>96.250000000000014</v>
      </c>
      <c r="N319" s="8">
        <v>175</v>
      </c>
      <c r="O319" s="8">
        <v>175</v>
      </c>
      <c r="P319" s="9">
        <f t="shared" si="16"/>
        <v>133.78749999999999</v>
      </c>
      <c r="Q319" s="25">
        <f t="shared" si="18"/>
        <v>292</v>
      </c>
      <c r="R319" s="9">
        <f t="shared" si="17"/>
        <v>292</v>
      </c>
      <c r="S319" s="7" t="s">
        <v>33</v>
      </c>
      <c r="T319" s="7" t="s">
        <v>34</v>
      </c>
      <c r="U319" s="26"/>
      <c r="W319" s="30">
        <f t="shared" si="19"/>
        <v>0</v>
      </c>
      <c r="X319" s="31"/>
    </row>
    <row r="320" spans="2:24" x14ac:dyDescent="0.25">
      <c r="B320" s="39">
        <v>843380163688</v>
      </c>
      <c r="C320" s="7" t="s">
        <v>697</v>
      </c>
      <c r="D320" s="7" t="s">
        <v>698</v>
      </c>
      <c r="E320" s="7" t="str">
        <f>_xlfn.XLOOKUP(C320,Master!E:E,Master!H:H)</f>
        <v>Yes</v>
      </c>
      <c r="F320" s="7" t="s">
        <v>12</v>
      </c>
      <c r="G320" s="7" t="s">
        <v>699</v>
      </c>
      <c r="H320" s="7" t="s">
        <v>103</v>
      </c>
      <c r="I320" s="7" t="s">
        <v>104</v>
      </c>
      <c r="J320" s="7" t="s">
        <v>16</v>
      </c>
      <c r="K320" s="7" t="s">
        <v>17</v>
      </c>
      <c r="L320" s="7" t="s">
        <v>18</v>
      </c>
      <c r="M320" s="8">
        <v>96.250000000000014</v>
      </c>
      <c r="N320" s="8">
        <v>175</v>
      </c>
      <c r="O320" s="8">
        <v>175</v>
      </c>
      <c r="P320" s="9">
        <f t="shared" si="16"/>
        <v>133.78749999999999</v>
      </c>
      <c r="Q320" s="25">
        <f t="shared" si="18"/>
        <v>292</v>
      </c>
      <c r="R320" s="9">
        <f t="shared" si="17"/>
        <v>292</v>
      </c>
      <c r="S320" s="7" t="s">
        <v>33</v>
      </c>
      <c r="T320" s="7" t="s">
        <v>34</v>
      </c>
      <c r="U320" s="26"/>
      <c r="W320" s="30">
        <f t="shared" si="19"/>
        <v>0</v>
      </c>
      <c r="X320" s="31"/>
    </row>
    <row r="321" spans="2:24" x14ac:dyDescent="0.25">
      <c r="B321" s="39">
        <v>843380163695</v>
      </c>
      <c r="C321" s="7" t="s">
        <v>700</v>
      </c>
      <c r="D321" s="7" t="s">
        <v>701</v>
      </c>
      <c r="E321" s="7" t="str">
        <f>_xlfn.XLOOKUP(C321,Master!E:E,Master!H:H)</f>
        <v>Yes</v>
      </c>
      <c r="F321" s="7" t="s">
        <v>12</v>
      </c>
      <c r="G321" s="7" t="s">
        <v>702</v>
      </c>
      <c r="H321" s="7" t="s">
        <v>103</v>
      </c>
      <c r="I321" s="7" t="s">
        <v>104</v>
      </c>
      <c r="J321" s="7" t="s">
        <v>16</v>
      </c>
      <c r="K321" s="7" t="s">
        <v>17</v>
      </c>
      <c r="L321" s="7" t="s">
        <v>18</v>
      </c>
      <c r="M321" s="8">
        <v>96.250000000000014</v>
      </c>
      <c r="N321" s="8">
        <v>175</v>
      </c>
      <c r="O321" s="8">
        <v>175</v>
      </c>
      <c r="P321" s="9">
        <f t="shared" si="16"/>
        <v>133.78749999999999</v>
      </c>
      <c r="Q321" s="25">
        <f t="shared" si="18"/>
        <v>292</v>
      </c>
      <c r="R321" s="9">
        <f t="shared" si="17"/>
        <v>292</v>
      </c>
      <c r="S321" s="7" t="s">
        <v>33</v>
      </c>
      <c r="T321" s="7" t="s">
        <v>34</v>
      </c>
      <c r="U321" s="26"/>
      <c r="W321" s="30">
        <f t="shared" si="19"/>
        <v>0</v>
      </c>
      <c r="X321" s="31"/>
    </row>
    <row r="322" spans="2:24" x14ac:dyDescent="0.25">
      <c r="B322" s="39">
        <v>843380163701</v>
      </c>
      <c r="C322" s="7" t="s">
        <v>703</v>
      </c>
      <c r="D322" s="7" t="s">
        <v>704</v>
      </c>
      <c r="E322" s="7" t="str">
        <f>_xlfn.XLOOKUP(C322,Master!E:E,Master!H:H)</f>
        <v>Yes</v>
      </c>
      <c r="F322" s="7" t="s">
        <v>12</v>
      </c>
      <c r="G322" s="7" t="s">
        <v>636</v>
      </c>
      <c r="H322" s="7" t="s">
        <v>103</v>
      </c>
      <c r="I322" s="7" t="s">
        <v>104</v>
      </c>
      <c r="J322" s="7" t="s">
        <v>16</v>
      </c>
      <c r="K322" s="7" t="s">
        <v>17</v>
      </c>
      <c r="L322" s="7" t="s">
        <v>18</v>
      </c>
      <c r="M322" s="8">
        <v>96.250000000000014</v>
      </c>
      <c r="N322" s="8">
        <v>175</v>
      </c>
      <c r="O322" s="8">
        <v>175</v>
      </c>
      <c r="P322" s="9">
        <f t="shared" si="16"/>
        <v>133.78749999999999</v>
      </c>
      <c r="Q322" s="25">
        <f t="shared" si="18"/>
        <v>292</v>
      </c>
      <c r="R322" s="9">
        <f t="shared" si="17"/>
        <v>292</v>
      </c>
      <c r="S322" s="7" t="s">
        <v>33</v>
      </c>
      <c r="T322" s="7" t="s">
        <v>34</v>
      </c>
      <c r="U322" s="26"/>
      <c r="W322" s="30">
        <f t="shared" si="19"/>
        <v>0</v>
      </c>
      <c r="X322" s="31"/>
    </row>
    <row r="323" spans="2:24" x14ac:dyDescent="0.25">
      <c r="B323" s="39">
        <v>843380163718</v>
      </c>
      <c r="C323" s="7" t="s">
        <v>705</v>
      </c>
      <c r="D323" s="7" t="s">
        <v>706</v>
      </c>
      <c r="E323" s="7" t="str">
        <f>_xlfn.XLOOKUP(C323,Master!E:E,Master!H:H)</f>
        <v>Yes</v>
      </c>
      <c r="F323" s="7" t="s">
        <v>12</v>
      </c>
      <c r="G323" s="7" t="s">
        <v>707</v>
      </c>
      <c r="H323" s="7" t="s">
        <v>103</v>
      </c>
      <c r="I323" s="7" t="s">
        <v>104</v>
      </c>
      <c r="J323" s="7" t="s">
        <v>16</v>
      </c>
      <c r="K323" s="7" t="s">
        <v>17</v>
      </c>
      <c r="L323" s="7" t="s">
        <v>18</v>
      </c>
      <c r="M323" s="8">
        <v>96.250000000000014</v>
      </c>
      <c r="N323" s="8">
        <v>175</v>
      </c>
      <c r="O323" s="8">
        <v>175</v>
      </c>
      <c r="P323" s="9">
        <f t="shared" si="16"/>
        <v>133.78749999999999</v>
      </c>
      <c r="Q323" s="25">
        <f t="shared" si="18"/>
        <v>292</v>
      </c>
      <c r="R323" s="9">
        <f t="shared" si="17"/>
        <v>292</v>
      </c>
      <c r="S323" s="7" t="s">
        <v>33</v>
      </c>
      <c r="T323" s="7" t="s">
        <v>34</v>
      </c>
      <c r="U323" s="26"/>
      <c r="W323" s="30">
        <f t="shared" si="19"/>
        <v>0</v>
      </c>
      <c r="X323" s="31"/>
    </row>
    <row r="324" spans="2:24" x14ac:dyDescent="0.25">
      <c r="B324" s="39">
        <v>843380163725</v>
      </c>
      <c r="C324" s="7" t="s">
        <v>708</v>
      </c>
      <c r="D324" s="7" t="s">
        <v>709</v>
      </c>
      <c r="E324" s="7" t="str">
        <f>_xlfn.XLOOKUP(C324,Master!E:E,Master!H:H)</f>
        <v>Yes</v>
      </c>
      <c r="F324" s="7" t="s">
        <v>12</v>
      </c>
      <c r="G324" s="7" t="s">
        <v>710</v>
      </c>
      <c r="H324" s="7" t="s">
        <v>103</v>
      </c>
      <c r="I324" s="7" t="s">
        <v>104</v>
      </c>
      <c r="J324" s="7" t="s">
        <v>16</v>
      </c>
      <c r="K324" s="7" t="s">
        <v>17</v>
      </c>
      <c r="L324" s="7" t="s">
        <v>18</v>
      </c>
      <c r="M324" s="8">
        <v>96.250000000000014</v>
      </c>
      <c r="N324" s="8">
        <v>175</v>
      </c>
      <c r="O324" s="8">
        <v>175</v>
      </c>
      <c r="P324" s="9">
        <f t="shared" si="16"/>
        <v>133.78749999999999</v>
      </c>
      <c r="Q324" s="25">
        <f t="shared" si="18"/>
        <v>292</v>
      </c>
      <c r="R324" s="9">
        <f t="shared" si="17"/>
        <v>292</v>
      </c>
      <c r="S324" s="7" t="s">
        <v>33</v>
      </c>
      <c r="T324" s="7" t="s">
        <v>34</v>
      </c>
      <c r="U324" s="26"/>
      <c r="W324" s="30">
        <f t="shared" si="19"/>
        <v>0</v>
      </c>
      <c r="X324" s="31"/>
    </row>
    <row r="325" spans="2:24" x14ac:dyDescent="0.25">
      <c r="B325" s="39">
        <v>843380163732</v>
      </c>
      <c r="C325" s="7" t="s">
        <v>711</v>
      </c>
      <c r="D325" s="7" t="s">
        <v>712</v>
      </c>
      <c r="E325" s="7" t="str">
        <f>_xlfn.XLOOKUP(C325,Master!E:E,Master!H:H)</f>
        <v>Yes</v>
      </c>
      <c r="F325" s="7" t="s">
        <v>12</v>
      </c>
      <c r="G325" s="7" t="s">
        <v>713</v>
      </c>
      <c r="H325" s="7" t="s">
        <v>103</v>
      </c>
      <c r="I325" s="7" t="s">
        <v>104</v>
      </c>
      <c r="J325" s="7" t="s">
        <v>16</v>
      </c>
      <c r="K325" s="7" t="s">
        <v>17</v>
      </c>
      <c r="L325" s="7" t="s">
        <v>18</v>
      </c>
      <c r="M325" s="8">
        <v>96.250000000000014</v>
      </c>
      <c r="N325" s="8">
        <v>175</v>
      </c>
      <c r="O325" s="8">
        <v>175</v>
      </c>
      <c r="P325" s="9">
        <f t="shared" si="16"/>
        <v>133.78749999999999</v>
      </c>
      <c r="Q325" s="25">
        <f t="shared" si="18"/>
        <v>292</v>
      </c>
      <c r="R325" s="9">
        <f t="shared" si="17"/>
        <v>292</v>
      </c>
      <c r="S325" s="7" t="s">
        <v>33</v>
      </c>
      <c r="T325" s="7" t="s">
        <v>34</v>
      </c>
      <c r="U325" s="26"/>
      <c r="W325" s="30">
        <f t="shared" si="19"/>
        <v>0</v>
      </c>
      <c r="X325" s="31"/>
    </row>
    <row r="326" spans="2:24" x14ac:dyDescent="0.25">
      <c r="B326" s="39">
        <v>843380163749</v>
      </c>
      <c r="C326" s="7" t="s">
        <v>714</v>
      </c>
      <c r="D326" s="7" t="s">
        <v>715</v>
      </c>
      <c r="E326" s="7" t="str">
        <f>_xlfn.XLOOKUP(C326,Master!E:E,Master!H:H)</f>
        <v>Yes</v>
      </c>
      <c r="F326" s="7" t="s">
        <v>12</v>
      </c>
      <c r="G326" s="7" t="s">
        <v>716</v>
      </c>
      <c r="H326" s="7" t="s">
        <v>103</v>
      </c>
      <c r="I326" s="7" t="s">
        <v>104</v>
      </c>
      <c r="J326" s="7" t="s">
        <v>16</v>
      </c>
      <c r="K326" s="7" t="s">
        <v>17</v>
      </c>
      <c r="L326" s="7" t="s">
        <v>18</v>
      </c>
      <c r="M326" s="8">
        <v>96.250000000000014</v>
      </c>
      <c r="N326" s="8">
        <v>175</v>
      </c>
      <c r="O326" s="8">
        <v>175</v>
      </c>
      <c r="P326" s="9">
        <f t="shared" si="16"/>
        <v>133.78749999999999</v>
      </c>
      <c r="Q326" s="25">
        <f t="shared" si="18"/>
        <v>292</v>
      </c>
      <c r="R326" s="9">
        <f t="shared" si="17"/>
        <v>292</v>
      </c>
      <c r="S326" s="7" t="s">
        <v>33</v>
      </c>
      <c r="T326" s="7" t="s">
        <v>34</v>
      </c>
      <c r="U326" s="26"/>
      <c r="W326" s="30">
        <f t="shared" si="19"/>
        <v>0</v>
      </c>
      <c r="X326" s="31"/>
    </row>
    <row r="327" spans="2:24" x14ac:dyDescent="0.25">
      <c r="B327" s="39">
        <v>843380163756</v>
      </c>
      <c r="C327" s="7" t="s">
        <v>717</v>
      </c>
      <c r="D327" s="7" t="s">
        <v>718</v>
      </c>
      <c r="E327" s="7" t="str">
        <f>_xlfn.XLOOKUP(C327,Master!E:E,Master!H:H)</f>
        <v>Yes</v>
      </c>
      <c r="F327" s="7" t="s">
        <v>12</v>
      </c>
      <c r="G327" s="7" t="s">
        <v>719</v>
      </c>
      <c r="H327" s="7" t="s">
        <v>103</v>
      </c>
      <c r="I327" s="7" t="s">
        <v>104</v>
      </c>
      <c r="J327" s="7" t="s">
        <v>16</v>
      </c>
      <c r="K327" s="7" t="s">
        <v>17</v>
      </c>
      <c r="L327" s="7" t="s">
        <v>18</v>
      </c>
      <c r="M327" s="8">
        <v>96.250000000000014</v>
      </c>
      <c r="N327" s="8">
        <v>175</v>
      </c>
      <c r="O327" s="8">
        <v>175</v>
      </c>
      <c r="P327" s="9">
        <f t="shared" ref="P327:P390" si="20">(O327*$P$3)*(M327/O327)</f>
        <v>133.78749999999999</v>
      </c>
      <c r="Q327" s="25">
        <f t="shared" si="18"/>
        <v>292</v>
      </c>
      <c r="R327" s="9">
        <f t="shared" ref="R327:R390" si="21">ROUND(O327*$P$3*(1+$Q$3),0)</f>
        <v>292</v>
      </c>
      <c r="S327" s="7" t="s">
        <v>33</v>
      </c>
      <c r="T327" s="7" t="s">
        <v>34</v>
      </c>
      <c r="U327" s="26"/>
      <c r="W327" s="30">
        <f t="shared" si="19"/>
        <v>0</v>
      </c>
      <c r="X327" s="31"/>
    </row>
    <row r="328" spans="2:24" x14ac:dyDescent="0.25">
      <c r="B328" s="39">
        <v>843380163763</v>
      </c>
      <c r="C328" s="7" t="s">
        <v>720</v>
      </c>
      <c r="D328" s="7" t="s">
        <v>721</v>
      </c>
      <c r="E328" s="7" t="str">
        <f>_xlfn.XLOOKUP(C328,Master!E:E,Master!H:H)</f>
        <v>Yes</v>
      </c>
      <c r="F328" s="7" t="s">
        <v>12</v>
      </c>
      <c r="G328" s="7" t="s">
        <v>722</v>
      </c>
      <c r="H328" s="7" t="s">
        <v>103</v>
      </c>
      <c r="I328" s="7" t="s">
        <v>104</v>
      </c>
      <c r="J328" s="7" t="s">
        <v>16</v>
      </c>
      <c r="K328" s="7" t="s">
        <v>17</v>
      </c>
      <c r="L328" s="7" t="s">
        <v>18</v>
      </c>
      <c r="M328" s="8">
        <v>96.250000000000014</v>
      </c>
      <c r="N328" s="8">
        <v>175</v>
      </c>
      <c r="O328" s="8">
        <v>175</v>
      </c>
      <c r="P328" s="9">
        <f t="shared" si="20"/>
        <v>133.78749999999999</v>
      </c>
      <c r="Q328" s="25">
        <f t="shared" ref="Q328:Q391" si="22">R328</f>
        <v>292</v>
      </c>
      <c r="R328" s="9">
        <f t="shared" si="21"/>
        <v>292</v>
      </c>
      <c r="S328" s="7" t="s">
        <v>33</v>
      </c>
      <c r="T328" s="7" t="s">
        <v>34</v>
      </c>
      <c r="U328" s="26"/>
      <c r="W328" s="30">
        <f t="shared" ref="W328:W391" si="23">V328*M328</f>
        <v>0</v>
      </c>
      <c r="X328" s="31"/>
    </row>
    <row r="329" spans="2:24" x14ac:dyDescent="0.25">
      <c r="B329" s="39">
        <v>843380163770</v>
      </c>
      <c r="C329" s="7" t="s">
        <v>723</v>
      </c>
      <c r="D329" s="7" t="s">
        <v>724</v>
      </c>
      <c r="E329" s="7" t="str">
        <f>_xlfn.XLOOKUP(C329,Master!E:E,Master!H:H)</f>
        <v>Yes</v>
      </c>
      <c r="F329" s="7" t="s">
        <v>12</v>
      </c>
      <c r="G329" s="7" t="s">
        <v>725</v>
      </c>
      <c r="H329" s="7" t="s">
        <v>103</v>
      </c>
      <c r="I329" s="7" t="s">
        <v>104</v>
      </c>
      <c r="J329" s="7" t="s">
        <v>16</v>
      </c>
      <c r="K329" s="7" t="s">
        <v>17</v>
      </c>
      <c r="L329" s="7" t="s">
        <v>18</v>
      </c>
      <c r="M329" s="8">
        <v>96.250000000000014</v>
      </c>
      <c r="N329" s="8">
        <v>175</v>
      </c>
      <c r="O329" s="8">
        <v>175</v>
      </c>
      <c r="P329" s="9">
        <f t="shared" si="20"/>
        <v>133.78749999999999</v>
      </c>
      <c r="Q329" s="25">
        <f t="shared" si="22"/>
        <v>292</v>
      </c>
      <c r="R329" s="9">
        <f t="shared" si="21"/>
        <v>292</v>
      </c>
      <c r="S329" s="7" t="s">
        <v>33</v>
      </c>
      <c r="T329" s="7" t="s">
        <v>34</v>
      </c>
      <c r="U329" s="26"/>
      <c r="W329" s="30">
        <f t="shared" si="23"/>
        <v>0</v>
      </c>
      <c r="X329" s="31"/>
    </row>
    <row r="330" spans="2:24" x14ac:dyDescent="0.25">
      <c r="B330" s="39">
        <v>843380163787</v>
      </c>
      <c r="C330" s="7" t="s">
        <v>726</v>
      </c>
      <c r="D330" s="7" t="s">
        <v>727</v>
      </c>
      <c r="E330" s="7" t="str">
        <f>_xlfn.XLOOKUP(C330,Master!E:E,Master!H:H)</f>
        <v>Yes</v>
      </c>
      <c r="F330" s="7" t="s">
        <v>12</v>
      </c>
      <c r="G330" s="7" t="s">
        <v>728</v>
      </c>
      <c r="H330" s="7" t="s">
        <v>103</v>
      </c>
      <c r="I330" s="7" t="s">
        <v>104</v>
      </c>
      <c r="J330" s="7" t="s">
        <v>16</v>
      </c>
      <c r="K330" s="7" t="s">
        <v>17</v>
      </c>
      <c r="L330" s="7" t="s">
        <v>18</v>
      </c>
      <c r="M330" s="8">
        <v>96.250000000000014</v>
      </c>
      <c r="N330" s="8">
        <v>175</v>
      </c>
      <c r="O330" s="8">
        <v>175</v>
      </c>
      <c r="P330" s="9">
        <f t="shared" si="20"/>
        <v>133.78749999999999</v>
      </c>
      <c r="Q330" s="25">
        <f t="shared" si="22"/>
        <v>292</v>
      </c>
      <c r="R330" s="9">
        <f t="shared" si="21"/>
        <v>292</v>
      </c>
      <c r="S330" s="7" t="s">
        <v>33</v>
      </c>
      <c r="T330" s="7" t="s">
        <v>34</v>
      </c>
      <c r="U330" s="26"/>
      <c r="W330" s="30">
        <f t="shared" si="23"/>
        <v>0</v>
      </c>
      <c r="X330" s="31"/>
    </row>
    <row r="331" spans="2:24" x14ac:dyDescent="0.25">
      <c r="B331" s="39">
        <v>843380163794</v>
      </c>
      <c r="C331" s="7" t="s">
        <v>729</v>
      </c>
      <c r="D331" s="7" t="s">
        <v>730</v>
      </c>
      <c r="E331" s="7" t="str">
        <f>_xlfn.XLOOKUP(C331,Master!E:E,Master!H:H)</f>
        <v>No</v>
      </c>
      <c r="F331" s="7" t="s">
        <v>282</v>
      </c>
      <c r="G331" s="7" t="s">
        <v>621</v>
      </c>
      <c r="H331" s="7" t="s">
        <v>103</v>
      </c>
      <c r="I331" s="7" t="s">
        <v>104</v>
      </c>
      <c r="J331" s="7" t="s">
        <v>16</v>
      </c>
      <c r="K331" s="7" t="s">
        <v>17</v>
      </c>
      <c r="L331" s="7" t="s">
        <v>18</v>
      </c>
      <c r="M331" s="8">
        <v>96.250000000000014</v>
      </c>
      <c r="N331" s="8">
        <v>175</v>
      </c>
      <c r="O331" s="8">
        <v>175</v>
      </c>
      <c r="P331" s="9">
        <f t="shared" si="20"/>
        <v>133.78749999999999</v>
      </c>
      <c r="Q331" s="25">
        <f t="shared" si="22"/>
        <v>292</v>
      </c>
      <c r="R331" s="9">
        <f t="shared" si="21"/>
        <v>292</v>
      </c>
      <c r="S331" s="7" t="s">
        <v>33</v>
      </c>
      <c r="T331" s="7" t="s">
        <v>34</v>
      </c>
      <c r="U331" s="26"/>
      <c r="W331" s="30">
        <f t="shared" si="23"/>
        <v>0</v>
      </c>
      <c r="X331" s="31"/>
    </row>
    <row r="332" spans="2:24" x14ac:dyDescent="0.25">
      <c r="B332" s="39">
        <v>843380163800</v>
      </c>
      <c r="C332" s="7" t="s">
        <v>731</v>
      </c>
      <c r="D332" s="7" t="s">
        <v>732</v>
      </c>
      <c r="E332" s="7" t="str">
        <f>_xlfn.XLOOKUP(C332,Master!E:E,Master!H:H)</f>
        <v>No</v>
      </c>
      <c r="F332" s="7" t="s">
        <v>282</v>
      </c>
      <c r="G332" s="7" t="s">
        <v>683</v>
      </c>
      <c r="H332" s="7" t="s">
        <v>103</v>
      </c>
      <c r="I332" s="7" t="s">
        <v>104</v>
      </c>
      <c r="J332" s="7" t="s">
        <v>16</v>
      </c>
      <c r="K332" s="7" t="s">
        <v>17</v>
      </c>
      <c r="L332" s="7" t="s">
        <v>18</v>
      </c>
      <c r="M332" s="8">
        <v>96.250000000000014</v>
      </c>
      <c r="N332" s="8">
        <v>175</v>
      </c>
      <c r="O332" s="8">
        <v>175</v>
      </c>
      <c r="P332" s="9">
        <f t="shared" si="20"/>
        <v>133.78749999999999</v>
      </c>
      <c r="Q332" s="25">
        <f t="shared" si="22"/>
        <v>292</v>
      </c>
      <c r="R332" s="9">
        <f t="shared" si="21"/>
        <v>292</v>
      </c>
      <c r="S332" s="7" t="s">
        <v>33</v>
      </c>
      <c r="T332" s="7" t="s">
        <v>34</v>
      </c>
      <c r="U332" s="26"/>
      <c r="W332" s="30">
        <f t="shared" si="23"/>
        <v>0</v>
      </c>
      <c r="X332" s="31"/>
    </row>
    <row r="333" spans="2:24" x14ac:dyDescent="0.25">
      <c r="B333" s="39">
        <v>843380163817</v>
      </c>
      <c r="C333" s="7" t="s">
        <v>733</v>
      </c>
      <c r="D333" s="7" t="s">
        <v>734</v>
      </c>
      <c r="E333" s="7" t="str">
        <f>_xlfn.XLOOKUP(C333,Master!E:E,Master!H:H)</f>
        <v>No</v>
      </c>
      <c r="F333" s="7" t="s">
        <v>282</v>
      </c>
      <c r="G333" s="7" t="s">
        <v>686</v>
      </c>
      <c r="H333" s="7" t="s">
        <v>103</v>
      </c>
      <c r="I333" s="7" t="s">
        <v>104</v>
      </c>
      <c r="J333" s="7" t="s">
        <v>16</v>
      </c>
      <c r="K333" s="7" t="s">
        <v>17</v>
      </c>
      <c r="L333" s="7" t="s">
        <v>18</v>
      </c>
      <c r="M333" s="8">
        <v>96.250000000000014</v>
      </c>
      <c r="N333" s="8">
        <v>175</v>
      </c>
      <c r="O333" s="8">
        <v>175</v>
      </c>
      <c r="P333" s="9">
        <f t="shared" si="20"/>
        <v>133.78749999999999</v>
      </c>
      <c r="Q333" s="25">
        <f t="shared" si="22"/>
        <v>292</v>
      </c>
      <c r="R333" s="9">
        <f t="shared" si="21"/>
        <v>292</v>
      </c>
      <c r="S333" s="7" t="s">
        <v>33</v>
      </c>
      <c r="T333" s="7" t="s">
        <v>34</v>
      </c>
      <c r="U333" s="26"/>
      <c r="W333" s="30">
        <f t="shared" si="23"/>
        <v>0</v>
      </c>
      <c r="X333" s="31"/>
    </row>
    <row r="334" spans="2:24" x14ac:dyDescent="0.25">
      <c r="B334" s="39">
        <v>843380163824</v>
      </c>
      <c r="C334" s="7" t="s">
        <v>735</v>
      </c>
      <c r="D334" s="7" t="s">
        <v>736</v>
      </c>
      <c r="E334" s="7" t="str">
        <f>_xlfn.XLOOKUP(C334,Master!E:E,Master!H:H)</f>
        <v>No</v>
      </c>
      <c r="F334" s="7" t="s">
        <v>282</v>
      </c>
      <c r="G334" s="7" t="s">
        <v>624</v>
      </c>
      <c r="H334" s="7" t="s">
        <v>103</v>
      </c>
      <c r="I334" s="7" t="s">
        <v>104</v>
      </c>
      <c r="J334" s="7" t="s">
        <v>16</v>
      </c>
      <c r="K334" s="7" t="s">
        <v>17</v>
      </c>
      <c r="L334" s="7" t="s">
        <v>18</v>
      </c>
      <c r="M334" s="8">
        <v>96.250000000000014</v>
      </c>
      <c r="N334" s="8">
        <v>175</v>
      </c>
      <c r="O334" s="8">
        <v>175</v>
      </c>
      <c r="P334" s="9">
        <f t="shared" si="20"/>
        <v>133.78749999999999</v>
      </c>
      <c r="Q334" s="25">
        <f t="shared" si="22"/>
        <v>292</v>
      </c>
      <c r="R334" s="9">
        <f t="shared" si="21"/>
        <v>292</v>
      </c>
      <c r="S334" s="7" t="s">
        <v>33</v>
      </c>
      <c r="T334" s="7" t="s">
        <v>34</v>
      </c>
      <c r="U334" s="26"/>
      <c r="W334" s="30">
        <f t="shared" si="23"/>
        <v>0</v>
      </c>
      <c r="X334" s="31"/>
    </row>
    <row r="335" spans="2:24" x14ac:dyDescent="0.25">
      <c r="B335" s="39">
        <v>843380163831</v>
      </c>
      <c r="C335" s="7" t="s">
        <v>737</v>
      </c>
      <c r="D335" s="7" t="s">
        <v>738</v>
      </c>
      <c r="E335" s="7" t="str">
        <f>_xlfn.XLOOKUP(C335,Master!E:E,Master!H:H)</f>
        <v>No</v>
      </c>
      <c r="F335" s="7" t="s">
        <v>282</v>
      </c>
      <c r="G335" s="7" t="s">
        <v>691</v>
      </c>
      <c r="H335" s="7" t="s">
        <v>103</v>
      </c>
      <c r="I335" s="7" t="s">
        <v>104</v>
      </c>
      <c r="J335" s="7" t="s">
        <v>16</v>
      </c>
      <c r="K335" s="7" t="s">
        <v>17</v>
      </c>
      <c r="L335" s="7" t="s">
        <v>18</v>
      </c>
      <c r="M335" s="8">
        <v>96.250000000000014</v>
      </c>
      <c r="N335" s="8">
        <v>175</v>
      </c>
      <c r="O335" s="8">
        <v>175</v>
      </c>
      <c r="P335" s="9">
        <f t="shared" si="20"/>
        <v>133.78749999999999</v>
      </c>
      <c r="Q335" s="25">
        <f t="shared" si="22"/>
        <v>292</v>
      </c>
      <c r="R335" s="9">
        <f t="shared" si="21"/>
        <v>292</v>
      </c>
      <c r="S335" s="7" t="s">
        <v>33</v>
      </c>
      <c r="T335" s="7" t="s">
        <v>34</v>
      </c>
      <c r="U335" s="26"/>
      <c r="W335" s="30">
        <f t="shared" si="23"/>
        <v>0</v>
      </c>
      <c r="X335" s="31"/>
    </row>
    <row r="336" spans="2:24" x14ac:dyDescent="0.25">
      <c r="B336" s="39">
        <v>843380163848</v>
      </c>
      <c r="C336" s="7" t="s">
        <v>739</v>
      </c>
      <c r="D336" s="7" t="s">
        <v>740</v>
      </c>
      <c r="E336" s="7" t="str">
        <f>_xlfn.XLOOKUP(C336,Master!E:E,Master!H:H)</f>
        <v>No</v>
      </c>
      <c r="F336" s="7" t="s">
        <v>282</v>
      </c>
      <c r="G336" s="7" t="s">
        <v>694</v>
      </c>
      <c r="H336" s="7" t="s">
        <v>103</v>
      </c>
      <c r="I336" s="7" t="s">
        <v>104</v>
      </c>
      <c r="J336" s="7" t="s">
        <v>16</v>
      </c>
      <c r="K336" s="7" t="s">
        <v>17</v>
      </c>
      <c r="L336" s="7" t="s">
        <v>18</v>
      </c>
      <c r="M336" s="8">
        <v>96.250000000000014</v>
      </c>
      <c r="N336" s="8">
        <v>175</v>
      </c>
      <c r="O336" s="8">
        <v>175</v>
      </c>
      <c r="P336" s="9">
        <f t="shared" si="20"/>
        <v>133.78749999999999</v>
      </c>
      <c r="Q336" s="25">
        <f t="shared" si="22"/>
        <v>292</v>
      </c>
      <c r="R336" s="9">
        <f t="shared" si="21"/>
        <v>292</v>
      </c>
      <c r="S336" s="7" t="s">
        <v>33</v>
      </c>
      <c r="T336" s="7" t="s">
        <v>34</v>
      </c>
      <c r="U336" s="26"/>
      <c r="W336" s="30">
        <f t="shared" si="23"/>
        <v>0</v>
      </c>
      <c r="X336" s="31"/>
    </row>
    <row r="337" spans="2:24" x14ac:dyDescent="0.25">
      <c r="B337" s="39">
        <v>843380163855</v>
      </c>
      <c r="C337" s="7" t="s">
        <v>741</v>
      </c>
      <c r="D337" s="7" t="s">
        <v>742</v>
      </c>
      <c r="E337" s="7" t="str">
        <f>_xlfn.XLOOKUP(C337,Master!E:E,Master!H:H)</f>
        <v>No</v>
      </c>
      <c r="F337" s="7" t="s">
        <v>282</v>
      </c>
      <c r="G337" s="7" t="s">
        <v>630</v>
      </c>
      <c r="H337" s="7" t="s">
        <v>103</v>
      </c>
      <c r="I337" s="7" t="s">
        <v>104</v>
      </c>
      <c r="J337" s="7" t="s">
        <v>16</v>
      </c>
      <c r="K337" s="7" t="s">
        <v>17</v>
      </c>
      <c r="L337" s="7" t="s">
        <v>18</v>
      </c>
      <c r="M337" s="8">
        <v>96.250000000000014</v>
      </c>
      <c r="N337" s="8">
        <v>175</v>
      </c>
      <c r="O337" s="8">
        <v>175</v>
      </c>
      <c r="P337" s="9">
        <f t="shared" si="20"/>
        <v>133.78749999999999</v>
      </c>
      <c r="Q337" s="25">
        <f t="shared" si="22"/>
        <v>292</v>
      </c>
      <c r="R337" s="9">
        <f t="shared" si="21"/>
        <v>292</v>
      </c>
      <c r="S337" s="7" t="s">
        <v>33</v>
      </c>
      <c r="T337" s="7" t="s">
        <v>34</v>
      </c>
      <c r="U337" s="26"/>
      <c r="W337" s="30">
        <f t="shared" si="23"/>
        <v>0</v>
      </c>
      <c r="X337" s="31"/>
    </row>
    <row r="338" spans="2:24" x14ac:dyDescent="0.25">
      <c r="B338" s="39">
        <v>843380163862</v>
      </c>
      <c r="C338" s="7" t="s">
        <v>743</v>
      </c>
      <c r="D338" s="7" t="s">
        <v>744</v>
      </c>
      <c r="E338" s="7" t="str">
        <f>_xlfn.XLOOKUP(C338,Master!E:E,Master!H:H)</f>
        <v>No</v>
      </c>
      <c r="F338" s="7" t="s">
        <v>282</v>
      </c>
      <c r="G338" s="7" t="s">
        <v>699</v>
      </c>
      <c r="H338" s="7" t="s">
        <v>103</v>
      </c>
      <c r="I338" s="7" t="s">
        <v>104</v>
      </c>
      <c r="J338" s="7" t="s">
        <v>16</v>
      </c>
      <c r="K338" s="7" t="s">
        <v>17</v>
      </c>
      <c r="L338" s="7" t="s">
        <v>18</v>
      </c>
      <c r="M338" s="8">
        <v>96.250000000000014</v>
      </c>
      <c r="N338" s="8">
        <v>175</v>
      </c>
      <c r="O338" s="8">
        <v>175</v>
      </c>
      <c r="P338" s="9">
        <f t="shared" si="20"/>
        <v>133.78749999999999</v>
      </c>
      <c r="Q338" s="25">
        <f t="shared" si="22"/>
        <v>292</v>
      </c>
      <c r="R338" s="9">
        <f t="shared" si="21"/>
        <v>292</v>
      </c>
      <c r="S338" s="7" t="s">
        <v>33</v>
      </c>
      <c r="T338" s="7" t="s">
        <v>34</v>
      </c>
      <c r="U338" s="26"/>
      <c r="W338" s="30">
        <f t="shared" si="23"/>
        <v>0</v>
      </c>
      <c r="X338" s="31"/>
    </row>
    <row r="339" spans="2:24" x14ac:dyDescent="0.25">
      <c r="B339" s="39">
        <v>843380163879</v>
      </c>
      <c r="C339" s="7" t="s">
        <v>745</v>
      </c>
      <c r="D339" s="7" t="s">
        <v>746</v>
      </c>
      <c r="E339" s="7" t="str">
        <f>_xlfn.XLOOKUP(C339,Master!E:E,Master!H:H)</f>
        <v>No</v>
      </c>
      <c r="F339" s="7" t="s">
        <v>282</v>
      </c>
      <c r="G339" s="7" t="s">
        <v>702</v>
      </c>
      <c r="H339" s="7" t="s">
        <v>103</v>
      </c>
      <c r="I339" s="7" t="s">
        <v>104</v>
      </c>
      <c r="J339" s="7" t="s">
        <v>16</v>
      </c>
      <c r="K339" s="7" t="s">
        <v>17</v>
      </c>
      <c r="L339" s="7" t="s">
        <v>18</v>
      </c>
      <c r="M339" s="8">
        <v>96.250000000000014</v>
      </c>
      <c r="N339" s="8">
        <v>175</v>
      </c>
      <c r="O339" s="8">
        <v>175</v>
      </c>
      <c r="P339" s="9">
        <f t="shared" si="20"/>
        <v>133.78749999999999</v>
      </c>
      <c r="Q339" s="25">
        <f t="shared" si="22"/>
        <v>292</v>
      </c>
      <c r="R339" s="9">
        <f t="shared" si="21"/>
        <v>292</v>
      </c>
      <c r="S339" s="7" t="s">
        <v>33</v>
      </c>
      <c r="T339" s="7" t="s">
        <v>34</v>
      </c>
      <c r="U339" s="26"/>
      <c r="W339" s="30">
        <f t="shared" si="23"/>
        <v>0</v>
      </c>
      <c r="X339" s="31"/>
    </row>
    <row r="340" spans="2:24" x14ac:dyDescent="0.25">
      <c r="B340" s="39">
        <v>843380163886</v>
      </c>
      <c r="C340" s="7" t="s">
        <v>747</v>
      </c>
      <c r="D340" s="7" t="s">
        <v>748</v>
      </c>
      <c r="E340" s="7" t="str">
        <f>_xlfn.XLOOKUP(C340,Master!E:E,Master!H:H)</f>
        <v>No</v>
      </c>
      <c r="F340" s="7" t="s">
        <v>282</v>
      </c>
      <c r="G340" s="7" t="s">
        <v>636</v>
      </c>
      <c r="H340" s="7" t="s">
        <v>103</v>
      </c>
      <c r="I340" s="7" t="s">
        <v>104</v>
      </c>
      <c r="J340" s="7" t="s">
        <v>16</v>
      </c>
      <c r="K340" s="7" t="s">
        <v>17</v>
      </c>
      <c r="L340" s="7" t="s">
        <v>18</v>
      </c>
      <c r="M340" s="8">
        <v>96.250000000000014</v>
      </c>
      <c r="N340" s="8">
        <v>175</v>
      </c>
      <c r="O340" s="8">
        <v>175</v>
      </c>
      <c r="P340" s="9">
        <f t="shared" si="20"/>
        <v>133.78749999999999</v>
      </c>
      <c r="Q340" s="25">
        <f t="shared" si="22"/>
        <v>292</v>
      </c>
      <c r="R340" s="9">
        <f t="shared" si="21"/>
        <v>292</v>
      </c>
      <c r="S340" s="7" t="s">
        <v>33</v>
      </c>
      <c r="T340" s="7" t="s">
        <v>34</v>
      </c>
      <c r="U340" s="26"/>
      <c r="W340" s="30">
        <f t="shared" si="23"/>
        <v>0</v>
      </c>
      <c r="X340" s="31"/>
    </row>
    <row r="341" spans="2:24" x14ac:dyDescent="0.25">
      <c r="B341" s="39">
        <v>843380163893</v>
      </c>
      <c r="C341" s="7" t="s">
        <v>749</v>
      </c>
      <c r="D341" s="7" t="s">
        <v>750</v>
      </c>
      <c r="E341" s="7" t="str">
        <f>_xlfn.XLOOKUP(C341,Master!E:E,Master!H:H)</f>
        <v>No</v>
      </c>
      <c r="F341" s="7" t="s">
        <v>282</v>
      </c>
      <c r="G341" s="7" t="s">
        <v>707</v>
      </c>
      <c r="H341" s="7" t="s">
        <v>103</v>
      </c>
      <c r="I341" s="7" t="s">
        <v>104</v>
      </c>
      <c r="J341" s="7" t="s">
        <v>16</v>
      </c>
      <c r="K341" s="7" t="s">
        <v>17</v>
      </c>
      <c r="L341" s="7" t="s">
        <v>18</v>
      </c>
      <c r="M341" s="8">
        <v>96.250000000000014</v>
      </c>
      <c r="N341" s="8">
        <v>175</v>
      </c>
      <c r="O341" s="8">
        <v>175</v>
      </c>
      <c r="P341" s="9">
        <f t="shared" si="20"/>
        <v>133.78749999999999</v>
      </c>
      <c r="Q341" s="25">
        <f t="shared" si="22"/>
        <v>292</v>
      </c>
      <c r="R341" s="9">
        <f t="shared" si="21"/>
        <v>292</v>
      </c>
      <c r="S341" s="7" t="s">
        <v>33</v>
      </c>
      <c r="T341" s="7" t="s">
        <v>34</v>
      </c>
      <c r="U341" s="26"/>
      <c r="W341" s="30">
        <f t="shared" si="23"/>
        <v>0</v>
      </c>
      <c r="X341" s="31"/>
    </row>
    <row r="342" spans="2:24" x14ac:dyDescent="0.25">
      <c r="B342" s="39">
        <v>843380163909</v>
      </c>
      <c r="C342" s="7" t="s">
        <v>751</v>
      </c>
      <c r="D342" s="7" t="s">
        <v>752</v>
      </c>
      <c r="E342" s="7" t="str">
        <f>_xlfn.XLOOKUP(C342,Master!E:E,Master!H:H)</f>
        <v>No</v>
      </c>
      <c r="F342" s="7" t="s">
        <v>282</v>
      </c>
      <c r="G342" s="7" t="s">
        <v>710</v>
      </c>
      <c r="H342" s="7" t="s">
        <v>103</v>
      </c>
      <c r="I342" s="7" t="s">
        <v>104</v>
      </c>
      <c r="J342" s="7" t="s">
        <v>16</v>
      </c>
      <c r="K342" s="7" t="s">
        <v>17</v>
      </c>
      <c r="L342" s="7" t="s">
        <v>18</v>
      </c>
      <c r="M342" s="8">
        <v>96.250000000000014</v>
      </c>
      <c r="N342" s="8">
        <v>175</v>
      </c>
      <c r="O342" s="8">
        <v>175</v>
      </c>
      <c r="P342" s="9">
        <f t="shared" si="20"/>
        <v>133.78749999999999</v>
      </c>
      <c r="Q342" s="25">
        <f t="shared" si="22"/>
        <v>292</v>
      </c>
      <c r="R342" s="9">
        <f t="shared" si="21"/>
        <v>292</v>
      </c>
      <c r="S342" s="7" t="s">
        <v>33</v>
      </c>
      <c r="T342" s="7" t="s">
        <v>34</v>
      </c>
      <c r="U342" s="26"/>
      <c r="W342" s="30">
        <f t="shared" si="23"/>
        <v>0</v>
      </c>
      <c r="X342" s="31"/>
    </row>
    <row r="343" spans="2:24" x14ac:dyDescent="0.25">
      <c r="B343" s="39">
        <v>843380163916</v>
      </c>
      <c r="C343" s="7" t="s">
        <v>753</v>
      </c>
      <c r="D343" s="7" t="s">
        <v>754</v>
      </c>
      <c r="E343" s="7" t="str">
        <f>_xlfn.XLOOKUP(C343,Master!E:E,Master!H:H)</f>
        <v>No</v>
      </c>
      <c r="F343" s="7" t="s">
        <v>282</v>
      </c>
      <c r="G343" s="7" t="s">
        <v>713</v>
      </c>
      <c r="H343" s="7" t="s">
        <v>103</v>
      </c>
      <c r="I343" s="7" t="s">
        <v>104</v>
      </c>
      <c r="J343" s="7" t="s">
        <v>16</v>
      </c>
      <c r="K343" s="7" t="s">
        <v>17</v>
      </c>
      <c r="L343" s="7" t="s">
        <v>18</v>
      </c>
      <c r="M343" s="8">
        <v>96.250000000000014</v>
      </c>
      <c r="N343" s="8">
        <v>175</v>
      </c>
      <c r="O343" s="8">
        <v>175</v>
      </c>
      <c r="P343" s="9">
        <f t="shared" si="20"/>
        <v>133.78749999999999</v>
      </c>
      <c r="Q343" s="25">
        <f t="shared" si="22"/>
        <v>292</v>
      </c>
      <c r="R343" s="9">
        <f t="shared" si="21"/>
        <v>292</v>
      </c>
      <c r="S343" s="7" t="s">
        <v>33</v>
      </c>
      <c r="T343" s="7" t="s">
        <v>34</v>
      </c>
      <c r="U343" s="26"/>
      <c r="W343" s="30">
        <f t="shared" si="23"/>
        <v>0</v>
      </c>
      <c r="X343" s="31"/>
    </row>
    <row r="344" spans="2:24" x14ac:dyDescent="0.25">
      <c r="B344" s="39">
        <v>843380163923</v>
      </c>
      <c r="C344" s="7" t="s">
        <v>755</v>
      </c>
      <c r="D344" s="7" t="s">
        <v>756</v>
      </c>
      <c r="E344" s="7" t="str">
        <f>_xlfn.XLOOKUP(C344,Master!E:E,Master!H:H)</f>
        <v>No</v>
      </c>
      <c r="F344" s="7" t="s">
        <v>282</v>
      </c>
      <c r="G344" s="7" t="s">
        <v>716</v>
      </c>
      <c r="H344" s="7" t="s">
        <v>103</v>
      </c>
      <c r="I344" s="7" t="s">
        <v>104</v>
      </c>
      <c r="J344" s="7" t="s">
        <v>16</v>
      </c>
      <c r="K344" s="7" t="s">
        <v>17</v>
      </c>
      <c r="L344" s="7" t="s">
        <v>18</v>
      </c>
      <c r="M344" s="8">
        <v>96.250000000000014</v>
      </c>
      <c r="N344" s="8">
        <v>175</v>
      </c>
      <c r="O344" s="8">
        <v>175</v>
      </c>
      <c r="P344" s="9">
        <f t="shared" si="20"/>
        <v>133.78749999999999</v>
      </c>
      <c r="Q344" s="25">
        <f t="shared" si="22"/>
        <v>292</v>
      </c>
      <c r="R344" s="9">
        <f t="shared" si="21"/>
        <v>292</v>
      </c>
      <c r="S344" s="7" t="s">
        <v>33</v>
      </c>
      <c r="T344" s="7" t="s">
        <v>34</v>
      </c>
      <c r="U344" s="26"/>
      <c r="W344" s="30">
        <f t="shared" si="23"/>
        <v>0</v>
      </c>
      <c r="X344" s="31"/>
    </row>
    <row r="345" spans="2:24" x14ac:dyDescent="0.25">
      <c r="B345" s="39">
        <v>843380163930</v>
      </c>
      <c r="C345" s="7" t="s">
        <v>757</v>
      </c>
      <c r="D345" s="7" t="s">
        <v>758</v>
      </c>
      <c r="E345" s="7" t="str">
        <f>_xlfn.XLOOKUP(C345,Master!E:E,Master!H:H)</f>
        <v>No</v>
      </c>
      <c r="F345" s="7" t="s">
        <v>282</v>
      </c>
      <c r="G345" s="7" t="s">
        <v>719</v>
      </c>
      <c r="H345" s="7" t="s">
        <v>103</v>
      </c>
      <c r="I345" s="7" t="s">
        <v>104</v>
      </c>
      <c r="J345" s="7" t="s">
        <v>16</v>
      </c>
      <c r="K345" s="7" t="s">
        <v>17</v>
      </c>
      <c r="L345" s="7" t="s">
        <v>18</v>
      </c>
      <c r="M345" s="8">
        <v>96.250000000000014</v>
      </c>
      <c r="N345" s="8">
        <v>175</v>
      </c>
      <c r="O345" s="8">
        <v>175</v>
      </c>
      <c r="P345" s="9">
        <f t="shared" si="20"/>
        <v>133.78749999999999</v>
      </c>
      <c r="Q345" s="25">
        <f t="shared" si="22"/>
        <v>292</v>
      </c>
      <c r="R345" s="9">
        <f t="shared" si="21"/>
        <v>292</v>
      </c>
      <c r="S345" s="7" t="s">
        <v>33</v>
      </c>
      <c r="T345" s="7" t="s">
        <v>34</v>
      </c>
      <c r="U345" s="26"/>
      <c r="W345" s="30">
        <f t="shared" si="23"/>
        <v>0</v>
      </c>
      <c r="X345" s="31"/>
    </row>
    <row r="346" spans="2:24" x14ac:dyDescent="0.25">
      <c r="B346" s="39">
        <v>843380163947</v>
      </c>
      <c r="C346" s="7" t="s">
        <v>759</v>
      </c>
      <c r="D346" s="7" t="s">
        <v>760</v>
      </c>
      <c r="E346" s="7" t="str">
        <f>_xlfn.XLOOKUP(C346,Master!E:E,Master!H:H)</f>
        <v>No</v>
      </c>
      <c r="F346" s="7" t="s">
        <v>282</v>
      </c>
      <c r="G346" s="7" t="s">
        <v>722</v>
      </c>
      <c r="H346" s="7" t="s">
        <v>103</v>
      </c>
      <c r="I346" s="7" t="s">
        <v>104</v>
      </c>
      <c r="J346" s="7" t="s">
        <v>16</v>
      </c>
      <c r="K346" s="7" t="s">
        <v>17</v>
      </c>
      <c r="L346" s="7" t="s">
        <v>18</v>
      </c>
      <c r="M346" s="8">
        <v>96.250000000000014</v>
      </c>
      <c r="N346" s="8">
        <v>175</v>
      </c>
      <c r="O346" s="8">
        <v>175</v>
      </c>
      <c r="P346" s="9">
        <f t="shared" si="20"/>
        <v>133.78749999999999</v>
      </c>
      <c r="Q346" s="25">
        <f t="shared" si="22"/>
        <v>292</v>
      </c>
      <c r="R346" s="9">
        <f t="shared" si="21"/>
        <v>292</v>
      </c>
      <c r="S346" s="7" t="s">
        <v>33</v>
      </c>
      <c r="T346" s="7" t="s">
        <v>34</v>
      </c>
      <c r="U346" s="26"/>
      <c r="W346" s="30">
        <f t="shared" si="23"/>
        <v>0</v>
      </c>
      <c r="X346" s="31"/>
    </row>
    <row r="347" spans="2:24" x14ac:dyDescent="0.25">
      <c r="B347" s="39">
        <v>843380163954</v>
      </c>
      <c r="C347" s="7" t="s">
        <v>761</v>
      </c>
      <c r="D347" s="7" t="s">
        <v>762</v>
      </c>
      <c r="E347" s="7" t="str">
        <f>_xlfn.XLOOKUP(C347,Master!E:E,Master!H:H)</f>
        <v>No</v>
      </c>
      <c r="F347" s="7" t="s">
        <v>282</v>
      </c>
      <c r="G347" s="7" t="s">
        <v>725</v>
      </c>
      <c r="H347" s="7" t="s">
        <v>103</v>
      </c>
      <c r="I347" s="7" t="s">
        <v>104</v>
      </c>
      <c r="J347" s="7" t="s">
        <v>16</v>
      </c>
      <c r="K347" s="7" t="s">
        <v>17</v>
      </c>
      <c r="L347" s="7" t="s">
        <v>18</v>
      </c>
      <c r="M347" s="8">
        <v>96.250000000000014</v>
      </c>
      <c r="N347" s="8">
        <v>175</v>
      </c>
      <c r="O347" s="8">
        <v>175</v>
      </c>
      <c r="P347" s="9">
        <f t="shared" si="20"/>
        <v>133.78749999999999</v>
      </c>
      <c r="Q347" s="25">
        <f t="shared" si="22"/>
        <v>292</v>
      </c>
      <c r="R347" s="9">
        <f t="shared" si="21"/>
        <v>292</v>
      </c>
      <c r="S347" s="7" t="s">
        <v>33</v>
      </c>
      <c r="T347" s="7" t="s">
        <v>34</v>
      </c>
      <c r="U347" s="26"/>
      <c r="W347" s="30">
        <f t="shared" si="23"/>
        <v>0</v>
      </c>
      <c r="X347" s="31"/>
    </row>
    <row r="348" spans="2:24" x14ac:dyDescent="0.25">
      <c r="B348" s="39">
        <v>843380163961</v>
      </c>
      <c r="C348" s="7" t="s">
        <v>763</v>
      </c>
      <c r="D348" s="7" t="s">
        <v>764</v>
      </c>
      <c r="E348" s="7" t="str">
        <f>_xlfn.XLOOKUP(C348,Master!E:E,Master!H:H)</f>
        <v>No</v>
      </c>
      <c r="F348" s="7" t="s">
        <v>282</v>
      </c>
      <c r="G348" s="7" t="s">
        <v>728</v>
      </c>
      <c r="H348" s="7" t="s">
        <v>103</v>
      </c>
      <c r="I348" s="7" t="s">
        <v>104</v>
      </c>
      <c r="J348" s="7" t="s">
        <v>16</v>
      </c>
      <c r="K348" s="7" t="s">
        <v>17</v>
      </c>
      <c r="L348" s="7" t="s">
        <v>18</v>
      </c>
      <c r="M348" s="8">
        <v>96.250000000000014</v>
      </c>
      <c r="N348" s="8">
        <v>175</v>
      </c>
      <c r="O348" s="8">
        <v>175</v>
      </c>
      <c r="P348" s="9">
        <f t="shared" si="20"/>
        <v>133.78749999999999</v>
      </c>
      <c r="Q348" s="25">
        <f t="shared" si="22"/>
        <v>292</v>
      </c>
      <c r="R348" s="9">
        <f t="shared" si="21"/>
        <v>292</v>
      </c>
      <c r="S348" s="7" t="s">
        <v>33</v>
      </c>
      <c r="T348" s="7" t="s">
        <v>34</v>
      </c>
      <c r="U348" s="26"/>
      <c r="W348" s="30">
        <f t="shared" si="23"/>
        <v>0</v>
      </c>
      <c r="X348" s="31"/>
    </row>
    <row r="349" spans="2:24" x14ac:dyDescent="0.25">
      <c r="B349" s="39">
        <v>843380163978</v>
      </c>
      <c r="C349" s="7" t="s">
        <v>765</v>
      </c>
      <c r="D349" s="7" t="s">
        <v>766</v>
      </c>
      <c r="E349" s="7" t="str">
        <f>_xlfn.XLOOKUP(C349,Master!E:E,Master!H:H)</f>
        <v>Yes</v>
      </c>
      <c r="F349" s="7" t="s">
        <v>154</v>
      </c>
      <c r="G349" s="7" t="s">
        <v>621</v>
      </c>
      <c r="H349" s="7" t="s">
        <v>103</v>
      </c>
      <c r="I349" s="7" t="s">
        <v>104</v>
      </c>
      <c r="J349" s="7" t="s">
        <v>16</v>
      </c>
      <c r="K349" s="7" t="s">
        <v>17</v>
      </c>
      <c r="L349" s="7" t="s">
        <v>18</v>
      </c>
      <c r="M349" s="8">
        <v>96.250000000000014</v>
      </c>
      <c r="N349" s="8">
        <v>175</v>
      </c>
      <c r="O349" s="8">
        <v>175</v>
      </c>
      <c r="P349" s="9">
        <f t="shared" si="20"/>
        <v>133.78749999999999</v>
      </c>
      <c r="Q349" s="25">
        <f t="shared" si="22"/>
        <v>292</v>
      </c>
      <c r="R349" s="9">
        <f t="shared" si="21"/>
        <v>292</v>
      </c>
      <c r="S349" s="7" t="s">
        <v>33</v>
      </c>
      <c r="T349" s="7" t="s">
        <v>34</v>
      </c>
      <c r="U349" s="26"/>
      <c r="W349" s="30">
        <f t="shared" si="23"/>
        <v>0</v>
      </c>
      <c r="X349" s="31"/>
    </row>
    <row r="350" spans="2:24" x14ac:dyDescent="0.25">
      <c r="B350" s="39">
        <v>843380163985</v>
      </c>
      <c r="C350" s="7" t="s">
        <v>767</v>
      </c>
      <c r="D350" s="7" t="s">
        <v>768</v>
      </c>
      <c r="E350" s="7" t="str">
        <f>_xlfn.XLOOKUP(C350,Master!E:E,Master!H:H)</f>
        <v>Yes</v>
      </c>
      <c r="F350" s="7" t="s">
        <v>154</v>
      </c>
      <c r="G350" s="7" t="s">
        <v>683</v>
      </c>
      <c r="H350" s="7" t="s">
        <v>103</v>
      </c>
      <c r="I350" s="7" t="s">
        <v>104</v>
      </c>
      <c r="J350" s="7" t="s">
        <v>16</v>
      </c>
      <c r="K350" s="7" t="s">
        <v>17</v>
      </c>
      <c r="L350" s="7" t="s">
        <v>18</v>
      </c>
      <c r="M350" s="8">
        <v>96.250000000000014</v>
      </c>
      <c r="N350" s="8">
        <v>175</v>
      </c>
      <c r="O350" s="8">
        <v>175</v>
      </c>
      <c r="P350" s="9">
        <f t="shared" si="20"/>
        <v>133.78749999999999</v>
      </c>
      <c r="Q350" s="25">
        <f t="shared" si="22"/>
        <v>292</v>
      </c>
      <c r="R350" s="9">
        <f t="shared" si="21"/>
        <v>292</v>
      </c>
      <c r="S350" s="7" t="s">
        <v>33</v>
      </c>
      <c r="T350" s="7" t="s">
        <v>34</v>
      </c>
      <c r="U350" s="26"/>
      <c r="W350" s="30">
        <f t="shared" si="23"/>
        <v>0</v>
      </c>
      <c r="X350" s="31"/>
    </row>
    <row r="351" spans="2:24" x14ac:dyDescent="0.25">
      <c r="B351" s="39">
        <v>843380163992</v>
      </c>
      <c r="C351" s="7" t="s">
        <v>769</v>
      </c>
      <c r="D351" s="7" t="s">
        <v>770</v>
      </c>
      <c r="E351" s="7" t="str">
        <f>_xlfn.XLOOKUP(C351,Master!E:E,Master!H:H)</f>
        <v>Yes</v>
      </c>
      <c r="F351" s="7" t="s">
        <v>154</v>
      </c>
      <c r="G351" s="7" t="s">
        <v>686</v>
      </c>
      <c r="H351" s="7" t="s">
        <v>103</v>
      </c>
      <c r="I351" s="7" t="s">
        <v>104</v>
      </c>
      <c r="J351" s="7" t="s">
        <v>16</v>
      </c>
      <c r="K351" s="7" t="s">
        <v>17</v>
      </c>
      <c r="L351" s="7" t="s">
        <v>18</v>
      </c>
      <c r="M351" s="8">
        <v>96.250000000000014</v>
      </c>
      <c r="N351" s="8">
        <v>175</v>
      </c>
      <c r="O351" s="8">
        <v>175</v>
      </c>
      <c r="P351" s="9">
        <f t="shared" si="20"/>
        <v>133.78749999999999</v>
      </c>
      <c r="Q351" s="25">
        <f t="shared" si="22"/>
        <v>292</v>
      </c>
      <c r="R351" s="9">
        <f t="shared" si="21"/>
        <v>292</v>
      </c>
      <c r="S351" s="7" t="s">
        <v>33</v>
      </c>
      <c r="T351" s="7" t="s">
        <v>34</v>
      </c>
      <c r="U351" s="26"/>
      <c r="W351" s="30">
        <f t="shared" si="23"/>
        <v>0</v>
      </c>
      <c r="X351" s="31"/>
    </row>
    <row r="352" spans="2:24" x14ac:dyDescent="0.25">
      <c r="B352" s="39">
        <v>843380164005</v>
      </c>
      <c r="C352" s="7" t="s">
        <v>771</v>
      </c>
      <c r="D352" s="7" t="s">
        <v>772</v>
      </c>
      <c r="E352" s="7" t="str">
        <f>_xlfn.XLOOKUP(C352,Master!E:E,Master!H:H)</f>
        <v>Yes</v>
      </c>
      <c r="F352" s="7" t="s">
        <v>154</v>
      </c>
      <c r="G352" s="7" t="s">
        <v>624</v>
      </c>
      <c r="H352" s="7" t="s">
        <v>103</v>
      </c>
      <c r="I352" s="7" t="s">
        <v>104</v>
      </c>
      <c r="J352" s="7" t="s">
        <v>16</v>
      </c>
      <c r="K352" s="7" t="s">
        <v>17</v>
      </c>
      <c r="L352" s="7" t="s">
        <v>18</v>
      </c>
      <c r="M352" s="8">
        <v>96.250000000000014</v>
      </c>
      <c r="N352" s="8">
        <v>175</v>
      </c>
      <c r="O352" s="8">
        <v>175</v>
      </c>
      <c r="P352" s="9">
        <f t="shared" si="20"/>
        <v>133.78749999999999</v>
      </c>
      <c r="Q352" s="25">
        <f t="shared" si="22"/>
        <v>292</v>
      </c>
      <c r="R352" s="9">
        <f t="shared" si="21"/>
        <v>292</v>
      </c>
      <c r="S352" s="7" t="s">
        <v>33</v>
      </c>
      <c r="T352" s="7" t="s">
        <v>34</v>
      </c>
      <c r="U352" s="26"/>
      <c r="W352" s="30">
        <f t="shared" si="23"/>
        <v>0</v>
      </c>
      <c r="X352" s="31"/>
    </row>
    <row r="353" spans="2:24" x14ac:dyDescent="0.25">
      <c r="B353" s="39">
        <v>843380164012</v>
      </c>
      <c r="C353" s="7" t="s">
        <v>773</v>
      </c>
      <c r="D353" s="7" t="s">
        <v>774</v>
      </c>
      <c r="E353" s="7" t="str">
        <f>_xlfn.XLOOKUP(C353,Master!E:E,Master!H:H)</f>
        <v>Yes</v>
      </c>
      <c r="F353" s="7" t="s">
        <v>154</v>
      </c>
      <c r="G353" s="7" t="s">
        <v>691</v>
      </c>
      <c r="H353" s="7" t="s">
        <v>103</v>
      </c>
      <c r="I353" s="7" t="s">
        <v>104</v>
      </c>
      <c r="J353" s="7" t="s">
        <v>16</v>
      </c>
      <c r="K353" s="7" t="s">
        <v>17</v>
      </c>
      <c r="L353" s="7" t="s">
        <v>18</v>
      </c>
      <c r="M353" s="8">
        <v>96.250000000000014</v>
      </c>
      <c r="N353" s="8">
        <v>175</v>
      </c>
      <c r="O353" s="8">
        <v>175</v>
      </c>
      <c r="P353" s="9">
        <f t="shared" si="20"/>
        <v>133.78749999999999</v>
      </c>
      <c r="Q353" s="25">
        <f t="shared" si="22"/>
        <v>292</v>
      </c>
      <c r="R353" s="9">
        <f t="shared" si="21"/>
        <v>292</v>
      </c>
      <c r="S353" s="7" t="s">
        <v>33</v>
      </c>
      <c r="T353" s="7" t="s">
        <v>34</v>
      </c>
      <c r="U353" s="26"/>
      <c r="W353" s="30">
        <f t="shared" si="23"/>
        <v>0</v>
      </c>
      <c r="X353" s="31"/>
    </row>
    <row r="354" spans="2:24" x14ac:dyDescent="0.25">
      <c r="B354" s="39">
        <v>843380164029</v>
      </c>
      <c r="C354" s="7" t="s">
        <v>775</v>
      </c>
      <c r="D354" s="7" t="s">
        <v>776</v>
      </c>
      <c r="E354" s="7" t="str">
        <f>_xlfn.XLOOKUP(C354,Master!E:E,Master!H:H)</f>
        <v>Yes</v>
      </c>
      <c r="F354" s="7" t="s">
        <v>154</v>
      </c>
      <c r="G354" s="7" t="s">
        <v>694</v>
      </c>
      <c r="H354" s="7" t="s">
        <v>103</v>
      </c>
      <c r="I354" s="7" t="s">
        <v>104</v>
      </c>
      <c r="J354" s="7" t="s">
        <v>16</v>
      </c>
      <c r="K354" s="7" t="s">
        <v>17</v>
      </c>
      <c r="L354" s="7" t="s">
        <v>18</v>
      </c>
      <c r="M354" s="8">
        <v>96.250000000000014</v>
      </c>
      <c r="N354" s="8">
        <v>175</v>
      </c>
      <c r="O354" s="8">
        <v>175</v>
      </c>
      <c r="P354" s="9">
        <f t="shared" si="20"/>
        <v>133.78749999999999</v>
      </c>
      <c r="Q354" s="25">
        <f t="shared" si="22"/>
        <v>292</v>
      </c>
      <c r="R354" s="9">
        <f t="shared" si="21"/>
        <v>292</v>
      </c>
      <c r="S354" s="7" t="s">
        <v>33</v>
      </c>
      <c r="T354" s="7" t="s">
        <v>34</v>
      </c>
      <c r="U354" s="26"/>
      <c r="W354" s="30">
        <f t="shared" si="23"/>
        <v>0</v>
      </c>
      <c r="X354" s="31"/>
    </row>
    <row r="355" spans="2:24" x14ac:dyDescent="0.25">
      <c r="B355" s="39">
        <v>843380164036</v>
      </c>
      <c r="C355" s="7" t="s">
        <v>777</v>
      </c>
      <c r="D355" s="7" t="s">
        <v>778</v>
      </c>
      <c r="E355" s="7" t="str">
        <f>_xlfn.XLOOKUP(C355,Master!E:E,Master!H:H)</f>
        <v>Yes</v>
      </c>
      <c r="F355" s="7" t="s">
        <v>154</v>
      </c>
      <c r="G355" s="7" t="s">
        <v>630</v>
      </c>
      <c r="H355" s="7" t="s">
        <v>103</v>
      </c>
      <c r="I355" s="7" t="s">
        <v>104</v>
      </c>
      <c r="J355" s="7" t="s">
        <v>16</v>
      </c>
      <c r="K355" s="7" t="s">
        <v>17</v>
      </c>
      <c r="L355" s="7" t="s">
        <v>18</v>
      </c>
      <c r="M355" s="8">
        <v>96.250000000000014</v>
      </c>
      <c r="N355" s="8">
        <v>175</v>
      </c>
      <c r="O355" s="8">
        <v>175</v>
      </c>
      <c r="P355" s="9">
        <f t="shared" si="20"/>
        <v>133.78749999999999</v>
      </c>
      <c r="Q355" s="25">
        <f t="shared" si="22"/>
        <v>292</v>
      </c>
      <c r="R355" s="9">
        <f t="shared" si="21"/>
        <v>292</v>
      </c>
      <c r="S355" s="7" t="s">
        <v>33</v>
      </c>
      <c r="T355" s="7" t="s">
        <v>34</v>
      </c>
      <c r="U355" s="26"/>
      <c r="W355" s="30">
        <f t="shared" si="23"/>
        <v>0</v>
      </c>
      <c r="X355" s="31"/>
    </row>
    <row r="356" spans="2:24" x14ac:dyDescent="0.25">
      <c r="B356" s="39">
        <v>843380164043</v>
      </c>
      <c r="C356" s="7" t="s">
        <v>779</v>
      </c>
      <c r="D356" s="7" t="s">
        <v>780</v>
      </c>
      <c r="E356" s="7" t="str">
        <f>_xlfn.XLOOKUP(C356,Master!E:E,Master!H:H)</f>
        <v>Yes</v>
      </c>
      <c r="F356" s="7" t="s">
        <v>154</v>
      </c>
      <c r="G356" s="7" t="s">
        <v>699</v>
      </c>
      <c r="H356" s="7" t="s">
        <v>103</v>
      </c>
      <c r="I356" s="7" t="s">
        <v>104</v>
      </c>
      <c r="J356" s="7" t="s">
        <v>16</v>
      </c>
      <c r="K356" s="7" t="s">
        <v>17</v>
      </c>
      <c r="L356" s="7" t="s">
        <v>18</v>
      </c>
      <c r="M356" s="8">
        <v>96.250000000000014</v>
      </c>
      <c r="N356" s="8">
        <v>175</v>
      </c>
      <c r="O356" s="8">
        <v>175</v>
      </c>
      <c r="P356" s="9">
        <f t="shared" si="20"/>
        <v>133.78749999999999</v>
      </c>
      <c r="Q356" s="25">
        <f t="shared" si="22"/>
        <v>292</v>
      </c>
      <c r="R356" s="9">
        <f t="shared" si="21"/>
        <v>292</v>
      </c>
      <c r="S356" s="7" t="s">
        <v>33</v>
      </c>
      <c r="T356" s="7" t="s">
        <v>34</v>
      </c>
      <c r="U356" s="26"/>
      <c r="W356" s="30">
        <f t="shared" si="23"/>
        <v>0</v>
      </c>
      <c r="X356" s="31"/>
    </row>
    <row r="357" spans="2:24" x14ac:dyDescent="0.25">
      <c r="B357" s="39">
        <v>843380164050</v>
      </c>
      <c r="C357" s="7" t="s">
        <v>781</v>
      </c>
      <c r="D357" s="7" t="s">
        <v>782</v>
      </c>
      <c r="E357" s="7" t="str">
        <f>_xlfn.XLOOKUP(C357,Master!E:E,Master!H:H)</f>
        <v>Yes</v>
      </c>
      <c r="F357" s="7" t="s">
        <v>154</v>
      </c>
      <c r="G357" s="7" t="s">
        <v>702</v>
      </c>
      <c r="H357" s="7" t="s">
        <v>103</v>
      </c>
      <c r="I357" s="7" t="s">
        <v>104</v>
      </c>
      <c r="J357" s="7" t="s">
        <v>16</v>
      </c>
      <c r="K357" s="7" t="s">
        <v>17</v>
      </c>
      <c r="L357" s="7" t="s">
        <v>18</v>
      </c>
      <c r="M357" s="8">
        <v>96.250000000000014</v>
      </c>
      <c r="N357" s="8">
        <v>175</v>
      </c>
      <c r="O357" s="8">
        <v>175</v>
      </c>
      <c r="P357" s="9">
        <f t="shared" si="20"/>
        <v>133.78749999999999</v>
      </c>
      <c r="Q357" s="25">
        <f t="shared" si="22"/>
        <v>292</v>
      </c>
      <c r="R357" s="9">
        <f t="shared" si="21"/>
        <v>292</v>
      </c>
      <c r="S357" s="7" t="s">
        <v>33</v>
      </c>
      <c r="T357" s="7" t="s">
        <v>34</v>
      </c>
      <c r="U357" s="26"/>
      <c r="W357" s="30">
        <f t="shared" si="23"/>
        <v>0</v>
      </c>
      <c r="X357" s="31"/>
    </row>
    <row r="358" spans="2:24" x14ac:dyDescent="0.25">
      <c r="B358" s="39">
        <v>843380164067</v>
      </c>
      <c r="C358" s="7" t="s">
        <v>783</v>
      </c>
      <c r="D358" s="7" t="s">
        <v>784</v>
      </c>
      <c r="E358" s="7" t="str">
        <f>_xlfn.XLOOKUP(C358,Master!E:E,Master!H:H)</f>
        <v>Yes</v>
      </c>
      <c r="F358" s="7" t="s">
        <v>154</v>
      </c>
      <c r="G358" s="7" t="s">
        <v>636</v>
      </c>
      <c r="H358" s="7" t="s">
        <v>103</v>
      </c>
      <c r="I358" s="7" t="s">
        <v>104</v>
      </c>
      <c r="J358" s="7" t="s">
        <v>16</v>
      </c>
      <c r="K358" s="7" t="s">
        <v>17</v>
      </c>
      <c r="L358" s="7" t="s">
        <v>18</v>
      </c>
      <c r="M358" s="8">
        <v>96.250000000000014</v>
      </c>
      <c r="N358" s="8">
        <v>175</v>
      </c>
      <c r="O358" s="8">
        <v>175</v>
      </c>
      <c r="P358" s="9">
        <f t="shared" si="20"/>
        <v>133.78749999999999</v>
      </c>
      <c r="Q358" s="25">
        <f t="shared" si="22"/>
        <v>292</v>
      </c>
      <c r="R358" s="9">
        <f t="shared" si="21"/>
        <v>292</v>
      </c>
      <c r="S358" s="7" t="s">
        <v>33</v>
      </c>
      <c r="T358" s="7" t="s">
        <v>34</v>
      </c>
      <c r="U358" s="26"/>
      <c r="W358" s="30">
        <f t="shared" si="23"/>
        <v>0</v>
      </c>
      <c r="X358" s="31"/>
    </row>
    <row r="359" spans="2:24" x14ac:dyDescent="0.25">
      <c r="B359" s="39">
        <v>843380164074</v>
      </c>
      <c r="C359" s="7" t="s">
        <v>785</v>
      </c>
      <c r="D359" s="7" t="s">
        <v>786</v>
      </c>
      <c r="E359" s="7" t="str">
        <f>_xlfn.XLOOKUP(C359,Master!E:E,Master!H:H)</f>
        <v>Yes</v>
      </c>
      <c r="F359" s="7" t="s">
        <v>154</v>
      </c>
      <c r="G359" s="7" t="s">
        <v>707</v>
      </c>
      <c r="H359" s="7" t="s">
        <v>103</v>
      </c>
      <c r="I359" s="7" t="s">
        <v>104</v>
      </c>
      <c r="J359" s="7" t="s">
        <v>16</v>
      </c>
      <c r="K359" s="7" t="s">
        <v>17</v>
      </c>
      <c r="L359" s="7" t="s">
        <v>18</v>
      </c>
      <c r="M359" s="8">
        <v>96.250000000000014</v>
      </c>
      <c r="N359" s="8">
        <v>175</v>
      </c>
      <c r="O359" s="8">
        <v>175</v>
      </c>
      <c r="P359" s="9">
        <f t="shared" si="20"/>
        <v>133.78749999999999</v>
      </c>
      <c r="Q359" s="25">
        <f t="shared" si="22"/>
        <v>292</v>
      </c>
      <c r="R359" s="9">
        <f t="shared" si="21"/>
        <v>292</v>
      </c>
      <c r="S359" s="7" t="s">
        <v>33</v>
      </c>
      <c r="T359" s="7" t="s">
        <v>34</v>
      </c>
      <c r="U359" s="26"/>
      <c r="W359" s="30">
        <f t="shared" si="23"/>
        <v>0</v>
      </c>
      <c r="X359" s="31"/>
    </row>
    <row r="360" spans="2:24" x14ac:dyDescent="0.25">
      <c r="B360" s="39">
        <v>843380164081</v>
      </c>
      <c r="C360" s="7" t="s">
        <v>787</v>
      </c>
      <c r="D360" s="7" t="s">
        <v>788</v>
      </c>
      <c r="E360" s="7" t="str">
        <f>_xlfn.XLOOKUP(C360,Master!E:E,Master!H:H)</f>
        <v>Yes</v>
      </c>
      <c r="F360" s="7" t="s">
        <v>154</v>
      </c>
      <c r="G360" s="7" t="s">
        <v>710</v>
      </c>
      <c r="H360" s="7" t="s">
        <v>103</v>
      </c>
      <c r="I360" s="7" t="s">
        <v>104</v>
      </c>
      <c r="J360" s="7" t="s">
        <v>16</v>
      </c>
      <c r="K360" s="7" t="s">
        <v>17</v>
      </c>
      <c r="L360" s="7" t="s">
        <v>18</v>
      </c>
      <c r="M360" s="8">
        <v>96.250000000000014</v>
      </c>
      <c r="N360" s="8">
        <v>175</v>
      </c>
      <c r="O360" s="8">
        <v>175</v>
      </c>
      <c r="P360" s="9">
        <f t="shared" si="20"/>
        <v>133.78749999999999</v>
      </c>
      <c r="Q360" s="25">
        <f t="shared" si="22"/>
        <v>292</v>
      </c>
      <c r="R360" s="9">
        <f t="shared" si="21"/>
        <v>292</v>
      </c>
      <c r="S360" s="7" t="s">
        <v>33</v>
      </c>
      <c r="T360" s="7" t="s">
        <v>34</v>
      </c>
      <c r="U360" s="26"/>
      <c r="W360" s="30">
        <f t="shared" si="23"/>
        <v>0</v>
      </c>
      <c r="X360" s="31"/>
    </row>
    <row r="361" spans="2:24" x14ac:dyDescent="0.25">
      <c r="B361" s="39">
        <v>843380164098</v>
      </c>
      <c r="C361" s="7" t="s">
        <v>789</v>
      </c>
      <c r="D361" s="7" t="s">
        <v>790</v>
      </c>
      <c r="E361" s="7" t="str">
        <f>_xlfn.XLOOKUP(C361,Master!E:E,Master!H:H)</f>
        <v>Yes</v>
      </c>
      <c r="F361" s="7" t="s">
        <v>154</v>
      </c>
      <c r="G361" s="7" t="s">
        <v>713</v>
      </c>
      <c r="H361" s="7" t="s">
        <v>103</v>
      </c>
      <c r="I361" s="7" t="s">
        <v>104</v>
      </c>
      <c r="J361" s="7" t="s">
        <v>16</v>
      </c>
      <c r="K361" s="7" t="s">
        <v>17</v>
      </c>
      <c r="L361" s="7" t="s">
        <v>18</v>
      </c>
      <c r="M361" s="8">
        <v>96.250000000000014</v>
      </c>
      <c r="N361" s="8">
        <v>175</v>
      </c>
      <c r="O361" s="8">
        <v>175</v>
      </c>
      <c r="P361" s="9">
        <f t="shared" si="20"/>
        <v>133.78749999999999</v>
      </c>
      <c r="Q361" s="25">
        <f t="shared" si="22"/>
        <v>292</v>
      </c>
      <c r="R361" s="9">
        <f t="shared" si="21"/>
        <v>292</v>
      </c>
      <c r="S361" s="7" t="s">
        <v>33</v>
      </c>
      <c r="T361" s="7" t="s">
        <v>34</v>
      </c>
      <c r="U361" s="26"/>
      <c r="W361" s="30">
        <f t="shared" si="23"/>
        <v>0</v>
      </c>
      <c r="X361" s="31"/>
    </row>
    <row r="362" spans="2:24" x14ac:dyDescent="0.25">
      <c r="B362" s="39">
        <v>843380164104</v>
      </c>
      <c r="C362" s="7" t="s">
        <v>791</v>
      </c>
      <c r="D362" s="7" t="s">
        <v>792</v>
      </c>
      <c r="E362" s="7" t="str">
        <f>_xlfn.XLOOKUP(C362,Master!E:E,Master!H:H)</f>
        <v>Yes</v>
      </c>
      <c r="F362" s="7" t="s">
        <v>154</v>
      </c>
      <c r="G362" s="7" t="s">
        <v>716</v>
      </c>
      <c r="H362" s="7" t="s">
        <v>103</v>
      </c>
      <c r="I362" s="7" t="s">
        <v>104</v>
      </c>
      <c r="J362" s="7" t="s">
        <v>16</v>
      </c>
      <c r="K362" s="7" t="s">
        <v>17</v>
      </c>
      <c r="L362" s="7" t="s">
        <v>18</v>
      </c>
      <c r="M362" s="8">
        <v>96.250000000000014</v>
      </c>
      <c r="N362" s="8">
        <v>175</v>
      </c>
      <c r="O362" s="8">
        <v>175</v>
      </c>
      <c r="P362" s="9">
        <f t="shared" si="20"/>
        <v>133.78749999999999</v>
      </c>
      <c r="Q362" s="25">
        <f t="shared" si="22"/>
        <v>292</v>
      </c>
      <c r="R362" s="9">
        <f t="shared" si="21"/>
        <v>292</v>
      </c>
      <c r="S362" s="7" t="s">
        <v>33</v>
      </c>
      <c r="T362" s="7" t="s">
        <v>34</v>
      </c>
      <c r="U362" s="26"/>
      <c r="W362" s="30">
        <f t="shared" si="23"/>
        <v>0</v>
      </c>
      <c r="X362" s="31"/>
    </row>
    <row r="363" spans="2:24" x14ac:dyDescent="0.25">
      <c r="B363" s="39">
        <v>843380164111</v>
      </c>
      <c r="C363" s="7" t="s">
        <v>793</v>
      </c>
      <c r="D363" s="7" t="s">
        <v>794</v>
      </c>
      <c r="E363" s="7" t="str">
        <f>_xlfn.XLOOKUP(C363,Master!E:E,Master!H:H)</f>
        <v>Yes</v>
      </c>
      <c r="F363" s="7" t="s">
        <v>154</v>
      </c>
      <c r="G363" s="7" t="s">
        <v>719</v>
      </c>
      <c r="H363" s="7" t="s">
        <v>103</v>
      </c>
      <c r="I363" s="7" t="s">
        <v>104</v>
      </c>
      <c r="J363" s="7" t="s">
        <v>16</v>
      </c>
      <c r="K363" s="7" t="s">
        <v>17</v>
      </c>
      <c r="L363" s="7" t="s">
        <v>18</v>
      </c>
      <c r="M363" s="8">
        <v>96.250000000000014</v>
      </c>
      <c r="N363" s="8">
        <v>175</v>
      </c>
      <c r="O363" s="8">
        <v>175</v>
      </c>
      <c r="P363" s="9">
        <f t="shared" si="20"/>
        <v>133.78749999999999</v>
      </c>
      <c r="Q363" s="25">
        <f t="shared" si="22"/>
        <v>292</v>
      </c>
      <c r="R363" s="9">
        <f t="shared" si="21"/>
        <v>292</v>
      </c>
      <c r="S363" s="7" t="s">
        <v>33</v>
      </c>
      <c r="T363" s="7" t="s">
        <v>34</v>
      </c>
      <c r="U363" s="26"/>
      <c r="W363" s="30">
        <f t="shared" si="23"/>
        <v>0</v>
      </c>
      <c r="X363" s="31"/>
    </row>
    <row r="364" spans="2:24" x14ac:dyDescent="0.25">
      <c r="B364" s="39">
        <v>843380164128</v>
      </c>
      <c r="C364" s="7" t="s">
        <v>795</v>
      </c>
      <c r="D364" s="7" t="s">
        <v>796</v>
      </c>
      <c r="E364" s="7" t="str">
        <f>_xlfn.XLOOKUP(C364,Master!E:E,Master!H:H)</f>
        <v>Yes</v>
      </c>
      <c r="F364" s="7" t="s">
        <v>154</v>
      </c>
      <c r="G364" s="7" t="s">
        <v>722</v>
      </c>
      <c r="H364" s="7" t="s">
        <v>103</v>
      </c>
      <c r="I364" s="7" t="s">
        <v>104</v>
      </c>
      <c r="J364" s="7" t="s">
        <v>16</v>
      </c>
      <c r="K364" s="7" t="s">
        <v>17</v>
      </c>
      <c r="L364" s="7" t="s">
        <v>18</v>
      </c>
      <c r="M364" s="8">
        <v>96.250000000000014</v>
      </c>
      <c r="N364" s="8">
        <v>175</v>
      </c>
      <c r="O364" s="8">
        <v>175</v>
      </c>
      <c r="P364" s="9">
        <f t="shared" si="20"/>
        <v>133.78749999999999</v>
      </c>
      <c r="Q364" s="25">
        <f t="shared" si="22"/>
        <v>292</v>
      </c>
      <c r="R364" s="9">
        <f t="shared" si="21"/>
        <v>292</v>
      </c>
      <c r="S364" s="7" t="s">
        <v>33</v>
      </c>
      <c r="T364" s="7" t="s">
        <v>34</v>
      </c>
      <c r="U364" s="26"/>
      <c r="W364" s="30">
        <f t="shared" si="23"/>
        <v>0</v>
      </c>
      <c r="X364" s="31"/>
    </row>
    <row r="365" spans="2:24" x14ac:dyDescent="0.25">
      <c r="B365" s="39">
        <v>843380164135</v>
      </c>
      <c r="C365" s="7" t="s">
        <v>797</v>
      </c>
      <c r="D365" s="7" t="s">
        <v>798</v>
      </c>
      <c r="E365" s="7" t="str">
        <f>_xlfn.XLOOKUP(C365,Master!E:E,Master!H:H)</f>
        <v>Yes</v>
      </c>
      <c r="F365" s="7" t="s">
        <v>154</v>
      </c>
      <c r="G365" s="7" t="s">
        <v>725</v>
      </c>
      <c r="H365" s="7" t="s">
        <v>103</v>
      </c>
      <c r="I365" s="7" t="s">
        <v>104</v>
      </c>
      <c r="J365" s="7" t="s">
        <v>16</v>
      </c>
      <c r="K365" s="7" t="s">
        <v>17</v>
      </c>
      <c r="L365" s="7" t="s">
        <v>18</v>
      </c>
      <c r="M365" s="8">
        <v>96.250000000000014</v>
      </c>
      <c r="N365" s="8">
        <v>175</v>
      </c>
      <c r="O365" s="8">
        <v>175</v>
      </c>
      <c r="P365" s="9">
        <f t="shared" si="20"/>
        <v>133.78749999999999</v>
      </c>
      <c r="Q365" s="25">
        <f t="shared" si="22"/>
        <v>292</v>
      </c>
      <c r="R365" s="9">
        <f t="shared" si="21"/>
        <v>292</v>
      </c>
      <c r="S365" s="7" t="s">
        <v>33</v>
      </c>
      <c r="T365" s="7" t="s">
        <v>34</v>
      </c>
      <c r="U365" s="26"/>
      <c r="W365" s="30">
        <f t="shared" si="23"/>
        <v>0</v>
      </c>
      <c r="X365" s="31"/>
    </row>
    <row r="366" spans="2:24" x14ac:dyDescent="0.25">
      <c r="B366" s="39">
        <v>843380164142</v>
      </c>
      <c r="C366" s="7" t="s">
        <v>799</v>
      </c>
      <c r="D366" s="7" t="s">
        <v>800</v>
      </c>
      <c r="E366" s="7" t="str">
        <f>_xlfn.XLOOKUP(C366,Master!E:E,Master!H:H)</f>
        <v>Yes</v>
      </c>
      <c r="F366" s="7" t="s">
        <v>154</v>
      </c>
      <c r="G366" s="7" t="s">
        <v>728</v>
      </c>
      <c r="H366" s="7" t="s">
        <v>103</v>
      </c>
      <c r="I366" s="7" t="s">
        <v>104</v>
      </c>
      <c r="J366" s="7" t="s">
        <v>16</v>
      </c>
      <c r="K366" s="7" t="s">
        <v>17</v>
      </c>
      <c r="L366" s="7" t="s">
        <v>18</v>
      </c>
      <c r="M366" s="8">
        <v>96.250000000000014</v>
      </c>
      <c r="N366" s="8">
        <v>175</v>
      </c>
      <c r="O366" s="8">
        <v>175</v>
      </c>
      <c r="P366" s="9">
        <f t="shared" si="20"/>
        <v>133.78749999999999</v>
      </c>
      <c r="Q366" s="25">
        <f t="shared" si="22"/>
        <v>292</v>
      </c>
      <c r="R366" s="9">
        <f t="shared" si="21"/>
        <v>292</v>
      </c>
      <c r="S366" s="7" t="s">
        <v>33</v>
      </c>
      <c r="T366" s="7" t="s">
        <v>34</v>
      </c>
      <c r="U366" s="26"/>
      <c r="W366" s="30">
        <f t="shared" si="23"/>
        <v>0</v>
      </c>
      <c r="X366" s="31"/>
    </row>
    <row r="367" spans="2:24" x14ac:dyDescent="0.25">
      <c r="B367" s="39">
        <v>843380164159</v>
      </c>
      <c r="C367" s="7" t="s">
        <v>801</v>
      </c>
      <c r="D367" s="7" t="s">
        <v>802</v>
      </c>
      <c r="E367" s="7" t="str">
        <f>_xlfn.XLOOKUP(C367,Master!E:E,Master!H:H)</f>
        <v>No</v>
      </c>
      <c r="F367" s="7" t="s">
        <v>91</v>
      </c>
      <c r="G367" s="7" t="s">
        <v>621</v>
      </c>
      <c r="H367" s="7" t="s">
        <v>103</v>
      </c>
      <c r="I367" s="7" t="s">
        <v>104</v>
      </c>
      <c r="J367" s="7" t="s">
        <v>16</v>
      </c>
      <c r="K367" s="7" t="s">
        <v>17</v>
      </c>
      <c r="L367" s="7" t="s">
        <v>18</v>
      </c>
      <c r="M367" s="8">
        <v>96.250000000000014</v>
      </c>
      <c r="N367" s="8">
        <v>175</v>
      </c>
      <c r="O367" s="8">
        <v>175</v>
      </c>
      <c r="P367" s="9">
        <f t="shared" si="20"/>
        <v>133.78749999999999</v>
      </c>
      <c r="Q367" s="25">
        <f t="shared" si="22"/>
        <v>292</v>
      </c>
      <c r="R367" s="9">
        <f t="shared" si="21"/>
        <v>292</v>
      </c>
      <c r="S367" s="7" t="s">
        <v>33</v>
      </c>
      <c r="T367" s="7" t="s">
        <v>34</v>
      </c>
      <c r="U367" s="26"/>
      <c r="W367" s="30">
        <f t="shared" si="23"/>
        <v>0</v>
      </c>
      <c r="X367" s="31"/>
    </row>
    <row r="368" spans="2:24" x14ac:dyDescent="0.25">
      <c r="B368" s="39">
        <v>843380164166</v>
      </c>
      <c r="C368" s="7" t="s">
        <v>803</v>
      </c>
      <c r="D368" s="7" t="s">
        <v>804</v>
      </c>
      <c r="E368" s="7" t="str">
        <f>_xlfn.XLOOKUP(C368,Master!E:E,Master!H:H)</f>
        <v>No</v>
      </c>
      <c r="F368" s="7" t="s">
        <v>91</v>
      </c>
      <c r="G368" s="7" t="s">
        <v>683</v>
      </c>
      <c r="H368" s="7" t="s">
        <v>103</v>
      </c>
      <c r="I368" s="7" t="s">
        <v>104</v>
      </c>
      <c r="J368" s="7" t="s">
        <v>16</v>
      </c>
      <c r="K368" s="7" t="s">
        <v>17</v>
      </c>
      <c r="L368" s="7" t="s">
        <v>18</v>
      </c>
      <c r="M368" s="8">
        <v>96.250000000000014</v>
      </c>
      <c r="N368" s="8">
        <v>175</v>
      </c>
      <c r="O368" s="8">
        <v>175</v>
      </c>
      <c r="P368" s="9">
        <f t="shared" si="20"/>
        <v>133.78749999999999</v>
      </c>
      <c r="Q368" s="25">
        <f t="shared" si="22"/>
        <v>292</v>
      </c>
      <c r="R368" s="9">
        <f t="shared" si="21"/>
        <v>292</v>
      </c>
      <c r="S368" s="7" t="s">
        <v>33</v>
      </c>
      <c r="T368" s="7" t="s">
        <v>34</v>
      </c>
      <c r="U368" s="26"/>
      <c r="W368" s="30">
        <f t="shared" si="23"/>
        <v>0</v>
      </c>
      <c r="X368" s="31"/>
    </row>
    <row r="369" spans="2:24" x14ac:dyDescent="0.25">
      <c r="B369" s="39">
        <v>843380164173</v>
      </c>
      <c r="C369" s="7" t="s">
        <v>805</v>
      </c>
      <c r="D369" s="7" t="s">
        <v>806</v>
      </c>
      <c r="E369" s="7" t="str">
        <f>_xlfn.XLOOKUP(C369,Master!E:E,Master!H:H)</f>
        <v>No</v>
      </c>
      <c r="F369" s="7" t="s">
        <v>91</v>
      </c>
      <c r="G369" s="7" t="s">
        <v>686</v>
      </c>
      <c r="H369" s="7" t="s">
        <v>103</v>
      </c>
      <c r="I369" s="7" t="s">
        <v>104</v>
      </c>
      <c r="J369" s="7" t="s">
        <v>16</v>
      </c>
      <c r="K369" s="7" t="s">
        <v>17</v>
      </c>
      <c r="L369" s="7" t="s">
        <v>18</v>
      </c>
      <c r="M369" s="8">
        <v>96.250000000000014</v>
      </c>
      <c r="N369" s="8">
        <v>175</v>
      </c>
      <c r="O369" s="8">
        <v>175</v>
      </c>
      <c r="P369" s="9">
        <f t="shared" si="20"/>
        <v>133.78749999999999</v>
      </c>
      <c r="Q369" s="25">
        <f t="shared" si="22"/>
        <v>292</v>
      </c>
      <c r="R369" s="9">
        <f t="shared" si="21"/>
        <v>292</v>
      </c>
      <c r="S369" s="7" t="s">
        <v>33</v>
      </c>
      <c r="T369" s="7" t="s">
        <v>34</v>
      </c>
      <c r="U369" s="26"/>
      <c r="W369" s="30">
        <f t="shared" si="23"/>
        <v>0</v>
      </c>
      <c r="X369" s="31"/>
    </row>
    <row r="370" spans="2:24" x14ac:dyDescent="0.25">
      <c r="B370" s="39">
        <v>843380164180</v>
      </c>
      <c r="C370" s="7" t="s">
        <v>807</v>
      </c>
      <c r="D370" s="7" t="s">
        <v>808</v>
      </c>
      <c r="E370" s="7" t="str">
        <f>_xlfn.XLOOKUP(C370,Master!E:E,Master!H:H)</f>
        <v>No</v>
      </c>
      <c r="F370" s="7" t="s">
        <v>91</v>
      </c>
      <c r="G370" s="7" t="s">
        <v>624</v>
      </c>
      <c r="H370" s="7" t="s">
        <v>103</v>
      </c>
      <c r="I370" s="7" t="s">
        <v>104</v>
      </c>
      <c r="J370" s="7" t="s">
        <v>16</v>
      </c>
      <c r="K370" s="7" t="s">
        <v>17</v>
      </c>
      <c r="L370" s="7" t="s">
        <v>18</v>
      </c>
      <c r="M370" s="8">
        <v>96.250000000000014</v>
      </c>
      <c r="N370" s="8">
        <v>175</v>
      </c>
      <c r="O370" s="8">
        <v>175</v>
      </c>
      <c r="P370" s="9">
        <f t="shared" si="20"/>
        <v>133.78749999999999</v>
      </c>
      <c r="Q370" s="25">
        <f t="shared" si="22"/>
        <v>292</v>
      </c>
      <c r="R370" s="9">
        <f t="shared" si="21"/>
        <v>292</v>
      </c>
      <c r="S370" s="7" t="s">
        <v>33</v>
      </c>
      <c r="T370" s="7" t="s">
        <v>34</v>
      </c>
      <c r="U370" s="26"/>
      <c r="W370" s="30">
        <f t="shared" si="23"/>
        <v>0</v>
      </c>
      <c r="X370" s="31"/>
    </row>
    <row r="371" spans="2:24" x14ac:dyDescent="0.25">
      <c r="B371" s="39">
        <v>843380164197</v>
      </c>
      <c r="C371" s="7" t="s">
        <v>809</v>
      </c>
      <c r="D371" s="7" t="s">
        <v>810</v>
      </c>
      <c r="E371" s="7" t="str">
        <f>_xlfn.XLOOKUP(C371,Master!E:E,Master!H:H)</f>
        <v>No</v>
      </c>
      <c r="F371" s="7" t="s">
        <v>91</v>
      </c>
      <c r="G371" s="7" t="s">
        <v>691</v>
      </c>
      <c r="H371" s="7" t="s">
        <v>103</v>
      </c>
      <c r="I371" s="7" t="s">
        <v>104</v>
      </c>
      <c r="J371" s="7" t="s">
        <v>16</v>
      </c>
      <c r="K371" s="7" t="s">
        <v>17</v>
      </c>
      <c r="L371" s="7" t="s">
        <v>18</v>
      </c>
      <c r="M371" s="8">
        <v>96.250000000000014</v>
      </c>
      <c r="N371" s="8">
        <v>175</v>
      </c>
      <c r="O371" s="8">
        <v>175</v>
      </c>
      <c r="P371" s="9">
        <f t="shared" si="20"/>
        <v>133.78749999999999</v>
      </c>
      <c r="Q371" s="25">
        <f t="shared" si="22"/>
        <v>292</v>
      </c>
      <c r="R371" s="9">
        <f t="shared" si="21"/>
        <v>292</v>
      </c>
      <c r="S371" s="7" t="s">
        <v>33</v>
      </c>
      <c r="T371" s="7" t="s">
        <v>34</v>
      </c>
      <c r="U371" s="26"/>
      <c r="W371" s="30">
        <f t="shared" si="23"/>
        <v>0</v>
      </c>
      <c r="X371" s="31"/>
    </row>
    <row r="372" spans="2:24" x14ac:dyDescent="0.25">
      <c r="B372" s="39">
        <v>843380164203</v>
      </c>
      <c r="C372" s="7" t="s">
        <v>811</v>
      </c>
      <c r="D372" s="7" t="s">
        <v>812</v>
      </c>
      <c r="E372" s="7" t="str">
        <f>_xlfn.XLOOKUP(C372,Master!E:E,Master!H:H)</f>
        <v>No</v>
      </c>
      <c r="F372" s="7" t="s">
        <v>91</v>
      </c>
      <c r="G372" s="7" t="s">
        <v>694</v>
      </c>
      <c r="H372" s="7" t="s">
        <v>103</v>
      </c>
      <c r="I372" s="7" t="s">
        <v>104</v>
      </c>
      <c r="J372" s="7" t="s">
        <v>16</v>
      </c>
      <c r="K372" s="7" t="s">
        <v>17</v>
      </c>
      <c r="L372" s="7" t="s">
        <v>18</v>
      </c>
      <c r="M372" s="8">
        <v>96.250000000000014</v>
      </c>
      <c r="N372" s="8">
        <v>175</v>
      </c>
      <c r="O372" s="8">
        <v>175</v>
      </c>
      <c r="P372" s="9">
        <f t="shared" si="20"/>
        <v>133.78749999999999</v>
      </c>
      <c r="Q372" s="25">
        <f t="shared" si="22"/>
        <v>292</v>
      </c>
      <c r="R372" s="9">
        <f t="shared" si="21"/>
        <v>292</v>
      </c>
      <c r="S372" s="7" t="s">
        <v>33</v>
      </c>
      <c r="T372" s="7" t="s">
        <v>34</v>
      </c>
      <c r="U372" s="26"/>
      <c r="W372" s="30">
        <f t="shared" si="23"/>
        <v>0</v>
      </c>
      <c r="X372" s="31"/>
    </row>
    <row r="373" spans="2:24" x14ac:dyDescent="0.25">
      <c r="B373" s="39">
        <v>843380164210</v>
      </c>
      <c r="C373" s="7" t="s">
        <v>813</v>
      </c>
      <c r="D373" s="7" t="s">
        <v>814</v>
      </c>
      <c r="E373" s="7" t="str">
        <f>_xlfn.XLOOKUP(C373,Master!E:E,Master!H:H)</f>
        <v>No</v>
      </c>
      <c r="F373" s="7" t="s">
        <v>91</v>
      </c>
      <c r="G373" s="7" t="s">
        <v>630</v>
      </c>
      <c r="H373" s="7" t="s">
        <v>103</v>
      </c>
      <c r="I373" s="7" t="s">
        <v>104</v>
      </c>
      <c r="J373" s="7" t="s">
        <v>16</v>
      </c>
      <c r="K373" s="7" t="s">
        <v>17</v>
      </c>
      <c r="L373" s="7" t="s">
        <v>18</v>
      </c>
      <c r="M373" s="8">
        <v>96.250000000000014</v>
      </c>
      <c r="N373" s="8">
        <v>175</v>
      </c>
      <c r="O373" s="8">
        <v>175</v>
      </c>
      <c r="P373" s="9">
        <f t="shared" si="20"/>
        <v>133.78749999999999</v>
      </c>
      <c r="Q373" s="25">
        <f t="shared" si="22"/>
        <v>292</v>
      </c>
      <c r="R373" s="9">
        <f t="shared" si="21"/>
        <v>292</v>
      </c>
      <c r="S373" s="7" t="s">
        <v>33</v>
      </c>
      <c r="T373" s="7" t="s">
        <v>34</v>
      </c>
      <c r="U373" s="26"/>
      <c r="W373" s="30">
        <f t="shared" si="23"/>
        <v>0</v>
      </c>
      <c r="X373" s="31"/>
    </row>
    <row r="374" spans="2:24" x14ac:dyDescent="0.25">
      <c r="B374" s="39">
        <v>843380164227</v>
      </c>
      <c r="C374" s="7" t="s">
        <v>815</v>
      </c>
      <c r="D374" s="7" t="s">
        <v>816</v>
      </c>
      <c r="E374" s="7" t="str">
        <f>_xlfn.XLOOKUP(C374,Master!E:E,Master!H:H)</f>
        <v>No</v>
      </c>
      <c r="F374" s="7" t="s">
        <v>91</v>
      </c>
      <c r="G374" s="7" t="s">
        <v>699</v>
      </c>
      <c r="H374" s="7" t="s">
        <v>103</v>
      </c>
      <c r="I374" s="7" t="s">
        <v>104</v>
      </c>
      <c r="J374" s="7" t="s">
        <v>16</v>
      </c>
      <c r="K374" s="7" t="s">
        <v>17</v>
      </c>
      <c r="L374" s="7" t="s">
        <v>18</v>
      </c>
      <c r="M374" s="8">
        <v>96.250000000000014</v>
      </c>
      <c r="N374" s="8">
        <v>175</v>
      </c>
      <c r="O374" s="8">
        <v>175</v>
      </c>
      <c r="P374" s="9">
        <f t="shared" si="20"/>
        <v>133.78749999999999</v>
      </c>
      <c r="Q374" s="25">
        <f t="shared" si="22"/>
        <v>292</v>
      </c>
      <c r="R374" s="9">
        <f t="shared" si="21"/>
        <v>292</v>
      </c>
      <c r="S374" s="7" t="s">
        <v>33</v>
      </c>
      <c r="T374" s="7" t="s">
        <v>34</v>
      </c>
      <c r="U374" s="26"/>
      <c r="W374" s="30">
        <f t="shared" si="23"/>
        <v>0</v>
      </c>
      <c r="X374" s="31"/>
    </row>
    <row r="375" spans="2:24" x14ac:dyDescent="0.25">
      <c r="B375" s="39">
        <v>843380164234</v>
      </c>
      <c r="C375" s="7" t="s">
        <v>817</v>
      </c>
      <c r="D375" s="7" t="s">
        <v>818</v>
      </c>
      <c r="E375" s="7" t="str">
        <f>_xlfn.XLOOKUP(C375,Master!E:E,Master!H:H)</f>
        <v>No</v>
      </c>
      <c r="F375" s="7" t="s">
        <v>91</v>
      </c>
      <c r="G375" s="7" t="s">
        <v>702</v>
      </c>
      <c r="H375" s="7" t="s">
        <v>103</v>
      </c>
      <c r="I375" s="7" t="s">
        <v>104</v>
      </c>
      <c r="J375" s="7" t="s">
        <v>16</v>
      </c>
      <c r="K375" s="7" t="s">
        <v>17</v>
      </c>
      <c r="L375" s="7" t="s">
        <v>18</v>
      </c>
      <c r="M375" s="8">
        <v>96.250000000000014</v>
      </c>
      <c r="N375" s="8">
        <v>175</v>
      </c>
      <c r="O375" s="8">
        <v>175</v>
      </c>
      <c r="P375" s="9">
        <f t="shared" si="20"/>
        <v>133.78749999999999</v>
      </c>
      <c r="Q375" s="25">
        <f t="shared" si="22"/>
        <v>292</v>
      </c>
      <c r="R375" s="9">
        <f t="shared" si="21"/>
        <v>292</v>
      </c>
      <c r="S375" s="7" t="s">
        <v>33</v>
      </c>
      <c r="T375" s="7" t="s">
        <v>34</v>
      </c>
      <c r="U375" s="26"/>
      <c r="W375" s="30">
        <f t="shared" si="23"/>
        <v>0</v>
      </c>
      <c r="X375" s="31"/>
    </row>
    <row r="376" spans="2:24" x14ac:dyDescent="0.25">
      <c r="B376" s="39">
        <v>843380164241</v>
      </c>
      <c r="C376" s="7" t="s">
        <v>819</v>
      </c>
      <c r="D376" s="7" t="s">
        <v>820</v>
      </c>
      <c r="E376" s="7" t="str">
        <f>_xlfn.XLOOKUP(C376,Master!E:E,Master!H:H)</f>
        <v>No</v>
      </c>
      <c r="F376" s="7" t="s">
        <v>91</v>
      </c>
      <c r="G376" s="7" t="s">
        <v>636</v>
      </c>
      <c r="H376" s="7" t="s">
        <v>103</v>
      </c>
      <c r="I376" s="7" t="s">
        <v>104</v>
      </c>
      <c r="J376" s="7" t="s">
        <v>16</v>
      </c>
      <c r="K376" s="7" t="s">
        <v>17</v>
      </c>
      <c r="L376" s="7" t="s">
        <v>18</v>
      </c>
      <c r="M376" s="8">
        <v>96.250000000000014</v>
      </c>
      <c r="N376" s="8">
        <v>175</v>
      </c>
      <c r="O376" s="8">
        <v>175</v>
      </c>
      <c r="P376" s="9">
        <f t="shared" si="20"/>
        <v>133.78749999999999</v>
      </c>
      <c r="Q376" s="25">
        <f t="shared" si="22"/>
        <v>292</v>
      </c>
      <c r="R376" s="9">
        <f t="shared" si="21"/>
        <v>292</v>
      </c>
      <c r="S376" s="7" t="s">
        <v>33</v>
      </c>
      <c r="T376" s="7" t="s">
        <v>34</v>
      </c>
      <c r="U376" s="26"/>
      <c r="W376" s="30">
        <f t="shared" si="23"/>
        <v>0</v>
      </c>
      <c r="X376" s="31"/>
    </row>
    <row r="377" spans="2:24" x14ac:dyDescent="0.25">
      <c r="B377" s="39">
        <v>843380164258</v>
      </c>
      <c r="C377" s="7" t="s">
        <v>821</v>
      </c>
      <c r="D377" s="7" t="s">
        <v>822</v>
      </c>
      <c r="E377" s="7" t="str">
        <f>_xlfn.XLOOKUP(C377,Master!E:E,Master!H:H)</f>
        <v>No</v>
      </c>
      <c r="F377" s="7" t="s">
        <v>91</v>
      </c>
      <c r="G377" s="7" t="s">
        <v>707</v>
      </c>
      <c r="H377" s="7" t="s">
        <v>103</v>
      </c>
      <c r="I377" s="7" t="s">
        <v>104</v>
      </c>
      <c r="J377" s="7" t="s">
        <v>16</v>
      </c>
      <c r="K377" s="7" t="s">
        <v>17</v>
      </c>
      <c r="L377" s="7" t="s">
        <v>18</v>
      </c>
      <c r="M377" s="8">
        <v>96.250000000000014</v>
      </c>
      <c r="N377" s="8">
        <v>175</v>
      </c>
      <c r="O377" s="8">
        <v>175</v>
      </c>
      <c r="P377" s="9">
        <f t="shared" si="20"/>
        <v>133.78749999999999</v>
      </c>
      <c r="Q377" s="25">
        <f t="shared" si="22"/>
        <v>292</v>
      </c>
      <c r="R377" s="9">
        <f t="shared" si="21"/>
        <v>292</v>
      </c>
      <c r="S377" s="7" t="s">
        <v>33</v>
      </c>
      <c r="T377" s="7" t="s">
        <v>34</v>
      </c>
      <c r="U377" s="26"/>
      <c r="W377" s="30">
        <f t="shared" si="23"/>
        <v>0</v>
      </c>
      <c r="X377" s="31"/>
    </row>
    <row r="378" spans="2:24" x14ac:dyDescent="0.25">
      <c r="B378" s="39">
        <v>843380164265</v>
      </c>
      <c r="C378" s="7" t="s">
        <v>823</v>
      </c>
      <c r="D378" s="7" t="s">
        <v>824</v>
      </c>
      <c r="E378" s="7" t="str">
        <f>_xlfn.XLOOKUP(C378,Master!E:E,Master!H:H)</f>
        <v>No</v>
      </c>
      <c r="F378" s="7" t="s">
        <v>91</v>
      </c>
      <c r="G378" s="7" t="s">
        <v>710</v>
      </c>
      <c r="H378" s="7" t="s">
        <v>103</v>
      </c>
      <c r="I378" s="7" t="s">
        <v>104</v>
      </c>
      <c r="J378" s="7" t="s">
        <v>16</v>
      </c>
      <c r="K378" s="7" t="s">
        <v>17</v>
      </c>
      <c r="L378" s="7" t="s">
        <v>18</v>
      </c>
      <c r="M378" s="8">
        <v>96.250000000000014</v>
      </c>
      <c r="N378" s="8">
        <v>175</v>
      </c>
      <c r="O378" s="8">
        <v>175</v>
      </c>
      <c r="P378" s="9">
        <f t="shared" si="20"/>
        <v>133.78749999999999</v>
      </c>
      <c r="Q378" s="25">
        <f t="shared" si="22"/>
        <v>292</v>
      </c>
      <c r="R378" s="9">
        <f t="shared" si="21"/>
        <v>292</v>
      </c>
      <c r="S378" s="7" t="s">
        <v>33</v>
      </c>
      <c r="T378" s="7" t="s">
        <v>34</v>
      </c>
      <c r="U378" s="26"/>
      <c r="W378" s="30">
        <f t="shared" si="23"/>
        <v>0</v>
      </c>
      <c r="X378" s="31"/>
    </row>
    <row r="379" spans="2:24" x14ac:dyDescent="0.25">
      <c r="B379" s="39">
        <v>843380164272</v>
      </c>
      <c r="C379" s="7" t="s">
        <v>825</v>
      </c>
      <c r="D379" s="7" t="s">
        <v>826</v>
      </c>
      <c r="E379" s="7" t="str">
        <f>_xlfn.XLOOKUP(C379,Master!E:E,Master!H:H)</f>
        <v>No</v>
      </c>
      <c r="F379" s="7" t="s">
        <v>91</v>
      </c>
      <c r="G379" s="7" t="s">
        <v>713</v>
      </c>
      <c r="H379" s="7" t="s">
        <v>103</v>
      </c>
      <c r="I379" s="7" t="s">
        <v>104</v>
      </c>
      <c r="J379" s="7" t="s">
        <v>16</v>
      </c>
      <c r="K379" s="7" t="s">
        <v>17</v>
      </c>
      <c r="L379" s="7" t="s">
        <v>18</v>
      </c>
      <c r="M379" s="8">
        <v>96.250000000000014</v>
      </c>
      <c r="N379" s="8">
        <v>175</v>
      </c>
      <c r="O379" s="8">
        <v>175</v>
      </c>
      <c r="P379" s="9">
        <f t="shared" si="20"/>
        <v>133.78749999999999</v>
      </c>
      <c r="Q379" s="25">
        <f t="shared" si="22"/>
        <v>292</v>
      </c>
      <c r="R379" s="9">
        <f t="shared" si="21"/>
        <v>292</v>
      </c>
      <c r="S379" s="7" t="s">
        <v>33</v>
      </c>
      <c r="T379" s="7" t="s">
        <v>34</v>
      </c>
      <c r="U379" s="26"/>
      <c r="W379" s="30">
        <f t="shared" si="23"/>
        <v>0</v>
      </c>
      <c r="X379" s="31"/>
    </row>
    <row r="380" spans="2:24" x14ac:dyDescent="0.25">
      <c r="B380" s="39">
        <v>843380164289</v>
      </c>
      <c r="C380" s="7" t="s">
        <v>827</v>
      </c>
      <c r="D380" s="7" t="s">
        <v>828</v>
      </c>
      <c r="E380" s="7" t="str">
        <f>_xlfn.XLOOKUP(C380,Master!E:E,Master!H:H)</f>
        <v>No</v>
      </c>
      <c r="F380" s="7" t="s">
        <v>91</v>
      </c>
      <c r="G380" s="7" t="s">
        <v>716</v>
      </c>
      <c r="H380" s="7" t="s">
        <v>103</v>
      </c>
      <c r="I380" s="7" t="s">
        <v>104</v>
      </c>
      <c r="J380" s="7" t="s">
        <v>16</v>
      </c>
      <c r="K380" s="7" t="s">
        <v>17</v>
      </c>
      <c r="L380" s="7" t="s">
        <v>18</v>
      </c>
      <c r="M380" s="8">
        <v>96.250000000000014</v>
      </c>
      <c r="N380" s="8">
        <v>175</v>
      </c>
      <c r="O380" s="8">
        <v>175</v>
      </c>
      <c r="P380" s="9">
        <f t="shared" si="20"/>
        <v>133.78749999999999</v>
      </c>
      <c r="Q380" s="25">
        <f t="shared" si="22"/>
        <v>292</v>
      </c>
      <c r="R380" s="9">
        <f t="shared" si="21"/>
        <v>292</v>
      </c>
      <c r="S380" s="7" t="s">
        <v>33</v>
      </c>
      <c r="T380" s="7" t="s">
        <v>34</v>
      </c>
      <c r="U380" s="26"/>
      <c r="W380" s="30">
        <f t="shared" si="23"/>
        <v>0</v>
      </c>
      <c r="X380" s="31"/>
    </row>
    <row r="381" spans="2:24" x14ac:dyDescent="0.25">
      <c r="B381" s="39">
        <v>843380164296</v>
      </c>
      <c r="C381" s="7" t="s">
        <v>829</v>
      </c>
      <c r="D381" s="7" t="s">
        <v>830</v>
      </c>
      <c r="E381" s="7" t="str">
        <f>_xlfn.XLOOKUP(C381,Master!E:E,Master!H:H)</f>
        <v>No</v>
      </c>
      <c r="F381" s="7" t="s">
        <v>91</v>
      </c>
      <c r="G381" s="7" t="s">
        <v>719</v>
      </c>
      <c r="H381" s="7" t="s">
        <v>103</v>
      </c>
      <c r="I381" s="7" t="s">
        <v>104</v>
      </c>
      <c r="J381" s="7" t="s">
        <v>16</v>
      </c>
      <c r="K381" s="7" t="s">
        <v>17</v>
      </c>
      <c r="L381" s="7" t="s">
        <v>18</v>
      </c>
      <c r="M381" s="8">
        <v>96.250000000000014</v>
      </c>
      <c r="N381" s="8">
        <v>175</v>
      </c>
      <c r="O381" s="8">
        <v>175</v>
      </c>
      <c r="P381" s="9">
        <f t="shared" si="20"/>
        <v>133.78749999999999</v>
      </c>
      <c r="Q381" s="25">
        <f t="shared" si="22"/>
        <v>292</v>
      </c>
      <c r="R381" s="9">
        <f t="shared" si="21"/>
        <v>292</v>
      </c>
      <c r="S381" s="7" t="s">
        <v>33</v>
      </c>
      <c r="T381" s="7" t="s">
        <v>34</v>
      </c>
      <c r="U381" s="26"/>
      <c r="W381" s="30">
        <f t="shared" si="23"/>
        <v>0</v>
      </c>
      <c r="X381" s="31"/>
    </row>
    <row r="382" spans="2:24" x14ac:dyDescent="0.25">
      <c r="B382" s="39">
        <v>843380164302</v>
      </c>
      <c r="C382" s="7" t="s">
        <v>831</v>
      </c>
      <c r="D382" s="7" t="s">
        <v>832</v>
      </c>
      <c r="E382" s="7" t="str">
        <f>_xlfn.XLOOKUP(C382,Master!E:E,Master!H:H)</f>
        <v>No</v>
      </c>
      <c r="F382" s="7" t="s">
        <v>91</v>
      </c>
      <c r="G382" s="7" t="s">
        <v>722</v>
      </c>
      <c r="H382" s="7" t="s">
        <v>103</v>
      </c>
      <c r="I382" s="7" t="s">
        <v>104</v>
      </c>
      <c r="J382" s="7" t="s">
        <v>16</v>
      </c>
      <c r="K382" s="7" t="s">
        <v>17</v>
      </c>
      <c r="L382" s="7" t="s">
        <v>18</v>
      </c>
      <c r="M382" s="8">
        <v>96.250000000000014</v>
      </c>
      <c r="N382" s="8">
        <v>175</v>
      </c>
      <c r="O382" s="8">
        <v>175</v>
      </c>
      <c r="P382" s="9">
        <f t="shared" si="20"/>
        <v>133.78749999999999</v>
      </c>
      <c r="Q382" s="25">
        <f t="shared" si="22"/>
        <v>292</v>
      </c>
      <c r="R382" s="9">
        <f t="shared" si="21"/>
        <v>292</v>
      </c>
      <c r="S382" s="7" t="s">
        <v>33</v>
      </c>
      <c r="T382" s="7" t="s">
        <v>34</v>
      </c>
      <c r="U382" s="26"/>
      <c r="W382" s="30">
        <f t="shared" si="23"/>
        <v>0</v>
      </c>
      <c r="X382" s="31"/>
    </row>
    <row r="383" spans="2:24" x14ac:dyDescent="0.25">
      <c r="B383" s="39">
        <v>843380164319</v>
      </c>
      <c r="C383" s="7" t="s">
        <v>833</v>
      </c>
      <c r="D383" s="7" t="s">
        <v>834</v>
      </c>
      <c r="E383" s="7" t="str">
        <f>_xlfn.XLOOKUP(C383,Master!E:E,Master!H:H)</f>
        <v>No</v>
      </c>
      <c r="F383" s="7" t="s">
        <v>91</v>
      </c>
      <c r="G383" s="7" t="s">
        <v>725</v>
      </c>
      <c r="H383" s="7" t="s">
        <v>103</v>
      </c>
      <c r="I383" s="7" t="s">
        <v>104</v>
      </c>
      <c r="J383" s="7" t="s">
        <v>16</v>
      </c>
      <c r="K383" s="7" t="s">
        <v>17</v>
      </c>
      <c r="L383" s="7" t="s">
        <v>18</v>
      </c>
      <c r="M383" s="8">
        <v>96.250000000000014</v>
      </c>
      <c r="N383" s="8">
        <v>175</v>
      </c>
      <c r="O383" s="8">
        <v>175</v>
      </c>
      <c r="P383" s="9">
        <f t="shared" si="20"/>
        <v>133.78749999999999</v>
      </c>
      <c r="Q383" s="25">
        <f t="shared" si="22"/>
        <v>292</v>
      </c>
      <c r="R383" s="9">
        <f t="shared" si="21"/>
        <v>292</v>
      </c>
      <c r="S383" s="7" t="s">
        <v>33</v>
      </c>
      <c r="T383" s="7" t="s">
        <v>34</v>
      </c>
      <c r="U383" s="26"/>
      <c r="W383" s="30">
        <f t="shared" si="23"/>
        <v>0</v>
      </c>
      <c r="X383" s="31"/>
    </row>
    <row r="384" spans="2:24" x14ac:dyDescent="0.25">
      <c r="B384" s="39">
        <v>843380164326</v>
      </c>
      <c r="C384" s="7" t="s">
        <v>835</v>
      </c>
      <c r="D384" s="7" t="s">
        <v>836</v>
      </c>
      <c r="E384" s="7" t="str">
        <f>_xlfn.XLOOKUP(C384,Master!E:E,Master!H:H)</f>
        <v>No</v>
      </c>
      <c r="F384" s="7" t="s">
        <v>91</v>
      </c>
      <c r="G384" s="7" t="s">
        <v>728</v>
      </c>
      <c r="H384" s="7" t="s">
        <v>103</v>
      </c>
      <c r="I384" s="7" t="s">
        <v>104</v>
      </c>
      <c r="J384" s="7" t="s">
        <v>16</v>
      </c>
      <c r="K384" s="7" t="s">
        <v>17</v>
      </c>
      <c r="L384" s="7" t="s">
        <v>18</v>
      </c>
      <c r="M384" s="8">
        <v>96.250000000000014</v>
      </c>
      <c r="N384" s="8">
        <v>175</v>
      </c>
      <c r="O384" s="8">
        <v>175</v>
      </c>
      <c r="P384" s="9">
        <f t="shared" si="20"/>
        <v>133.78749999999999</v>
      </c>
      <c r="Q384" s="25">
        <f t="shared" si="22"/>
        <v>292</v>
      </c>
      <c r="R384" s="9">
        <f t="shared" si="21"/>
        <v>292</v>
      </c>
      <c r="S384" s="7" t="s">
        <v>33</v>
      </c>
      <c r="T384" s="7" t="s">
        <v>34</v>
      </c>
      <c r="U384" s="26"/>
      <c r="W384" s="30">
        <f t="shared" si="23"/>
        <v>0</v>
      </c>
      <c r="X384" s="31"/>
    </row>
    <row r="385" spans="2:24" x14ac:dyDescent="0.25">
      <c r="B385" s="39">
        <v>843380164333</v>
      </c>
      <c r="C385" s="7" t="s">
        <v>837</v>
      </c>
      <c r="D385" s="7" t="s">
        <v>838</v>
      </c>
      <c r="E385" s="7" t="str">
        <f>_xlfn.XLOOKUP(C385,Master!E:E,Master!H:H)</f>
        <v>Yes</v>
      </c>
      <c r="F385" s="7" t="s">
        <v>59</v>
      </c>
      <c r="G385" s="7" t="s">
        <v>621</v>
      </c>
      <c r="H385" s="7" t="s">
        <v>103</v>
      </c>
      <c r="I385" s="7" t="s">
        <v>104</v>
      </c>
      <c r="J385" s="7" t="s">
        <v>16</v>
      </c>
      <c r="K385" s="7" t="s">
        <v>17</v>
      </c>
      <c r="L385" s="7" t="s">
        <v>18</v>
      </c>
      <c r="M385" s="8">
        <v>96.250000000000014</v>
      </c>
      <c r="N385" s="8">
        <v>175</v>
      </c>
      <c r="O385" s="8">
        <v>175</v>
      </c>
      <c r="P385" s="9">
        <f t="shared" si="20"/>
        <v>133.78749999999999</v>
      </c>
      <c r="Q385" s="25">
        <f t="shared" si="22"/>
        <v>292</v>
      </c>
      <c r="R385" s="9">
        <f t="shared" si="21"/>
        <v>292</v>
      </c>
      <c r="S385" s="7" t="s">
        <v>33</v>
      </c>
      <c r="T385" s="7" t="s">
        <v>34</v>
      </c>
      <c r="U385" s="26"/>
      <c r="W385" s="30">
        <f t="shared" si="23"/>
        <v>0</v>
      </c>
      <c r="X385" s="31"/>
    </row>
    <row r="386" spans="2:24" x14ac:dyDescent="0.25">
      <c r="B386" s="39">
        <v>843380164340</v>
      </c>
      <c r="C386" s="7" t="s">
        <v>839</v>
      </c>
      <c r="D386" s="7" t="s">
        <v>840</v>
      </c>
      <c r="E386" s="7" t="str">
        <f>_xlfn.XLOOKUP(C386,Master!E:E,Master!H:H)</f>
        <v>Yes</v>
      </c>
      <c r="F386" s="7" t="s">
        <v>59</v>
      </c>
      <c r="G386" s="7" t="s">
        <v>683</v>
      </c>
      <c r="H386" s="7" t="s">
        <v>103</v>
      </c>
      <c r="I386" s="7" t="s">
        <v>104</v>
      </c>
      <c r="J386" s="7" t="s">
        <v>16</v>
      </c>
      <c r="K386" s="7" t="s">
        <v>17</v>
      </c>
      <c r="L386" s="7" t="s">
        <v>18</v>
      </c>
      <c r="M386" s="8">
        <v>96.250000000000014</v>
      </c>
      <c r="N386" s="8">
        <v>175</v>
      </c>
      <c r="O386" s="8">
        <v>175</v>
      </c>
      <c r="P386" s="9">
        <f t="shared" si="20"/>
        <v>133.78749999999999</v>
      </c>
      <c r="Q386" s="25">
        <f t="shared" si="22"/>
        <v>292</v>
      </c>
      <c r="R386" s="9">
        <f t="shared" si="21"/>
        <v>292</v>
      </c>
      <c r="S386" s="7" t="s">
        <v>33</v>
      </c>
      <c r="T386" s="7" t="s">
        <v>34</v>
      </c>
      <c r="U386" s="26"/>
      <c r="W386" s="30">
        <f t="shared" si="23"/>
        <v>0</v>
      </c>
      <c r="X386" s="31"/>
    </row>
    <row r="387" spans="2:24" x14ac:dyDescent="0.25">
      <c r="B387" s="39">
        <v>843380164357</v>
      </c>
      <c r="C387" s="7" t="s">
        <v>841</v>
      </c>
      <c r="D387" s="7" t="s">
        <v>842</v>
      </c>
      <c r="E387" s="7" t="str">
        <f>_xlfn.XLOOKUP(C387,Master!E:E,Master!H:H)</f>
        <v>Yes</v>
      </c>
      <c r="F387" s="7" t="s">
        <v>59</v>
      </c>
      <c r="G387" s="7" t="s">
        <v>686</v>
      </c>
      <c r="H387" s="7" t="s">
        <v>103</v>
      </c>
      <c r="I387" s="7" t="s">
        <v>104</v>
      </c>
      <c r="J387" s="7" t="s">
        <v>16</v>
      </c>
      <c r="K387" s="7" t="s">
        <v>17</v>
      </c>
      <c r="L387" s="7" t="s">
        <v>18</v>
      </c>
      <c r="M387" s="8">
        <v>96.250000000000014</v>
      </c>
      <c r="N387" s="8">
        <v>175</v>
      </c>
      <c r="O387" s="8">
        <v>175</v>
      </c>
      <c r="P387" s="9">
        <f t="shared" si="20"/>
        <v>133.78749999999999</v>
      </c>
      <c r="Q387" s="25">
        <f t="shared" si="22"/>
        <v>292</v>
      </c>
      <c r="R387" s="9">
        <f t="shared" si="21"/>
        <v>292</v>
      </c>
      <c r="S387" s="7" t="s">
        <v>33</v>
      </c>
      <c r="T387" s="7" t="s">
        <v>34</v>
      </c>
      <c r="U387" s="26"/>
      <c r="W387" s="30">
        <f t="shared" si="23"/>
        <v>0</v>
      </c>
      <c r="X387" s="31"/>
    </row>
    <row r="388" spans="2:24" x14ac:dyDescent="0.25">
      <c r="B388" s="39">
        <v>843380164364</v>
      </c>
      <c r="C388" s="7" t="s">
        <v>843</v>
      </c>
      <c r="D388" s="7" t="s">
        <v>844</v>
      </c>
      <c r="E388" s="7" t="str">
        <f>_xlfn.XLOOKUP(C388,Master!E:E,Master!H:H)</f>
        <v>Yes</v>
      </c>
      <c r="F388" s="7" t="s">
        <v>59</v>
      </c>
      <c r="G388" s="7" t="s">
        <v>624</v>
      </c>
      <c r="H388" s="7" t="s">
        <v>103</v>
      </c>
      <c r="I388" s="7" t="s">
        <v>104</v>
      </c>
      <c r="J388" s="7" t="s">
        <v>16</v>
      </c>
      <c r="K388" s="7" t="s">
        <v>17</v>
      </c>
      <c r="L388" s="7" t="s">
        <v>18</v>
      </c>
      <c r="M388" s="8">
        <v>96.250000000000014</v>
      </c>
      <c r="N388" s="8">
        <v>175</v>
      </c>
      <c r="O388" s="8">
        <v>175</v>
      </c>
      <c r="P388" s="9">
        <f t="shared" si="20"/>
        <v>133.78749999999999</v>
      </c>
      <c r="Q388" s="25">
        <f t="shared" si="22"/>
        <v>292</v>
      </c>
      <c r="R388" s="9">
        <f t="shared" si="21"/>
        <v>292</v>
      </c>
      <c r="S388" s="7" t="s">
        <v>33</v>
      </c>
      <c r="T388" s="7" t="s">
        <v>34</v>
      </c>
      <c r="U388" s="26"/>
      <c r="W388" s="30">
        <f t="shared" si="23"/>
        <v>0</v>
      </c>
      <c r="X388" s="31"/>
    </row>
    <row r="389" spans="2:24" x14ac:dyDescent="0.25">
      <c r="B389" s="39">
        <v>843380164371</v>
      </c>
      <c r="C389" s="7" t="s">
        <v>845</v>
      </c>
      <c r="D389" s="7" t="s">
        <v>846</v>
      </c>
      <c r="E389" s="7" t="str">
        <f>_xlfn.XLOOKUP(C389,Master!E:E,Master!H:H)</f>
        <v>Yes</v>
      </c>
      <c r="F389" s="7" t="s">
        <v>59</v>
      </c>
      <c r="G389" s="7" t="s">
        <v>691</v>
      </c>
      <c r="H389" s="7" t="s">
        <v>103</v>
      </c>
      <c r="I389" s="7" t="s">
        <v>104</v>
      </c>
      <c r="J389" s="7" t="s">
        <v>16</v>
      </c>
      <c r="K389" s="7" t="s">
        <v>17</v>
      </c>
      <c r="L389" s="7" t="s">
        <v>18</v>
      </c>
      <c r="M389" s="8">
        <v>96.250000000000014</v>
      </c>
      <c r="N389" s="8">
        <v>175</v>
      </c>
      <c r="O389" s="8">
        <v>175</v>
      </c>
      <c r="P389" s="9">
        <f t="shared" si="20"/>
        <v>133.78749999999999</v>
      </c>
      <c r="Q389" s="25">
        <f t="shared" si="22"/>
        <v>292</v>
      </c>
      <c r="R389" s="9">
        <f t="shared" si="21"/>
        <v>292</v>
      </c>
      <c r="S389" s="7" t="s">
        <v>33</v>
      </c>
      <c r="T389" s="7" t="s">
        <v>34</v>
      </c>
      <c r="U389" s="26"/>
      <c r="W389" s="30">
        <f t="shared" si="23"/>
        <v>0</v>
      </c>
      <c r="X389" s="31"/>
    </row>
    <row r="390" spans="2:24" x14ac:dyDescent="0.25">
      <c r="B390" s="39">
        <v>843380164388</v>
      </c>
      <c r="C390" s="7" t="s">
        <v>847</v>
      </c>
      <c r="D390" s="7" t="s">
        <v>848</v>
      </c>
      <c r="E390" s="7" t="str">
        <f>_xlfn.XLOOKUP(C390,Master!E:E,Master!H:H)</f>
        <v>Yes</v>
      </c>
      <c r="F390" s="7" t="s">
        <v>59</v>
      </c>
      <c r="G390" s="7" t="s">
        <v>694</v>
      </c>
      <c r="H390" s="7" t="s">
        <v>103</v>
      </c>
      <c r="I390" s="7" t="s">
        <v>104</v>
      </c>
      <c r="J390" s="7" t="s">
        <v>16</v>
      </c>
      <c r="K390" s="7" t="s">
        <v>17</v>
      </c>
      <c r="L390" s="7" t="s">
        <v>18</v>
      </c>
      <c r="M390" s="8">
        <v>96.250000000000014</v>
      </c>
      <c r="N390" s="8">
        <v>175</v>
      </c>
      <c r="O390" s="8">
        <v>175</v>
      </c>
      <c r="P390" s="9">
        <f t="shared" si="20"/>
        <v>133.78749999999999</v>
      </c>
      <c r="Q390" s="25">
        <f t="shared" si="22"/>
        <v>292</v>
      </c>
      <c r="R390" s="9">
        <f t="shared" si="21"/>
        <v>292</v>
      </c>
      <c r="S390" s="7" t="s">
        <v>33</v>
      </c>
      <c r="T390" s="7" t="s">
        <v>34</v>
      </c>
      <c r="U390" s="26"/>
      <c r="W390" s="30">
        <f t="shared" si="23"/>
        <v>0</v>
      </c>
      <c r="X390" s="31"/>
    </row>
    <row r="391" spans="2:24" x14ac:dyDescent="0.25">
      <c r="B391" s="39">
        <v>843380164395</v>
      </c>
      <c r="C391" s="7" t="s">
        <v>849</v>
      </c>
      <c r="D391" s="7" t="s">
        <v>850</v>
      </c>
      <c r="E391" s="7" t="str">
        <f>_xlfn.XLOOKUP(C391,Master!E:E,Master!H:H)</f>
        <v>Yes</v>
      </c>
      <c r="F391" s="7" t="s">
        <v>59</v>
      </c>
      <c r="G391" s="7" t="s">
        <v>630</v>
      </c>
      <c r="H391" s="7" t="s">
        <v>103</v>
      </c>
      <c r="I391" s="7" t="s">
        <v>104</v>
      </c>
      <c r="J391" s="7" t="s">
        <v>16</v>
      </c>
      <c r="K391" s="7" t="s">
        <v>17</v>
      </c>
      <c r="L391" s="7" t="s">
        <v>18</v>
      </c>
      <c r="M391" s="8">
        <v>96.250000000000014</v>
      </c>
      <c r="N391" s="8">
        <v>175</v>
      </c>
      <c r="O391" s="8">
        <v>175</v>
      </c>
      <c r="P391" s="9">
        <f t="shared" ref="P391:P454" si="24">(O391*$P$3)*(M391/O391)</f>
        <v>133.78749999999999</v>
      </c>
      <c r="Q391" s="25">
        <f t="shared" si="22"/>
        <v>292</v>
      </c>
      <c r="R391" s="9">
        <f t="shared" ref="R391:R454" si="25">ROUND(O391*$P$3*(1+$Q$3),0)</f>
        <v>292</v>
      </c>
      <c r="S391" s="7" t="s">
        <v>33</v>
      </c>
      <c r="T391" s="7" t="s">
        <v>34</v>
      </c>
      <c r="U391" s="26"/>
      <c r="W391" s="30">
        <f t="shared" si="23"/>
        <v>0</v>
      </c>
      <c r="X391" s="31"/>
    </row>
    <row r="392" spans="2:24" x14ac:dyDescent="0.25">
      <c r="B392" s="39">
        <v>843380164401</v>
      </c>
      <c r="C392" s="7" t="s">
        <v>851</v>
      </c>
      <c r="D392" s="7" t="s">
        <v>852</v>
      </c>
      <c r="E392" s="7" t="str">
        <f>_xlfn.XLOOKUP(C392,Master!E:E,Master!H:H)</f>
        <v>Yes</v>
      </c>
      <c r="F392" s="7" t="s">
        <v>59</v>
      </c>
      <c r="G392" s="7" t="s">
        <v>699</v>
      </c>
      <c r="H392" s="7" t="s">
        <v>103</v>
      </c>
      <c r="I392" s="7" t="s">
        <v>104</v>
      </c>
      <c r="J392" s="7" t="s">
        <v>16</v>
      </c>
      <c r="K392" s="7" t="s">
        <v>17</v>
      </c>
      <c r="L392" s="7" t="s">
        <v>18</v>
      </c>
      <c r="M392" s="8">
        <v>96.250000000000014</v>
      </c>
      <c r="N392" s="8">
        <v>175</v>
      </c>
      <c r="O392" s="8">
        <v>175</v>
      </c>
      <c r="P392" s="9">
        <f t="shared" si="24"/>
        <v>133.78749999999999</v>
      </c>
      <c r="Q392" s="25">
        <f t="shared" ref="Q392:Q455" si="26">R392</f>
        <v>292</v>
      </c>
      <c r="R392" s="9">
        <f t="shared" si="25"/>
        <v>292</v>
      </c>
      <c r="S392" s="7" t="s">
        <v>33</v>
      </c>
      <c r="T392" s="7" t="s">
        <v>34</v>
      </c>
      <c r="U392" s="26"/>
      <c r="W392" s="30">
        <f t="shared" ref="W392:W455" si="27">V392*M392</f>
        <v>0</v>
      </c>
      <c r="X392" s="31"/>
    </row>
    <row r="393" spans="2:24" x14ac:dyDescent="0.25">
      <c r="B393" s="39">
        <v>843380164418</v>
      </c>
      <c r="C393" s="7" t="s">
        <v>853</v>
      </c>
      <c r="D393" s="7" t="s">
        <v>854</v>
      </c>
      <c r="E393" s="7" t="str">
        <f>_xlfn.XLOOKUP(C393,Master!E:E,Master!H:H)</f>
        <v>Yes</v>
      </c>
      <c r="F393" s="7" t="s">
        <v>59</v>
      </c>
      <c r="G393" s="7" t="s">
        <v>702</v>
      </c>
      <c r="H393" s="7" t="s">
        <v>103</v>
      </c>
      <c r="I393" s="7" t="s">
        <v>104</v>
      </c>
      <c r="J393" s="7" t="s">
        <v>16</v>
      </c>
      <c r="K393" s="7" t="s">
        <v>17</v>
      </c>
      <c r="L393" s="7" t="s">
        <v>18</v>
      </c>
      <c r="M393" s="8">
        <v>96.250000000000014</v>
      </c>
      <c r="N393" s="8">
        <v>175</v>
      </c>
      <c r="O393" s="8">
        <v>175</v>
      </c>
      <c r="P393" s="9">
        <f t="shared" si="24"/>
        <v>133.78749999999999</v>
      </c>
      <c r="Q393" s="25">
        <f t="shared" si="26"/>
        <v>292</v>
      </c>
      <c r="R393" s="9">
        <f t="shared" si="25"/>
        <v>292</v>
      </c>
      <c r="S393" s="7" t="s">
        <v>33</v>
      </c>
      <c r="T393" s="7" t="s">
        <v>34</v>
      </c>
      <c r="U393" s="26"/>
      <c r="W393" s="30">
        <f t="shared" si="27"/>
        <v>0</v>
      </c>
      <c r="X393" s="31"/>
    </row>
    <row r="394" spans="2:24" x14ac:dyDescent="0.25">
      <c r="B394" s="39">
        <v>843380164425</v>
      </c>
      <c r="C394" s="7" t="s">
        <v>855</v>
      </c>
      <c r="D394" s="7" t="s">
        <v>856</v>
      </c>
      <c r="E394" s="7" t="str">
        <f>_xlfn.XLOOKUP(C394,Master!E:E,Master!H:H)</f>
        <v>Yes</v>
      </c>
      <c r="F394" s="7" t="s">
        <v>59</v>
      </c>
      <c r="G394" s="7" t="s">
        <v>636</v>
      </c>
      <c r="H394" s="7" t="s">
        <v>103</v>
      </c>
      <c r="I394" s="7" t="s">
        <v>104</v>
      </c>
      <c r="J394" s="7" t="s">
        <v>16</v>
      </c>
      <c r="K394" s="7" t="s">
        <v>17</v>
      </c>
      <c r="L394" s="7" t="s">
        <v>18</v>
      </c>
      <c r="M394" s="8">
        <v>96.250000000000014</v>
      </c>
      <c r="N394" s="8">
        <v>175</v>
      </c>
      <c r="O394" s="8">
        <v>175</v>
      </c>
      <c r="P394" s="9">
        <f t="shared" si="24"/>
        <v>133.78749999999999</v>
      </c>
      <c r="Q394" s="25">
        <f t="shared" si="26"/>
        <v>292</v>
      </c>
      <c r="R394" s="9">
        <f t="shared" si="25"/>
        <v>292</v>
      </c>
      <c r="S394" s="7" t="s">
        <v>33</v>
      </c>
      <c r="T394" s="7" t="s">
        <v>34</v>
      </c>
      <c r="U394" s="26"/>
      <c r="W394" s="30">
        <f t="shared" si="27"/>
        <v>0</v>
      </c>
      <c r="X394" s="31"/>
    </row>
    <row r="395" spans="2:24" x14ac:dyDescent="0.25">
      <c r="B395" s="39">
        <v>843380164432</v>
      </c>
      <c r="C395" s="7" t="s">
        <v>857</v>
      </c>
      <c r="D395" s="7" t="s">
        <v>858</v>
      </c>
      <c r="E395" s="7" t="str">
        <f>_xlfn.XLOOKUP(C395,Master!E:E,Master!H:H)</f>
        <v>Yes</v>
      </c>
      <c r="F395" s="7" t="s">
        <v>59</v>
      </c>
      <c r="G395" s="7" t="s">
        <v>707</v>
      </c>
      <c r="H395" s="7" t="s">
        <v>103</v>
      </c>
      <c r="I395" s="7" t="s">
        <v>104</v>
      </c>
      <c r="J395" s="7" t="s">
        <v>16</v>
      </c>
      <c r="K395" s="7" t="s">
        <v>17</v>
      </c>
      <c r="L395" s="7" t="s">
        <v>18</v>
      </c>
      <c r="M395" s="8">
        <v>96.250000000000014</v>
      </c>
      <c r="N395" s="8">
        <v>175</v>
      </c>
      <c r="O395" s="8">
        <v>175</v>
      </c>
      <c r="P395" s="9">
        <f t="shared" si="24"/>
        <v>133.78749999999999</v>
      </c>
      <c r="Q395" s="25">
        <f t="shared" si="26"/>
        <v>292</v>
      </c>
      <c r="R395" s="9">
        <f t="shared" si="25"/>
        <v>292</v>
      </c>
      <c r="S395" s="7" t="s">
        <v>33</v>
      </c>
      <c r="T395" s="7" t="s">
        <v>34</v>
      </c>
      <c r="U395" s="26"/>
      <c r="W395" s="30">
        <f t="shared" si="27"/>
        <v>0</v>
      </c>
      <c r="X395" s="31"/>
    </row>
    <row r="396" spans="2:24" x14ac:dyDescent="0.25">
      <c r="B396" s="39">
        <v>843380164449</v>
      </c>
      <c r="C396" s="7" t="s">
        <v>859</v>
      </c>
      <c r="D396" s="7" t="s">
        <v>860</v>
      </c>
      <c r="E396" s="7" t="str">
        <f>_xlfn.XLOOKUP(C396,Master!E:E,Master!H:H)</f>
        <v>Yes</v>
      </c>
      <c r="F396" s="7" t="s">
        <v>59</v>
      </c>
      <c r="G396" s="7" t="s">
        <v>710</v>
      </c>
      <c r="H396" s="7" t="s">
        <v>103</v>
      </c>
      <c r="I396" s="7" t="s">
        <v>104</v>
      </c>
      <c r="J396" s="7" t="s">
        <v>16</v>
      </c>
      <c r="K396" s="7" t="s">
        <v>17</v>
      </c>
      <c r="L396" s="7" t="s">
        <v>18</v>
      </c>
      <c r="M396" s="8">
        <v>96.250000000000014</v>
      </c>
      <c r="N396" s="8">
        <v>175</v>
      </c>
      <c r="O396" s="8">
        <v>175</v>
      </c>
      <c r="P396" s="9">
        <f t="shared" si="24"/>
        <v>133.78749999999999</v>
      </c>
      <c r="Q396" s="25">
        <f t="shared" si="26"/>
        <v>292</v>
      </c>
      <c r="R396" s="9">
        <f t="shared" si="25"/>
        <v>292</v>
      </c>
      <c r="S396" s="7" t="s">
        <v>33</v>
      </c>
      <c r="T396" s="7" t="s">
        <v>34</v>
      </c>
      <c r="U396" s="26"/>
      <c r="W396" s="30">
        <f t="shared" si="27"/>
        <v>0</v>
      </c>
      <c r="X396" s="31"/>
    </row>
    <row r="397" spans="2:24" x14ac:dyDescent="0.25">
      <c r="B397" s="39">
        <v>843380164456</v>
      </c>
      <c r="C397" s="7" t="s">
        <v>861</v>
      </c>
      <c r="D397" s="7" t="s">
        <v>862</v>
      </c>
      <c r="E397" s="7" t="str">
        <f>_xlfn.XLOOKUP(C397,Master!E:E,Master!H:H)</f>
        <v>Yes</v>
      </c>
      <c r="F397" s="7" t="s">
        <v>59</v>
      </c>
      <c r="G397" s="7" t="s">
        <v>713</v>
      </c>
      <c r="H397" s="7" t="s">
        <v>103</v>
      </c>
      <c r="I397" s="7" t="s">
        <v>104</v>
      </c>
      <c r="J397" s="7" t="s">
        <v>16</v>
      </c>
      <c r="K397" s="7" t="s">
        <v>17</v>
      </c>
      <c r="L397" s="7" t="s">
        <v>18</v>
      </c>
      <c r="M397" s="8">
        <v>96.250000000000014</v>
      </c>
      <c r="N397" s="8">
        <v>175</v>
      </c>
      <c r="O397" s="8">
        <v>175</v>
      </c>
      <c r="P397" s="9">
        <f t="shared" si="24"/>
        <v>133.78749999999999</v>
      </c>
      <c r="Q397" s="25">
        <f t="shared" si="26"/>
        <v>292</v>
      </c>
      <c r="R397" s="9">
        <f t="shared" si="25"/>
        <v>292</v>
      </c>
      <c r="S397" s="7" t="s">
        <v>33</v>
      </c>
      <c r="T397" s="7" t="s">
        <v>34</v>
      </c>
      <c r="U397" s="26"/>
      <c r="W397" s="30">
        <f t="shared" si="27"/>
        <v>0</v>
      </c>
      <c r="X397" s="31"/>
    </row>
    <row r="398" spans="2:24" x14ac:dyDescent="0.25">
      <c r="B398" s="39">
        <v>843380164463</v>
      </c>
      <c r="C398" s="7" t="s">
        <v>863</v>
      </c>
      <c r="D398" s="7" t="s">
        <v>864</v>
      </c>
      <c r="E398" s="7" t="str">
        <f>_xlfn.XLOOKUP(C398,Master!E:E,Master!H:H)</f>
        <v>Yes</v>
      </c>
      <c r="F398" s="7" t="s">
        <v>59</v>
      </c>
      <c r="G398" s="7" t="s">
        <v>716</v>
      </c>
      <c r="H398" s="7" t="s">
        <v>103</v>
      </c>
      <c r="I398" s="7" t="s">
        <v>104</v>
      </c>
      <c r="J398" s="7" t="s">
        <v>16</v>
      </c>
      <c r="K398" s="7" t="s">
        <v>17</v>
      </c>
      <c r="L398" s="7" t="s">
        <v>18</v>
      </c>
      <c r="M398" s="8">
        <v>96.250000000000014</v>
      </c>
      <c r="N398" s="8">
        <v>175</v>
      </c>
      <c r="O398" s="8">
        <v>175</v>
      </c>
      <c r="P398" s="9">
        <f t="shared" si="24"/>
        <v>133.78749999999999</v>
      </c>
      <c r="Q398" s="25">
        <f t="shared" si="26"/>
        <v>292</v>
      </c>
      <c r="R398" s="9">
        <f t="shared" si="25"/>
        <v>292</v>
      </c>
      <c r="S398" s="7" t="s">
        <v>33</v>
      </c>
      <c r="T398" s="7" t="s">
        <v>34</v>
      </c>
      <c r="U398" s="26"/>
      <c r="W398" s="30">
        <f t="shared" si="27"/>
        <v>0</v>
      </c>
      <c r="X398" s="31"/>
    </row>
    <row r="399" spans="2:24" x14ac:dyDescent="0.25">
      <c r="B399" s="39">
        <v>843380164470</v>
      </c>
      <c r="C399" s="7" t="s">
        <v>865</v>
      </c>
      <c r="D399" s="7" t="s">
        <v>866</v>
      </c>
      <c r="E399" s="7" t="str">
        <f>_xlfn.XLOOKUP(C399,Master!E:E,Master!H:H)</f>
        <v>Yes</v>
      </c>
      <c r="F399" s="7" t="s">
        <v>59</v>
      </c>
      <c r="G399" s="7" t="s">
        <v>719</v>
      </c>
      <c r="H399" s="7" t="s">
        <v>103</v>
      </c>
      <c r="I399" s="7" t="s">
        <v>104</v>
      </c>
      <c r="J399" s="7" t="s">
        <v>16</v>
      </c>
      <c r="K399" s="7" t="s">
        <v>17</v>
      </c>
      <c r="L399" s="7" t="s">
        <v>18</v>
      </c>
      <c r="M399" s="8">
        <v>96.250000000000014</v>
      </c>
      <c r="N399" s="8">
        <v>175</v>
      </c>
      <c r="O399" s="8">
        <v>175</v>
      </c>
      <c r="P399" s="9">
        <f t="shared" si="24"/>
        <v>133.78749999999999</v>
      </c>
      <c r="Q399" s="25">
        <f t="shared" si="26"/>
        <v>292</v>
      </c>
      <c r="R399" s="9">
        <f t="shared" si="25"/>
        <v>292</v>
      </c>
      <c r="S399" s="7" t="s">
        <v>33</v>
      </c>
      <c r="T399" s="7" t="s">
        <v>34</v>
      </c>
      <c r="U399" s="26"/>
      <c r="W399" s="30">
        <f t="shared" si="27"/>
        <v>0</v>
      </c>
      <c r="X399" s="31"/>
    </row>
    <row r="400" spans="2:24" x14ac:dyDescent="0.25">
      <c r="B400" s="39">
        <v>843380164487</v>
      </c>
      <c r="C400" s="7" t="s">
        <v>867</v>
      </c>
      <c r="D400" s="7" t="s">
        <v>868</v>
      </c>
      <c r="E400" s="7" t="str">
        <f>_xlfn.XLOOKUP(C400,Master!E:E,Master!H:H)</f>
        <v>Yes</v>
      </c>
      <c r="F400" s="7" t="s">
        <v>59</v>
      </c>
      <c r="G400" s="7" t="s">
        <v>722</v>
      </c>
      <c r="H400" s="7" t="s">
        <v>103</v>
      </c>
      <c r="I400" s="7" t="s">
        <v>104</v>
      </c>
      <c r="J400" s="7" t="s">
        <v>16</v>
      </c>
      <c r="K400" s="7" t="s">
        <v>17</v>
      </c>
      <c r="L400" s="7" t="s">
        <v>18</v>
      </c>
      <c r="M400" s="8">
        <v>96.250000000000014</v>
      </c>
      <c r="N400" s="8">
        <v>175</v>
      </c>
      <c r="O400" s="8">
        <v>175</v>
      </c>
      <c r="P400" s="9">
        <f t="shared" si="24"/>
        <v>133.78749999999999</v>
      </c>
      <c r="Q400" s="25">
        <f t="shared" si="26"/>
        <v>292</v>
      </c>
      <c r="R400" s="9">
        <f t="shared" si="25"/>
        <v>292</v>
      </c>
      <c r="S400" s="7" t="s">
        <v>33</v>
      </c>
      <c r="T400" s="7" t="s">
        <v>34</v>
      </c>
      <c r="U400" s="26"/>
      <c r="W400" s="30">
        <f t="shared" si="27"/>
        <v>0</v>
      </c>
      <c r="X400" s="31"/>
    </row>
    <row r="401" spans="2:24" x14ac:dyDescent="0.25">
      <c r="B401" s="39">
        <v>843380164494</v>
      </c>
      <c r="C401" s="7" t="s">
        <v>869</v>
      </c>
      <c r="D401" s="7" t="s">
        <v>870</v>
      </c>
      <c r="E401" s="7" t="str">
        <f>_xlfn.XLOOKUP(C401,Master!E:E,Master!H:H)</f>
        <v>Yes</v>
      </c>
      <c r="F401" s="7" t="s">
        <v>59</v>
      </c>
      <c r="G401" s="7" t="s">
        <v>725</v>
      </c>
      <c r="H401" s="7" t="s">
        <v>103</v>
      </c>
      <c r="I401" s="7" t="s">
        <v>104</v>
      </c>
      <c r="J401" s="7" t="s">
        <v>16</v>
      </c>
      <c r="K401" s="7" t="s">
        <v>17</v>
      </c>
      <c r="L401" s="7" t="s">
        <v>18</v>
      </c>
      <c r="M401" s="8">
        <v>96.250000000000014</v>
      </c>
      <c r="N401" s="8">
        <v>175</v>
      </c>
      <c r="O401" s="8">
        <v>175</v>
      </c>
      <c r="P401" s="9">
        <f t="shared" si="24"/>
        <v>133.78749999999999</v>
      </c>
      <c r="Q401" s="25">
        <f t="shared" si="26"/>
        <v>292</v>
      </c>
      <c r="R401" s="9">
        <f t="shared" si="25"/>
        <v>292</v>
      </c>
      <c r="S401" s="7" t="s">
        <v>33</v>
      </c>
      <c r="T401" s="7" t="s">
        <v>34</v>
      </c>
      <c r="U401" s="26"/>
      <c r="W401" s="30">
        <f t="shared" si="27"/>
        <v>0</v>
      </c>
      <c r="X401" s="31"/>
    </row>
    <row r="402" spans="2:24" x14ac:dyDescent="0.25">
      <c r="B402" s="39">
        <v>843380164500</v>
      </c>
      <c r="C402" s="7" t="s">
        <v>871</v>
      </c>
      <c r="D402" s="7" t="s">
        <v>872</v>
      </c>
      <c r="E402" s="7" t="str">
        <f>_xlfn.XLOOKUP(C402,Master!E:E,Master!H:H)</f>
        <v>Yes</v>
      </c>
      <c r="F402" s="7" t="s">
        <v>59</v>
      </c>
      <c r="G402" s="7" t="s">
        <v>728</v>
      </c>
      <c r="H402" s="7" t="s">
        <v>103</v>
      </c>
      <c r="I402" s="7" t="s">
        <v>104</v>
      </c>
      <c r="J402" s="7" t="s">
        <v>16</v>
      </c>
      <c r="K402" s="7" t="s">
        <v>17</v>
      </c>
      <c r="L402" s="7" t="s">
        <v>18</v>
      </c>
      <c r="M402" s="8">
        <v>96.250000000000014</v>
      </c>
      <c r="N402" s="8">
        <v>175</v>
      </c>
      <c r="O402" s="8">
        <v>175</v>
      </c>
      <c r="P402" s="9">
        <f t="shared" si="24"/>
        <v>133.78749999999999</v>
      </c>
      <c r="Q402" s="25">
        <f t="shared" si="26"/>
        <v>292</v>
      </c>
      <c r="R402" s="9">
        <f t="shared" si="25"/>
        <v>292</v>
      </c>
      <c r="S402" s="7" t="s">
        <v>33</v>
      </c>
      <c r="T402" s="7" t="s">
        <v>34</v>
      </c>
      <c r="U402" s="26"/>
      <c r="W402" s="30">
        <f t="shared" si="27"/>
        <v>0</v>
      </c>
      <c r="X402" s="31"/>
    </row>
    <row r="403" spans="2:24" x14ac:dyDescent="0.25">
      <c r="B403" s="39">
        <v>843380164517</v>
      </c>
      <c r="C403" s="7" t="s">
        <v>873</v>
      </c>
      <c r="D403" s="7" t="s">
        <v>874</v>
      </c>
      <c r="E403" s="7" t="str">
        <f>_xlfn.XLOOKUP(C403,Master!E:E,Master!H:H)</f>
        <v>No</v>
      </c>
      <c r="F403" s="7" t="s">
        <v>80</v>
      </c>
      <c r="G403" s="7" t="s">
        <v>621</v>
      </c>
      <c r="H403" s="7" t="s">
        <v>103</v>
      </c>
      <c r="I403" s="7" t="s">
        <v>104</v>
      </c>
      <c r="J403" s="7" t="s">
        <v>16</v>
      </c>
      <c r="K403" s="7" t="s">
        <v>17</v>
      </c>
      <c r="L403" s="7" t="s">
        <v>18</v>
      </c>
      <c r="M403" s="8">
        <v>96.250000000000014</v>
      </c>
      <c r="N403" s="8">
        <v>175</v>
      </c>
      <c r="O403" s="8">
        <v>175</v>
      </c>
      <c r="P403" s="9">
        <f t="shared" si="24"/>
        <v>133.78749999999999</v>
      </c>
      <c r="Q403" s="25">
        <f t="shared" si="26"/>
        <v>292</v>
      </c>
      <c r="R403" s="9">
        <f t="shared" si="25"/>
        <v>292</v>
      </c>
      <c r="S403" s="7" t="s">
        <v>33</v>
      </c>
      <c r="T403" s="7" t="s">
        <v>34</v>
      </c>
      <c r="U403" s="26"/>
      <c r="W403" s="30">
        <f t="shared" si="27"/>
        <v>0</v>
      </c>
      <c r="X403" s="31"/>
    </row>
    <row r="404" spans="2:24" x14ac:dyDescent="0.25">
      <c r="B404" s="39">
        <v>843380164524</v>
      </c>
      <c r="C404" s="7" t="s">
        <v>875</v>
      </c>
      <c r="D404" s="7" t="s">
        <v>876</v>
      </c>
      <c r="E404" s="7" t="str">
        <f>_xlfn.XLOOKUP(C404,Master!E:E,Master!H:H)</f>
        <v>No</v>
      </c>
      <c r="F404" s="7" t="s">
        <v>80</v>
      </c>
      <c r="G404" s="7" t="s">
        <v>683</v>
      </c>
      <c r="H404" s="7" t="s">
        <v>103</v>
      </c>
      <c r="I404" s="7" t="s">
        <v>104</v>
      </c>
      <c r="J404" s="7" t="s">
        <v>16</v>
      </c>
      <c r="K404" s="7" t="s">
        <v>17</v>
      </c>
      <c r="L404" s="7" t="s">
        <v>18</v>
      </c>
      <c r="M404" s="8">
        <v>96.250000000000014</v>
      </c>
      <c r="N404" s="8">
        <v>175</v>
      </c>
      <c r="O404" s="8">
        <v>175</v>
      </c>
      <c r="P404" s="9">
        <f t="shared" si="24"/>
        <v>133.78749999999999</v>
      </c>
      <c r="Q404" s="25">
        <f t="shared" si="26"/>
        <v>292</v>
      </c>
      <c r="R404" s="9">
        <f t="shared" si="25"/>
        <v>292</v>
      </c>
      <c r="S404" s="7" t="s">
        <v>33</v>
      </c>
      <c r="T404" s="7" t="s">
        <v>34</v>
      </c>
      <c r="U404" s="26"/>
      <c r="W404" s="30">
        <f t="shared" si="27"/>
        <v>0</v>
      </c>
      <c r="X404" s="31"/>
    </row>
    <row r="405" spans="2:24" x14ac:dyDescent="0.25">
      <c r="B405" s="39">
        <v>843380164531</v>
      </c>
      <c r="C405" s="7" t="s">
        <v>877</v>
      </c>
      <c r="D405" s="7" t="s">
        <v>878</v>
      </c>
      <c r="E405" s="7" t="str">
        <f>_xlfn.XLOOKUP(C405,Master!E:E,Master!H:H)</f>
        <v>No</v>
      </c>
      <c r="F405" s="7" t="s">
        <v>80</v>
      </c>
      <c r="G405" s="7" t="s">
        <v>686</v>
      </c>
      <c r="H405" s="7" t="s">
        <v>103</v>
      </c>
      <c r="I405" s="7" t="s">
        <v>104</v>
      </c>
      <c r="J405" s="7" t="s">
        <v>16</v>
      </c>
      <c r="K405" s="7" t="s">
        <v>17</v>
      </c>
      <c r="L405" s="7" t="s">
        <v>18</v>
      </c>
      <c r="M405" s="8">
        <v>96.250000000000014</v>
      </c>
      <c r="N405" s="8">
        <v>175</v>
      </c>
      <c r="O405" s="8">
        <v>175</v>
      </c>
      <c r="P405" s="9">
        <f t="shared" si="24"/>
        <v>133.78749999999999</v>
      </c>
      <c r="Q405" s="25">
        <f t="shared" si="26"/>
        <v>292</v>
      </c>
      <c r="R405" s="9">
        <f t="shared" si="25"/>
        <v>292</v>
      </c>
      <c r="S405" s="7" t="s">
        <v>33</v>
      </c>
      <c r="T405" s="7" t="s">
        <v>34</v>
      </c>
      <c r="U405" s="26"/>
      <c r="W405" s="30">
        <f t="shared" si="27"/>
        <v>0</v>
      </c>
      <c r="X405" s="31"/>
    </row>
    <row r="406" spans="2:24" x14ac:dyDescent="0.25">
      <c r="B406" s="39">
        <v>843380164548</v>
      </c>
      <c r="C406" s="7" t="s">
        <v>879</v>
      </c>
      <c r="D406" s="7" t="s">
        <v>880</v>
      </c>
      <c r="E406" s="7" t="str">
        <f>_xlfn.XLOOKUP(C406,Master!E:E,Master!H:H)</f>
        <v>No</v>
      </c>
      <c r="F406" s="7" t="s">
        <v>80</v>
      </c>
      <c r="G406" s="7" t="s">
        <v>624</v>
      </c>
      <c r="H406" s="7" t="s">
        <v>103</v>
      </c>
      <c r="I406" s="7" t="s">
        <v>104</v>
      </c>
      <c r="J406" s="7" t="s">
        <v>16</v>
      </c>
      <c r="K406" s="7" t="s">
        <v>17</v>
      </c>
      <c r="L406" s="7" t="s">
        <v>18</v>
      </c>
      <c r="M406" s="8">
        <v>96.250000000000014</v>
      </c>
      <c r="N406" s="8">
        <v>175</v>
      </c>
      <c r="O406" s="8">
        <v>175</v>
      </c>
      <c r="P406" s="9">
        <f t="shared" si="24"/>
        <v>133.78749999999999</v>
      </c>
      <c r="Q406" s="25">
        <f t="shared" si="26"/>
        <v>292</v>
      </c>
      <c r="R406" s="9">
        <f t="shared" si="25"/>
        <v>292</v>
      </c>
      <c r="S406" s="7" t="s">
        <v>33</v>
      </c>
      <c r="T406" s="7" t="s">
        <v>34</v>
      </c>
      <c r="U406" s="26"/>
      <c r="W406" s="30">
        <f t="shared" si="27"/>
        <v>0</v>
      </c>
      <c r="X406" s="31"/>
    </row>
    <row r="407" spans="2:24" x14ac:dyDescent="0.25">
      <c r="B407" s="39">
        <v>843380164555</v>
      </c>
      <c r="C407" s="7" t="s">
        <v>881</v>
      </c>
      <c r="D407" s="7" t="s">
        <v>882</v>
      </c>
      <c r="E407" s="7" t="str">
        <f>_xlfn.XLOOKUP(C407,Master!E:E,Master!H:H)</f>
        <v>No</v>
      </c>
      <c r="F407" s="7" t="s">
        <v>80</v>
      </c>
      <c r="G407" s="7" t="s">
        <v>691</v>
      </c>
      <c r="H407" s="7" t="s">
        <v>103</v>
      </c>
      <c r="I407" s="7" t="s">
        <v>104</v>
      </c>
      <c r="J407" s="7" t="s">
        <v>16</v>
      </c>
      <c r="K407" s="7" t="s">
        <v>17</v>
      </c>
      <c r="L407" s="7" t="s">
        <v>18</v>
      </c>
      <c r="M407" s="8">
        <v>96.250000000000014</v>
      </c>
      <c r="N407" s="8">
        <v>175</v>
      </c>
      <c r="O407" s="8">
        <v>175</v>
      </c>
      <c r="P407" s="9">
        <f t="shared" si="24"/>
        <v>133.78749999999999</v>
      </c>
      <c r="Q407" s="25">
        <f t="shared" si="26"/>
        <v>292</v>
      </c>
      <c r="R407" s="9">
        <f t="shared" si="25"/>
        <v>292</v>
      </c>
      <c r="S407" s="7" t="s">
        <v>33</v>
      </c>
      <c r="T407" s="7" t="s">
        <v>34</v>
      </c>
      <c r="U407" s="26"/>
      <c r="W407" s="30">
        <f t="shared" si="27"/>
        <v>0</v>
      </c>
      <c r="X407" s="31"/>
    </row>
    <row r="408" spans="2:24" x14ac:dyDescent="0.25">
      <c r="B408" s="39">
        <v>843380164562</v>
      </c>
      <c r="C408" s="7" t="s">
        <v>883</v>
      </c>
      <c r="D408" s="7" t="s">
        <v>884</v>
      </c>
      <c r="E408" s="7" t="str">
        <f>_xlfn.XLOOKUP(C408,Master!E:E,Master!H:H)</f>
        <v>No</v>
      </c>
      <c r="F408" s="7" t="s">
        <v>80</v>
      </c>
      <c r="G408" s="7" t="s">
        <v>694</v>
      </c>
      <c r="H408" s="7" t="s">
        <v>103</v>
      </c>
      <c r="I408" s="7" t="s">
        <v>104</v>
      </c>
      <c r="J408" s="7" t="s">
        <v>16</v>
      </c>
      <c r="K408" s="7" t="s">
        <v>17</v>
      </c>
      <c r="L408" s="7" t="s">
        <v>18</v>
      </c>
      <c r="M408" s="8">
        <v>96.250000000000014</v>
      </c>
      <c r="N408" s="8">
        <v>175</v>
      </c>
      <c r="O408" s="8">
        <v>175</v>
      </c>
      <c r="P408" s="9">
        <f t="shared" si="24"/>
        <v>133.78749999999999</v>
      </c>
      <c r="Q408" s="25">
        <f t="shared" si="26"/>
        <v>292</v>
      </c>
      <c r="R408" s="9">
        <f t="shared" si="25"/>
        <v>292</v>
      </c>
      <c r="S408" s="7" t="s">
        <v>33</v>
      </c>
      <c r="T408" s="7" t="s">
        <v>34</v>
      </c>
      <c r="U408" s="26"/>
      <c r="W408" s="30">
        <f t="shared" si="27"/>
        <v>0</v>
      </c>
      <c r="X408" s="31"/>
    </row>
    <row r="409" spans="2:24" x14ac:dyDescent="0.25">
      <c r="B409" s="39">
        <v>843380164579</v>
      </c>
      <c r="C409" s="7" t="s">
        <v>885</v>
      </c>
      <c r="D409" s="7" t="s">
        <v>886</v>
      </c>
      <c r="E409" s="7" t="str">
        <f>_xlfn.XLOOKUP(C409,Master!E:E,Master!H:H)</f>
        <v>No</v>
      </c>
      <c r="F409" s="7" t="s">
        <v>80</v>
      </c>
      <c r="G409" s="7" t="s">
        <v>630</v>
      </c>
      <c r="H409" s="7" t="s">
        <v>103</v>
      </c>
      <c r="I409" s="7" t="s">
        <v>104</v>
      </c>
      <c r="J409" s="7" t="s">
        <v>16</v>
      </c>
      <c r="K409" s="7" t="s">
        <v>17</v>
      </c>
      <c r="L409" s="7" t="s">
        <v>18</v>
      </c>
      <c r="M409" s="8">
        <v>96.250000000000014</v>
      </c>
      <c r="N409" s="8">
        <v>175</v>
      </c>
      <c r="O409" s="8">
        <v>175</v>
      </c>
      <c r="P409" s="9">
        <f t="shared" si="24"/>
        <v>133.78749999999999</v>
      </c>
      <c r="Q409" s="25">
        <f t="shared" si="26"/>
        <v>292</v>
      </c>
      <c r="R409" s="9">
        <f t="shared" si="25"/>
        <v>292</v>
      </c>
      <c r="S409" s="7" t="s">
        <v>33</v>
      </c>
      <c r="T409" s="7" t="s">
        <v>34</v>
      </c>
      <c r="U409" s="26"/>
      <c r="W409" s="30">
        <f t="shared" si="27"/>
        <v>0</v>
      </c>
      <c r="X409" s="31"/>
    </row>
    <row r="410" spans="2:24" x14ac:dyDescent="0.25">
      <c r="B410" s="39">
        <v>843380164586</v>
      </c>
      <c r="C410" s="7" t="s">
        <v>887</v>
      </c>
      <c r="D410" s="7" t="s">
        <v>888</v>
      </c>
      <c r="E410" s="7" t="str">
        <f>_xlfn.XLOOKUP(C410,Master!E:E,Master!H:H)</f>
        <v>No</v>
      </c>
      <c r="F410" s="7" t="s">
        <v>80</v>
      </c>
      <c r="G410" s="7" t="s">
        <v>699</v>
      </c>
      <c r="H410" s="7" t="s">
        <v>103</v>
      </c>
      <c r="I410" s="7" t="s">
        <v>104</v>
      </c>
      <c r="J410" s="7" t="s">
        <v>16</v>
      </c>
      <c r="K410" s="7" t="s">
        <v>17</v>
      </c>
      <c r="L410" s="7" t="s">
        <v>18</v>
      </c>
      <c r="M410" s="8">
        <v>96.250000000000014</v>
      </c>
      <c r="N410" s="8">
        <v>175</v>
      </c>
      <c r="O410" s="8">
        <v>175</v>
      </c>
      <c r="P410" s="9">
        <f t="shared" si="24"/>
        <v>133.78749999999999</v>
      </c>
      <c r="Q410" s="25">
        <f t="shared" si="26"/>
        <v>292</v>
      </c>
      <c r="R410" s="9">
        <f t="shared" si="25"/>
        <v>292</v>
      </c>
      <c r="S410" s="7" t="s">
        <v>33</v>
      </c>
      <c r="T410" s="7" t="s">
        <v>34</v>
      </c>
      <c r="U410" s="26"/>
      <c r="W410" s="30">
        <f t="shared" si="27"/>
        <v>0</v>
      </c>
      <c r="X410" s="31"/>
    </row>
    <row r="411" spans="2:24" x14ac:dyDescent="0.25">
      <c r="B411" s="39">
        <v>843380164593</v>
      </c>
      <c r="C411" s="7" t="s">
        <v>889</v>
      </c>
      <c r="D411" s="7" t="s">
        <v>890</v>
      </c>
      <c r="E411" s="7" t="str">
        <f>_xlfn.XLOOKUP(C411,Master!E:E,Master!H:H)</f>
        <v>No</v>
      </c>
      <c r="F411" s="7" t="s">
        <v>80</v>
      </c>
      <c r="G411" s="7" t="s">
        <v>702</v>
      </c>
      <c r="H411" s="7" t="s">
        <v>103</v>
      </c>
      <c r="I411" s="7" t="s">
        <v>104</v>
      </c>
      <c r="J411" s="7" t="s">
        <v>16</v>
      </c>
      <c r="K411" s="7" t="s">
        <v>17</v>
      </c>
      <c r="L411" s="7" t="s">
        <v>18</v>
      </c>
      <c r="M411" s="8">
        <v>96.250000000000014</v>
      </c>
      <c r="N411" s="8">
        <v>175</v>
      </c>
      <c r="O411" s="8">
        <v>175</v>
      </c>
      <c r="P411" s="9">
        <f t="shared" si="24"/>
        <v>133.78749999999999</v>
      </c>
      <c r="Q411" s="25">
        <f t="shared" si="26"/>
        <v>292</v>
      </c>
      <c r="R411" s="9">
        <f t="shared" si="25"/>
        <v>292</v>
      </c>
      <c r="S411" s="7" t="s">
        <v>33</v>
      </c>
      <c r="T411" s="7" t="s">
        <v>34</v>
      </c>
      <c r="U411" s="26"/>
      <c r="W411" s="30">
        <f t="shared" si="27"/>
        <v>0</v>
      </c>
      <c r="X411" s="31"/>
    </row>
    <row r="412" spans="2:24" x14ac:dyDescent="0.25">
      <c r="B412" s="39">
        <v>843380164609</v>
      </c>
      <c r="C412" s="7" t="s">
        <v>891</v>
      </c>
      <c r="D412" s="7" t="s">
        <v>892</v>
      </c>
      <c r="E412" s="7" t="str">
        <f>_xlfn.XLOOKUP(C412,Master!E:E,Master!H:H)</f>
        <v>No</v>
      </c>
      <c r="F412" s="7" t="s">
        <v>80</v>
      </c>
      <c r="G412" s="7" t="s">
        <v>636</v>
      </c>
      <c r="H412" s="7" t="s">
        <v>103</v>
      </c>
      <c r="I412" s="7" t="s">
        <v>104</v>
      </c>
      <c r="J412" s="7" t="s">
        <v>16</v>
      </c>
      <c r="K412" s="7" t="s">
        <v>17</v>
      </c>
      <c r="L412" s="7" t="s">
        <v>18</v>
      </c>
      <c r="M412" s="8">
        <v>96.250000000000014</v>
      </c>
      <c r="N412" s="8">
        <v>175</v>
      </c>
      <c r="O412" s="8">
        <v>175</v>
      </c>
      <c r="P412" s="9">
        <f t="shared" si="24"/>
        <v>133.78749999999999</v>
      </c>
      <c r="Q412" s="25">
        <f t="shared" si="26"/>
        <v>292</v>
      </c>
      <c r="R412" s="9">
        <f t="shared" si="25"/>
        <v>292</v>
      </c>
      <c r="S412" s="7" t="s">
        <v>33</v>
      </c>
      <c r="T412" s="7" t="s">
        <v>34</v>
      </c>
      <c r="U412" s="26"/>
      <c r="W412" s="30">
        <f t="shared" si="27"/>
        <v>0</v>
      </c>
      <c r="X412" s="31"/>
    </row>
    <row r="413" spans="2:24" x14ac:dyDescent="0.25">
      <c r="B413" s="39">
        <v>843380164616</v>
      </c>
      <c r="C413" s="7" t="s">
        <v>893</v>
      </c>
      <c r="D413" s="7" t="s">
        <v>894</v>
      </c>
      <c r="E413" s="7" t="str">
        <f>_xlfn.XLOOKUP(C413,Master!E:E,Master!H:H)</f>
        <v>No</v>
      </c>
      <c r="F413" s="7" t="s">
        <v>80</v>
      </c>
      <c r="G413" s="7" t="s">
        <v>707</v>
      </c>
      <c r="H413" s="7" t="s">
        <v>103</v>
      </c>
      <c r="I413" s="7" t="s">
        <v>104</v>
      </c>
      <c r="J413" s="7" t="s">
        <v>16</v>
      </c>
      <c r="K413" s="7" t="s">
        <v>17</v>
      </c>
      <c r="L413" s="7" t="s">
        <v>18</v>
      </c>
      <c r="M413" s="8">
        <v>96.250000000000014</v>
      </c>
      <c r="N413" s="8">
        <v>175</v>
      </c>
      <c r="O413" s="8">
        <v>175</v>
      </c>
      <c r="P413" s="9">
        <f t="shared" si="24"/>
        <v>133.78749999999999</v>
      </c>
      <c r="Q413" s="25">
        <f t="shared" si="26"/>
        <v>292</v>
      </c>
      <c r="R413" s="9">
        <f t="shared" si="25"/>
        <v>292</v>
      </c>
      <c r="S413" s="7" t="s">
        <v>33</v>
      </c>
      <c r="T413" s="7" t="s">
        <v>34</v>
      </c>
      <c r="U413" s="26"/>
      <c r="W413" s="30">
        <f t="shared" si="27"/>
        <v>0</v>
      </c>
      <c r="X413" s="31"/>
    </row>
    <row r="414" spans="2:24" x14ac:dyDescent="0.25">
      <c r="B414" s="39">
        <v>843380164623</v>
      </c>
      <c r="C414" s="7" t="s">
        <v>895</v>
      </c>
      <c r="D414" s="7" t="s">
        <v>896</v>
      </c>
      <c r="E414" s="7" t="str">
        <f>_xlfn.XLOOKUP(C414,Master!E:E,Master!H:H)</f>
        <v>No</v>
      </c>
      <c r="F414" s="7" t="s">
        <v>80</v>
      </c>
      <c r="G414" s="7" t="s">
        <v>710</v>
      </c>
      <c r="H414" s="7" t="s">
        <v>103</v>
      </c>
      <c r="I414" s="7" t="s">
        <v>104</v>
      </c>
      <c r="J414" s="7" t="s">
        <v>16</v>
      </c>
      <c r="K414" s="7" t="s">
        <v>17</v>
      </c>
      <c r="L414" s="7" t="s">
        <v>18</v>
      </c>
      <c r="M414" s="8">
        <v>96.250000000000014</v>
      </c>
      <c r="N414" s="8">
        <v>175</v>
      </c>
      <c r="O414" s="8">
        <v>175</v>
      </c>
      <c r="P414" s="9">
        <f t="shared" si="24"/>
        <v>133.78749999999999</v>
      </c>
      <c r="Q414" s="25">
        <f t="shared" si="26"/>
        <v>292</v>
      </c>
      <c r="R414" s="9">
        <f t="shared" si="25"/>
        <v>292</v>
      </c>
      <c r="S414" s="7" t="s">
        <v>33</v>
      </c>
      <c r="T414" s="7" t="s">
        <v>34</v>
      </c>
      <c r="U414" s="26"/>
      <c r="W414" s="30">
        <f t="shared" si="27"/>
        <v>0</v>
      </c>
      <c r="X414" s="31"/>
    </row>
    <row r="415" spans="2:24" x14ac:dyDescent="0.25">
      <c r="B415" s="39">
        <v>843380164630</v>
      </c>
      <c r="C415" s="7" t="s">
        <v>897</v>
      </c>
      <c r="D415" s="7" t="s">
        <v>898</v>
      </c>
      <c r="E415" s="7" t="str">
        <f>_xlfn.XLOOKUP(C415,Master!E:E,Master!H:H)</f>
        <v>No</v>
      </c>
      <c r="F415" s="7" t="s">
        <v>80</v>
      </c>
      <c r="G415" s="7" t="s">
        <v>713</v>
      </c>
      <c r="H415" s="7" t="s">
        <v>103</v>
      </c>
      <c r="I415" s="7" t="s">
        <v>104</v>
      </c>
      <c r="J415" s="7" t="s">
        <v>16</v>
      </c>
      <c r="K415" s="7" t="s">
        <v>17</v>
      </c>
      <c r="L415" s="7" t="s">
        <v>18</v>
      </c>
      <c r="M415" s="8">
        <v>96.250000000000014</v>
      </c>
      <c r="N415" s="8">
        <v>175</v>
      </c>
      <c r="O415" s="8">
        <v>175</v>
      </c>
      <c r="P415" s="9">
        <f t="shared" si="24"/>
        <v>133.78749999999999</v>
      </c>
      <c r="Q415" s="25">
        <f t="shared" si="26"/>
        <v>292</v>
      </c>
      <c r="R415" s="9">
        <f t="shared" si="25"/>
        <v>292</v>
      </c>
      <c r="S415" s="7" t="s">
        <v>33</v>
      </c>
      <c r="T415" s="7" t="s">
        <v>34</v>
      </c>
      <c r="U415" s="26"/>
      <c r="W415" s="30">
        <f t="shared" si="27"/>
        <v>0</v>
      </c>
      <c r="X415" s="31"/>
    </row>
    <row r="416" spans="2:24" x14ac:dyDescent="0.25">
      <c r="B416" s="39">
        <v>843380164647</v>
      </c>
      <c r="C416" s="7" t="s">
        <v>899</v>
      </c>
      <c r="D416" s="7" t="s">
        <v>900</v>
      </c>
      <c r="E416" s="7" t="str">
        <f>_xlfn.XLOOKUP(C416,Master!E:E,Master!H:H)</f>
        <v>No</v>
      </c>
      <c r="F416" s="7" t="s">
        <v>80</v>
      </c>
      <c r="G416" s="7" t="s">
        <v>716</v>
      </c>
      <c r="H416" s="7" t="s">
        <v>103</v>
      </c>
      <c r="I416" s="7" t="s">
        <v>104</v>
      </c>
      <c r="J416" s="7" t="s">
        <v>16</v>
      </c>
      <c r="K416" s="7" t="s">
        <v>17</v>
      </c>
      <c r="L416" s="7" t="s">
        <v>18</v>
      </c>
      <c r="M416" s="8">
        <v>96.250000000000014</v>
      </c>
      <c r="N416" s="8">
        <v>175</v>
      </c>
      <c r="O416" s="8">
        <v>175</v>
      </c>
      <c r="P416" s="9">
        <f t="shared" si="24"/>
        <v>133.78749999999999</v>
      </c>
      <c r="Q416" s="25">
        <f t="shared" si="26"/>
        <v>292</v>
      </c>
      <c r="R416" s="9">
        <f t="shared" si="25"/>
        <v>292</v>
      </c>
      <c r="S416" s="7" t="s">
        <v>33</v>
      </c>
      <c r="T416" s="7" t="s">
        <v>34</v>
      </c>
      <c r="U416" s="26"/>
      <c r="W416" s="30">
        <f t="shared" si="27"/>
        <v>0</v>
      </c>
      <c r="X416" s="31"/>
    </row>
    <row r="417" spans="2:24" x14ac:dyDescent="0.25">
      <c r="B417" s="39">
        <v>843380164654</v>
      </c>
      <c r="C417" s="7" t="s">
        <v>901</v>
      </c>
      <c r="D417" s="7" t="s">
        <v>902</v>
      </c>
      <c r="E417" s="7" t="str">
        <f>_xlfn.XLOOKUP(C417,Master!E:E,Master!H:H)</f>
        <v>No</v>
      </c>
      <c r="F417" s="7" t="s">
        <v>80</v>
      </c>
      <c r="G417" s="7" t="s">
        <v>719</v>
      </c>
      <c r="H417" s="7" t="s">
        <v>103</v>
      </c>
      <c r="I417" s="7" t="s">
        <v>104</v>
      </c>
      <c r="J417" s="7" t="s">
        <v>16</v>
      </c>
      <c r="K417" s="7" t="s">
        <v>17</v>
      </c>
      <c r="L417" s="7" t="s">
        <v>18</v>
      </c>
      <c r="M417" s="8">
        <v>96.250000000000014</v>
      </c>
      <c r="N417" s="8">
        <v>175</v>
      </c>
      <c r="O417" s="8">
        <v>175</v>
      </c>
      <c r="P417" s="9">
        <f t="shared" si="24"/>
        <v>133.78749999999999</v>
      </c>
      <c r="Q417" s="25">
        <f t="shared" si="26"/>
        <v>292</v>
      </c>
      <c r="R417" s="9">
        <f t="shared" si="25"/>
        <v>292</v>
      </c>
      <c r="S417" s="7" t="s">
        <v>33</v>
      </c>
      <c r="T417" s="7" t="s">
        <v>34</v>
      </c>
      <c r="U417" s="26"/>
      <c r="W417" s="30">
        <f t="shared" si="27"/>
        <v>0</v>
      </c>
      <c r="X417" s="31"/>
    </row>
    <row r="418" spans="2:24" x14ac:dyDescent="0.25">
      <c r="B418" s="39">
        <v>843380164661</v>
      </c>
      <c r="C418" s="7" t="s">
        <v>903</v>
      </c>
      <c r="D418" s="7" t="s">
        <v>904</v>
      </c>
      <c r="E418" s="7" t="str">
        <f>_xlfn.XLOOKUP(C418,Master!E:E,Master!H:H)</f>
        <v>No</v>
      </c>
      <c r="F418" s="7" t="s">
        <v>80</v>
      </c>
      <c r="G418" s="7" t="s">
        <v>722</v>
      </c>
      <c r="H418" s="7" t="s">
        <v>103</v>
      </c>
      <c r="I418" s="7" t="s">
        <v>104</v>
      </c>
      <c r="J418" s="7" t="s">
        <v>16</v>
      </c>
      <c r="K418" s="7" t="s">
        <v>17</v>
      </c>
      <c r="L418" s="7" t="s">
        <v>18</v>
      </c>
      <c r="M418" s="8">
        <v>96.250000000000014</v>
      </c>
      <c r="N418" s="8">
        <v>175</v>
      </c>
      <c r="O418" s="8">
        <v>175</v>
      </c>
      <c r="P418" s="9">
        <f t="shared" si="24"/>
        <v>133.78749999999999</v>
      </c>
      <c r="Q418" s="25">
        <f t="shared" si="26"/>
        <v>292</v>
      </c>
      <c r="R418" s="9">
        <f t="shared" si="25"/>
        <v>292</v>
      </c>
      <c r="S418" s="7" t="s">
        <v>33</v>
      </c>
      <c r="T418" s="7" t="s">
        <v>34</v>
      </c>
      <c r="U418" s="26"/>
      <c r="W418" s="30">
        <f t="shared" si="27"/>
        <v>0</v>
      </c>
      <c r="X418" s="31"/>
    </row>
    <row r="419" spans="2:24" x14ac:dyDescent="0.25">
      <c r="B419" s="39">
        <v>843380164678</v>
      </c>
      <c r="C419" s="7" t="s">
        <v>905</v>
      </c>
      <c r="D419" s="7" t="s">
        <v>906</v>
      </c>
      <c r="E419" s="7" t="str">
        <f>_xlfn.XLOOKUP(C419,Master!E:E,Master!H:H)</f>
        <v>No</v>
      </c>
      <c r="F419" s="7" t="s">
        <v>80</v>
      </c>
      <c r="G419" s="7" t="s">
        <v>725</v>
      </c>
      <c r="H419" s="7" t="s">
        <v>103</v>
      </c>
      <c r="I419" s="7" t="s">
        <v>104</v>
      </c>
      <c r="J419" s="7" t="s">
        <v>16</v>
      </c>
      <c r="K419" s="7" t="s">
        <v>17</v>
      </c>
      <c r="L419" s="7" t="s">
        <v>18</v>
      </c>
      <c r="M419" s="8">
        <v>96.250000000000014</v>
      </c>
      <c r="N419" s="8">
        <v>175</v>
      </c>
      <c r="O419" s="8">
        <v>175</v>
      </c>
      <c r="P419" s="9">
        <f t="shared" si="24"/>
        <v>133.78749999999999</v>
      </c>
      <c r="Q419" s="25">
        <f t="shared" si="26"/>
        <v>292</v>
      </c>
      <c r="R419" s="9">
        <f t="shared" si="25"/>
        <v>292</v>
      </c>
      <c r="S419" s="7" t="s">
        <v>33</v>
      </c>
      <c r="T419" s="7" t="s">
        <v>34</v>
      </c>
      <c r="U419" s="26"/>
      <c r="W419" s="30">
        <f t="shared" si="27"/>
        <v>0</v>
      </c>
      <c r="X419" s="31"/>
    </row>
    <row r="420" spans="2:24" x14ac:dyDescent="0.25">
      <c r="B420" s="39">
        <v>843380164685</v>
      </c>
      <c r="C420" s="7" t="s">
        <v>907</v>
      </c>
      <c r="D420" s="7" t="s">
        <v>908</v>
      </c>
      <c r="E420" s="7" t="str">
        <f>_xlfn.XLOOKUP(C420,Master!E:E,Master!H:H)</f>
        <v>No</v>
      </c>
      <c r="F420" s="7" t="s">
        <v>80</v>
      </c>
      <c r="G420" s="7" t="s">
        <v>728</v>
      </c>
      <c r="H420" s="7" t="s">
        <v>103</v>
      </c>
      <c r="I420" s="7" t="s">
        <v>104</v>
      </c>
      <c r="J420" s="7" t="s">
        <v>16</v>
      </c>
      <c r="K420" s="7" t="s">
        <v>17</v>
      </c>
      <c r="L420" s="7" t="s">
        <v>18</v>
      </c>
      <c r="M420" s="8">
        <v>96.250000000000014</v>
      </c>
      <c r="N420" s="8">
        <v>175</v>
      </c>
      <c r="O420" s="8">
        <v>175</v>
      </c>
      <c r="P420" s="9">
        <f t="shared" si="24"/>
        <v>133.78749999999999</v>
      </c>
      <c r="Q420" s="25">
        <f t="shared" si="26"/>
        <v>292</v>
      </c>
      <c r="R420" s="9">
        <f t="shared" si="25"/>
        <v>292</v>
      </c>
      <c r="S420" s="7" t="s">
        <v>33</v>
      </c>
      <c r="T420" s="7" t="s">
        <v>34</v>
      </c>
      <c r="U420" s="26"/>
      <c r="W420" s="30">
        <f t="shared" si="27"/>
        <v>0</v>
      </c>
      <c r="X420" s="31"/>
    </row>
    <row r="421" spans="2:24" x14ac:dyDescent="0.25">
      <c r="B421" s="39">
        <v>843380162711</v>
      </c>
      <c r="C421" s="7" t="s">
        <v>909</v>
      </c>
      <c r="D421" s="7" t="s">
        <v>910</v>
      </c>
      <c r="E421" s="7" t="str">
        <f>_xlfn.XLOOKUP(C421,Master!E:E,Master!H:H)</f>
        <v>No</v>
      </c>
      <c r="F421" s="7" t="s">
        <v>12</v>
      </c>
      <c r="G421" s="7" t="s">
        <v>621</v>
      </c>
      <c r="H421" s="7" t="s">
        <v>103</v>
      </c>
      <c r="I421" s="7" t="s">
        <v>175</v>
      </c>
      <c r="J421" s="7" t="s">
        <v>16</v>
      </c>
      <c r="K421" s="7" t="s">
        <v>17</v>
      </c>
      <c r="L421" s="7" t="s">
        <v>18</v>
      </c>
      <c r="M421" s="8">
        <v>104.50000000000001</v>
      </c>
      <c r="N421" s="8">
        <v>190</v>
      </c>
      <c r="O421" s="8">
        <v>190</v>
      </c>
      <c r="P421" s="9">
        <f t="shared" si="24"/>
        <v>145.255</v>
      </c>
      <c r="Q421" s="25">
        <f t="shared" si="26"/>
        <v>317</v>
      </c>
      <c r="R421" s="9">
        <f t="shared" si="25"/>
        <v>317</v>
      </c>
      <c r="S421" s="7" t="s">
        <v>33</v>
      </c>
      <c r="T421" s="7" t="s">
        <v>34</v>
      </c>
      <c r="U421" s="26"/>
      <c r="W421" s="30">
        <f t="shared" si="27"/>
        <v>0</v>
      </c>
      <c r="X421" s="31"/>
    </row>
    <row r="422" spans="2:24" x14ac:dyDescent="0.25">
      <c r="B422" s="39">
        <v>843380162728</v>
      </c>
      <c r="C422" s="7" t="s">
        <v>911</v>
      </c>
      <c r="D422" s="7" t="s">
        <v>912</v>
      </c>
      <c r="E422" s="7" t="str">
        <f>_xlfn.XLOOKUP(C422,Master!E:E,Master!H:H)</f>
        <v>No</v>
      </c>
      <c r="F422" s="7" t="s">
        <v>12</v>
      </c>
      <c r="G422" s="7" t="s">
        <v>683</v>
      </c>
      <c r="H422" s="7" t="s">
        <v>103</v>
      </c>
      <c r="I422" s="7" t="s">
        <v>175</v>
      </c>
      <c r="J422" s="7" t="s">
        <v>16</v>
      </c>
      <c r="K422" s="7" t="s">
        <v>17</v>
      </c>
      <c r="L422" s="7" t="s">
        <v>18</v>
      </c>
      <c r="M422" s="8">
        <v>104.50000000000001</v>
      </c>
      <c r="N422" s="8">
        <v>190</v>
      </c>
      <c r="O422" s="8">
        <v>190</v>
      </c>
      <c r="P422" s="9">
        <f t="shared" si="24"/>
        <v>145.255</v>
      </c>
      <c r="Q422" s="25">
        <f t="shared" si="26"/>
        <v>317</v>
      </c>
      <c r="R422" s="9">
        <f t="shared" si="25"/>
        <v>317</v>
      </c>
      <c r="S422" s="7" t="s">
        <v>33</v>
      </c>
      <c r="T422" s="7" t="s">
        <v>34</v>
      </c>
      <c r="U422" s="26"/>
      <c r="W422" s="30">
        <f t="shared" si="27"/>
        <v>0</v>
      </c>
      <c r="X422" s="31"/>
    </row>
    <row r="423" spans="2:24" x14ac:dyDescent="0.25">
      <c r="B423" s="39">
        <v>843380162735</v>
      </c>
      <c r="C423" s="7" t="s">
        <v>913</v>
      </c>
      <c r="D423" s="7" t="s">
        <v>914</v>
      </c>
      <c r="E423" s="7" t="str">
        <f>_xlfn.XLOOKUP(C423,Master!E:E,Master!H:H)</f>
        <v>No</v>
      </c>
      <c r="F423" s="7" t="s">
        <v>12</v>
      </c>
      <c r="G423" s="7" t="s">
        <v>686</v>
      </c>
      <c r="H423" s="7" t="s">
        <v>103</v>
      </c>
      <c r="I423" s="7" t="s">
        <v>175</v>
      </c>
      <c r="J423" s="7" t="s">
        <v>16</v>
      </c>
      <c r="K423" s="7" t="s">
        <v>17</v>
      </c>
      <c r="L423" s="7" t="s">
        <v>18</v>
      </c>
      <c r="M423" s="8">
        <v>104.50000000000001</v>
      </c>
      <c r="N423" s="8">
        <v>190</v>
      </c>
      <c r="O423" s="8">
        <v>190</v>
      </c>
      <c r="P423" s="9">
        <f t="shared" si="24"/>
        <v>145.255</v>
      </c>
      <c r="Q423" s="25">
        <f t="shared" si="26"/>
        <v>317</v>
      </c>
      <c r="R423" s="9">
        <f t="shared" si="25"/>
        <v>317</v>
      </c>
      <c r="S423" s="7" t="s">
        <v>33</v>
      </c>
      <c r="T423" s="7" t="s">
        <v>34</v>
      </c>
      <c r="U423" s="26"/>
      <c r="W423" s="30">
        <f t="shared" si="27"/>
        <v>0</v>
      </c>
      <c r="X423" s="31"/>
    </row>
    <row r="424" spans="2:24" x14ac:dyDescent="0.25">
      <c r="B424" s="39">
        <v>843380162742</v>
      </c>
      <c r="C424" s="7" t="s">
        <v>915</v>
      </c>
      <c r="D424" s="7" t="s">
        <v>916</v>
      </c>
      <c r="E424" s="7" t="str">
        <f>_xlfn.XLOOKUP(C424,Master!E:E,Master!H:H)</f>
        <v>No</v>
      </c>
      <c r="F424" s="7" t="s">
        <v>12</v>
      </c>
      <c r="G424" s="7" t="s">
        <v>624</v>
      </c>
      <c r="H424" s="7" t="s">
        <v>103</v>
      </c>
      <c r="I424" s="7" t="s">
        <v>175</v>
      </c>
      <c r="J424" s="7" t="s">
        <v>16</v>
      </c>
      <c r="K424" s="7" t="s">
        <v>17</v>
      </c>
      <c r="L424" s="7" t="s">
        <v>18</v>
      </c>
      <c r="M424" s="8">
        <v>104.50000000000001</v>
      </c>
      <c r="N424" s="8">
        <v>190</v>
      </c>
      <c r="O424" s="8">
        <v>190</v>
      </c>
      <c r="P424" s="9">
        <f t="shared" si="24"/>
        <v>145.255</v>
      </c>
      <c r="Q424" s="25">
        <f t="shared" si="26"/>
        <v>317</v>
      </c>
      <c r="R424" s="9">
        <f t="shared" si="25"/>
        <v>317</v>
      </c>
      <c r="S424" s="7" t="s">
        <v>33</v>
      </c>
      <c r="T424" s="7" t="s">
        <v>34</v>
      </c>
      <c r="U424" s="26"/>
      <c r="W424" s="30">
        <f t="shared" si="27"/>
        <v>0</v>
      </c>
      <c r="X424" s="31"/>
    </row>
    <row r="425" spans="2:24" x14ac:dyDescent="0.25">
      <c r="B425" s="39">
        <v>843380162759</v>
      </c>
      <c r="C425" s="7" t="s">
        <v>917</v>
      </c>
      <c r="D425" s="7" t="s">
        <v>918</v>
      </c>
      <c r="E425" s="7" t="str">
        <f>_xlfn.XLOOKUP(C425,Master!E:E,Master!H:H)</f>
        <v>No</v>
      </c>
      <c r="F425" s="7" t="s">
        <v>12</v>
      </c>
      <c r="G425" s="7" t="s">
        <v>691</v>
      </c>
      <c r="H425" s="7" t="s">
        <v>103</v>
      </c>
      <c r="I425" s="7" t="s">
        <v>175</v>
      </c>
      <c r="J425" s="7" t="s">
        <v>16</v>
      </c>
      <c r="K425" s="7" t="s">
        <v>17</v>
      </c>
      <c r="L425" s="7" t="s">
        <v>18</v>
      </c>
      <c r="M425" s="8">
        <v>104.50000000000001</v>
      </c>
      <c r="N425" s="8">
        <v>190</v>
      </c>
      <c r="O425" s="8">
        <v>190</v>
      </c>
      <c r="P425" s="9">
        <f t="shared" si="24"/>
        <v>145.255</v>
      </c>
      <c r="Q425" s="25">
        <f t="shared" si="26"/>
        <v>317</v>
      </c>
      <c r="R425" s="9">
        <f t="shared" si="25"/>
        <v>317</v>
      </c>
      <c r="S425" s="7" t="s">
        <v>33</v>
      </c>
      <c r="T425" s="7" t="s">
        <v>34</v>
      </c>
      <c r="U425" s="26"/>
      <c r="W425" s="30">
        <f t="shared" si="27"/>
        <v>0</v>
      </c>
      <c r="X425" s="31"/>
    </row>
    <row r="426" spans="2:24" x14ac:dyDescent="0.25">
      <c r="B426" s="39">
        <v>843380162766</v>
      </c>
      <c r="C426" s="7" t="s">
        <v>919</v>
      </c>
      <c r="D426" s="7" t="s">
        <v>920</v>
      </c>
      <c r="E426" s="7" t="str">
        <f>_xlfn.XLOOKUP(C426,Master!E:E,Master!H:H)</f>
        <v>No</v>
      </c>
      <c r="F426" s="7" t="s">
        <v>12</v>
      </c>
      <c r="G426" s="7" t="s">
        <v>694</v>
      </c>
      <c r="H426" s="7" t="s">
        <v>103</v>
      </c>
      <c r="I426" s="7" t="s">
        <v>175</v>
      </c>
      <c r="J426" s="7" t="s">
        <v>16</v>
      </c>
      <c r="K426" s="7" t="s">
        <v>17</v>
      </c>
      <c r="L426" s="7" t="s">
        <v>18</v>
      </c>
      <c r="M426" s="8">
        <v>104.50000000000001</v>
      </c>
      <c r="N426" s="8">
        <v>190</v>
      </c>
      <c r="O426" s="8">
        <v>190</v>
      </c>
      <c r="P426" s="9">
        <f t="shared" si="24"/>
        <v>145.255</v>
      </c>
      <c r="Q426" s="25">
        <f t="shared" si="26"/>
        <v>317</v>
      </c>
      <c r="R426" s="9">
        <f t="shared" si="25"/>
        <v>317</v>
      </c>
      <c r="S426" s="7" t="s">
        <v>33</v>
      </c>
      <c r="T426" s="7" t="s">
        <v>34</v>
      </c>
      <c r="U426" s="26"/>
      <c r="W426" s="30">
        <f t="shared" si="27"/>
        <v>0</v>
      </c>
      <c r="X426" s="31"/>
    </row>
    <row r="427" spans="2:24" x14ac:dyDescent="0.25">
      <c r="B427" s="39">
        <v>843380162773</v>
      </c>
      <c r="C427" s="7" t="s">
        <v>921</v>
      </c>
      <c r="D427" s="7" t="s">
        <v>922</v>
      </c>
      <c r="E427" s="7" t="str">
        <f>_xlfn.XLOOKUP(C427,Master!E:E,Master!H:H)</f>
        <v>No</v>
      </c>
      <c r="F427" s="7" t="s">
        <v>12</v>
      </c>
      <c r="G427" s="7" t="s">
        <v>630</v>
      </c>
      <c r="H427" s="7" t="s">
        <v>103</v>
      </c>
      <c r="I427" s="7" t="s">
        <v>175</v>
      </c>
      <c r="J427" s="7" t="s">
        <v>16</v>
      </c>
      <c r="K427" s="7" t="s">
        <v>17</v>
      </c>
      <c r="L427" s="7" t="s">
        <v>18</v>
      </c>
      <c r="M427" s="8">
        <v>104.50000000000001</v>
      </c>
      <c r="N427" s="8">
        <v>190</v>
      </c>
      <c r="O427" s="8">
        <v>190</v>
      </c>
      <c r="P427" s="9">
        <f t="shared" si="24"/>
        <v>145.255</v>
      </c>
      <c r="Q427" s="25">
        <f t="shared" si="26"/>
        <v>317</v>
      </c>
      <c r="R427" s="9">
        <f t="shared" si="25"/>
        <v>317</v>
      </c>
      <c r="S427" s="7" t="s">
        <v>33</v>
      </c>
      <c r="T427" s="7" t="s">
        <v>34</v>
      </c>
      <c r="U427" s="26"/>
      <c r="W427" s="30">
        <f t="shared" si="27"/>
        <v>0</v>
      </c>
      <c r="X427" s="31"/>
    </row>
    <row r="428" spans="2:24" x14ac:dyDescent="0.25">
      <c r="B428" s="39">
        <v>843380162780</v>
      </c>
      <c r="C428" s="7" t="s">
        <v>923</v>
      </c>
      <c r="D428" s="7" t="s">
        <v>924</v>
      </c>
      <c r="E428" s="7" t="str">
        <f>_xlfn.XLOOKUP(C428,Master!E:E,Master!H:H)</f>
        <v>No</v>
      </c>
      <c r="F428" s="7" t="s">
        <v>12</v>
      </c>
      <c r="G428" s="7" t="s">
        <v>699</v>
      </c>
      <c r="H428" s="7" t="s">
        <v>103</v>
      </c>
      <c r="I428" s="7" t="s">
        <v>175</v>
      </c>
      <c r="J428" s="7" t="s">
        <v>16</v>
      </c>
      <c r="K428" s="7" t="s">
        <v>17</v>
      </c>
      <c r="L428" s="7" t="s">
        <v>18</v>
      </c>
      <c r="M428" s="8">
        <v>104.50000000000001</v>
      </c>
      <c r="N428" s="8">
        <v>190</v>
      </c>
      <c r="O428" s="8">
        <v>190</v>
      </c>
      <c r="P428" s="9">
        <f t="shared" si="24"/>
        <v>145.255</v>
      </c>
      <c r="Q428" s="25">
        <f t="shared" si="26"/>
        <v>317</v>
      </c>
      <c r="R428" s="9">
        <f t="shared" si="25"/>
        <v>317</v>
      </c>
      <c r="S428" s="7" t="s">
        <v>33</v>
      </c>
      <c r="T428" s="7" t="s">
        <v>34</v>
      </c>
      <c r="U428" s="26"/>
      <c r="W428" s="30">
        <f t="shared" si="27"/>
        <v>0</v>
      </c>
      <c r="X428" s="31"/>
    </row>
    <row r="429" spans="2:24" x14ac:dyDescent="0.25">
      <c r="B429" s="39">
        <v>843380162797</v>
      </c>
      <c r="C429" s="7" t="s">
        <v>925</v>
      </c>
      <c r="D429" s="7" t="s">
        <v>926</v>
      </c>
      <c r="E429" s="7" t="str">
        <f>_xlfn.XLOOKUP(C429,Master!E:E,Master!H:H)</f>
        <v>No</v>
      </c>
      <c r="F429" s="7" t="s">
        <v>12</v>
      </c>
      <c r="G429" s="7" t="s">
        <v>702</v>
      </c>
      <c r="H429" s="7" t="s">
        <v>103</v>
      </c>
      <c r="I429" s="7" t="s">
        <v>175</v>
      </c>
      <c r="J429" s="7" t="s">
        <v>16</v>
      </c>
      <c r="K429" s="7" t="s">
        <v>17</v>
      </c>
      <c r="L429" s="7" t="s">
        <v>18</v>
      </c>
      <c r="M429" s="8">
        <v>104.50000000000001</v>
      </c>
      <c r="N429" s="8">
        <v>190</v>
      </c>
      <c r="O429" s="8">
        <v>190</v>
      </c>
      <c r="P429" s="9">
        <f t="shared" si="24"/>
        <v>145.255</v>
      </c>
      <c r="Q429" s="25">
        <f t="shared" si="26"/>
        <v>317</v>
      </c>
      <c r="R429" s="9">
        <f t="shared" si="25"/>
        <v>317</v>
      </c>
      <c r="S429" s="7" t="s">
        <v>33</v>
      </c>
      <c r="T429" s="7" t="s">
        <v>34</v>
      </c>
      <c r="U429" s="26"/>
      <c r="W429" s="30">
        <f t="shared" si="27"/>
        <v>0</v>
      </c>
      <c r="X429" s="31"/>
    </row>
    <row r="430" spans="2:24" x14ac:dyDescent="0.25">
      <c r="B430" s="39">
        <v>843380162803</v>
      </c>
      <c r="C430" s="7" t="s">
        <v>927</v>
      </c>
      <c r="D430" s="7" t="s">
        <v>928</v>
      </c>
      <c r="E430" s="7" t="str">
        <f>_xlfn.XLOOKUP(C430,Master!E:E,Master!H:H)</f>
        <v>No</v>
      </c>
      <c r="F430" s="7" t="s">
        <v>12</v>
      </c>
      <c r="G430" s="7" t="s">
        <v>636</v>
      </c>
      <c r="H430" s="7" t="s">
        <v>103</v>
      </c>
      <c r="I430" s="7" t="s">
        <v>175</v>
      </c>
      <c r="J430" s="7" t="s">
        <v>16</v>
      </c>
      <c r="K430" s="7" t="s">
        <v>17</v>
      </c>
      <c r="L430" s="7" t="s">
        <v>18</v>
      </c>
      <c r="M430" s="8">
        <v>104.50000000000001</v>
      </c>
      <c r="N430" s="8">
        <v>190</v>
      </c>
      <c r="O430" s="8">
        <v>190</v>
      </c>
      <c r="P430" s="9">
        <f t="shared" si="24"/>
        <v>145.255</v>
      </c>
      <c r="Q430" s="25">
        <f t="shared" si="26"/>
        <v>317</v>
      </c>
      <c r="R430" s="9">
        <f t="shared" si="25"/>
        <v>317</v>
      </c>
      <c r="S430" s="7" t="s">
        <v>33</v>
      </c>
      <c r="T430" s="7" t="s">
        <v>34</v>
      </c>
      <c r="U430" s="26"/>
      <c r="W430" s="30">
        <f t="shared" si="27"/>
        <v>0</v>
      </c>
      <c r="X430" s="31"/>
    </row>
    <row r="431" spans="2:24" x14ac:dyDescent="0.25">
      <c r="B431" s="39">
        <v>843380162810</v>
      </c>
      <c r="C431" s="7" t="s">
        <v>929</v>
      </c>
      <c r="D431" s="7" t="s">
        <v>930</v>
      </c>
      <c r="E431" s="7" t="str">
        <f>_xlfn.XLOOKUP(C431,Master!E:E,Master!H:H)</f>
        <v>No</v>
      </c>
      <c r="F431" s="7" t="s">
        <v>12</v>
      </c>
      <c r="G431" s="7" t="s">
        <v>707</v>
      </c>
      <c r="H431" s="7" t="s">
        <v>103</v>
      </c>
      <c r="I431" s="7" t="s">
        <v>175</v>
      </c>
      <c r="J431" s="7" t="s">
        <v>16</v>
      </c>
      <c r="K431" s="7" t="s">
        <v>17</v>
      </c>
      <c r="L431" s="7" t="s">
        <v>18</v>
      </c>
      <c r="M431" s="8">
        <v>104.50000000000001</v>
      </c>
      <c r="N431" s="8">
        <v>190</v>
      </c>
      <c r="O431" s="8">
        <v>190</v>
      </c>
      <c r="P431" s="9">
        <f t="shared" si="24"/>
        <v>145.255</v>
      </c>
      <c r="Q431" s="25">
        <f t="shared" si="26"/>
        <v>317</v>
      </c>
      <c r="R431" s="9">
        <f t="shared" si="25"/>
        <v>317</v>
      </c>
      <c r="S431" s="7" t="s">
        <v>33</v>
      </c>
      <c r="T431" s="7" t="s">
        <v>34</v>
      </c>
      <c r="U431" s="26"/>
      <c r="W431" s="30">
        <f t="shared" si="27"/>
        <v>0</v>
      </c>
      <c r="X431" s="31"/>
    </row>
    <row r="432" spans="2:24" x14ac:dyDescent="0.25">
      <c r="B432" s="39">
        <v>843380162827</v>
      </c>
      <c r="C432" s="7" t="s">
        <v>931</v>
      </c>
      <c r="D432" s="7" t="s">
        <v>932</v>
      </c>
      <c r="E432" s="7" t="str">
        <f>_xlfn.XLOOKUP(C432,Master!E:E,Master!H:H)</f>
        <v>No</v>
      </c>
      <c r="F432" s="7" t="s">
        <v>12</v>
      </c>
      <c r="G432" s="7" t="s">
        <v>710</v>
      </c>
      <c r="H432" s="7" t="s">
        <v>103</v>
      </c>
      <c r="I432" s="7" t="s">
        <v>175</v>
      </c>
      <c r="J432" s="7" t="s">
        <v>16</v>
      </c>
      <c r="K432" s="7" t="s">
        <v>17</v>
      </c>
      <c r="L432" s="7" t="s">
        <v>18</v>
      </c>
      <c r="M432" s="8">
        <v>104.50000000000001</v>
      </c>
      <c r="N432" s="8">
        <v>190</v>
      </c>
      <c r="O432" s="8">
        <v>190</v>
      </c>
      <c r="P432" s="9">
        <f t="shared" si="24"/>
        <v>145.255</v>
      </c>
      <c r="Q432" s="25">
        <f t="shared" si="26"/>
        <v>317</v>
      </c>
      <c r="R432" s="9">
        <f t="shared" si="25"/>
        <v>317</v>
      </c>
      <c r="S432" s="7" t="s">
        <v>33</v>
      </c>
      <c r="T432" s="7" t="s">
        <v>34</v>
      </c>
      <c r="U432" s="26"/>
      <c r="W432" s="30">
        <f t="shared" si="27"/>
        <v>0</v>
      </c>
      <c r="X432" s="31"/>
    </row>
    <row r="433" spans="2:24" x14ac:dyDescent="0.25">
      <c r="B433" s="39">
        <v>843380162834</v>
      </c>
      <c r="C433" s="7" t="s">
        <v>933</v>
      </c>
      <c r="D433" s="7" t="s">
        <v>934</v>
      </c>
      <c r="E433" s="7" t="str">
        <f>_xlfn.XLOOKUP(C433,Master!E:E,Master!H:H)</f>
        <v>No</v>
      </c>
      <c r="F433" s="7" t="s">
        <v>12</v>
      </c>
      <c r="G433" s="7" t="s">
        <v>713</v>
      </c>
      <c r="H433" s="7" t="s">
        <v>103</v>
      </c>
      <c r="I433" s="7" t="s">
        <v>175</v>
      </c>
      <c r="J433" s="7" t="s">
        <v>16</v>
      </c>
      <c r="K433" s="7" t="s">
        <v>17</v>
      </c>
      <c r="L433" s="7" t="s">
        <v>18</v>
      </c>
      <c r="M433" s="8">
        <v>104.50000000000001</v>
      </c>
      <c r="N433" s="8">
        <v>190</v>
      </c>
      <c r="O433" s="8">
        <v>190</v>
      </c>
      <c r="P433" s="9">
        <f t="shared" si="24"/>
        <v>145.255</v>
      </c>
      <c r="Q433" s="25">
        <f t="shared" si="26"/>
        <v>317</v>
      </c>
      <c r="R433" s="9">
        <f t="shared" si="25"/>
        <v>317</v>
      </c>
      <c r="S433" s="7" t="s">
        <v>33</v>
      </c>
      <c r="T433" s="7" t="s">
        <v>34</v>
      </c>
      <c r="U433" s="26"/>
      <c r="W433" s="30">
        <f t="shared" si="27"/>
        <v>0</v>
      </c>
      <c r="X433" s="31"/>
    </row>
    <row r="434" spans="2:24" x14ac:dyDescent="0.25">
      <c r="B434" s="39">
        <v>843380162841</v>
      </c>
      <c r="C434" s="7" t="s">
        <v>935</v>
      </c>
      <c r="D434" s="7" t="s">
        <v>936</v>
      </c>
      <c r="E434" s="7" t="str">
        <f>_xlfn.XLOOKUP(C434,Master!E:E,Master!H:H)</f>
        <v>No</v>
      </c>
      <c r="F434" s="7" t="s">
        <v>12</v>
      </c>
      <c r="G434" s="7" t="s">
        <v>716</v>
      </c>
      <c r="H434" s="7" t="s">
        <v>103</v>
      </c>
      <c r="I434" s="7" t="s">
        <v>175</v>
      </c>
      <c r="J434" s="7" t="s">
        <v>16</v>
      </c>
      <c r="K434" s="7" t="s">
        <v>17</v>
      </c>
      <c r="L434" s="7" t="s">
        <v>18</v>
      </c>
      <c r="M434" s="8">
        <v>104.50000000000001</v>
      </c>
      <c r="N434" s="8">
        <v>190</v>
      </c>
      <c r="O434" s="8">
        <v>190</v>
      </c>
      <c r="P434" s="9">
        <f t="shared" si="24"/>
        <v>145.255</v>
      </c>
      <c r="Q434" s="25">
        <f t="shared" si="26"/>
        <v>317</v>
      </c>
      <c r="R434" s="9">
        <f t="shared" si="25"/>
        <v>317</v>
      </c>
      <c r="S434" s="7" t="s">
        <v>33</v>
      </c>
      <c r="T434" s="7" t="s">
        <v>34</v>
      </c>
      <c r="U434" s="26"/>
      <c r="W434" s="30">
        <f t="shared" si="27"/>
        <v>0</v>
      </c>
      <c r="X434" s="31"/>
    </row>
    <row r="435" spans="2:24" x14ac:dyDescent="0.25">
      <c r="B435" s="39">
        <v>843380162858</v>
      </c>
      <c r="C435" s="7" t="s">
        <v>937</v>
      </c>
      <c r="D435" s="7" t="s">
        <v>938</v>
      </c>
      <c r="E435" s="7" t="str">
        <f>_xlfn.XLOOKUP(C435,Master!E:E,Master!H:H)</f>
        <v>No</v>
      </c>
      <c r="F435" s="7" t="s">
        <v>12</v>
      </c>
      <c r="G435" s="7" t="s">
        <v>719</v>
      </c>
      <c r="H435" s="7" t="s">
        <v>103</v>
      </c>
      <c r="I435" s="7" t="s">
        <v>175</v>
      </c>
      <c r="J435" s="7" t="s">
        <v>16</v>
      </c>
      <c r="K435" s="7" t="s">
        <v>17</v>
      </c>
      <c r="L435" s="7" t="s">
        <v>18</v>
      </c>
      <c r="M435" s="8">
        <v>104.50000000000001</v>
      </c>
      <c r="N435" s="8">
        <v>190</v>
      </c>
      <c r="O435" s="8">
        <v>190</v>
      </c>
      <c r="P435" s="9">
        <f t="shared" si="24"/>
        <v>145.255</v>
      </c>
      <c r="Q435" s="25">
        <f t="shared" si="26"/>
        <v>317</v>
      </c>
      <c r="R435" s="9">
        <f t="shared" si="25"/>
        <v>317</v>
      </c>
      <c r="S435" s="7" t="s">
        <v>33</v>
      </c>
      <c r="T435" s="7" t="s">
        <v>34</v>
      </c>
      <c r="U435" s="26"/>
      <c r="W435" s="30">
        <f t="shared" si="27"/>
        <v>0</v>
      </c>
      <c r="X435" s="31"/>
    </row>
    <row r="436" spans="2:24" x14ac:dyDescent="0.25">
      <c r="B436" s="39">
        <v>843380162865</v>
      </c>
      <c r="C436" s="7" t="s">
        <v>939</v>
      </c>
      <c r="D436" s="7" t="s">
        <v>940</v>
      </c>
      <c r="E436" s="7" t="str">
        <f>_xlfn.XLOOKUP(C436,Master!E:E,Master!H:H)</f>
        <v>No</v>
      </c>
      <c r="F436" s="7" t="s">
        <v>12</v>
      </c>
      <c r="G436" s="7" t="s">
        <v>722</v>
      </c>
      <c r="H436" s="7" t="s">
        <v>103</v>
      </c>
      <c r="I436" s="7" t="s">
        <v>175</v>
      </c>
      <c r="J436" s="7" t="s">
        <v>16</v>
      </c>
      <c r="K436" s="7" t="s">
        <v>17</v>
      </c>
      <c r="L436" s="7" t="s">
        <v>18</v>
      </c>
      <c r="M436" s="8">
        <v>104.50000000000001</v>
      </c>
      <c r="N436" s="8">
        <v>190</v>
      </c>
      <c r="O436" s="8">
        <v>190</v>
      </c>
      <c r="P436" s="9">
        <f t="shared" si="24"/>
        <v>145.255</v>
      </c>
      <c r="Q436" s="25">
        <f t="shared" si="26"/>
        <v>317</v>
      </c>
      <c r="R436" s="9">
        <f t="shared" si="25"/>
        <v>317</v>
      </c>
      <c r="S436" s="7" t="s">
        <v>33</v>
      </c>
      <c r="T436" s="7" t="s">
        <v>34</v>
      </c>
      <c r="U436" s="26"/>
      <c r="W436" s="30">
        <f t="shared" si="27"/>
        <v>0</v>
      </c>
      <c r="X436" s="31"/>
    </row>
    <row r="437" spans="2:24" x14ac:dyDescent="0.25">
      <c r="B437" s="39">
        <v>843380162872</v>
      </c>
      <c r="C437" s="7" t="s">
        <v>941</v>
      </c>
      <c r="D437" s="7" t="s">
        <v>942</v>
      </c>
      <c r="E437" s="7" t="str">
        <f>_xlfn.XLOOKUP(C437,Master!E:E,Master!H:H)</f>
        <v>No</v>
      </c>
      <c r="F437" s="7" t="s">
        <v>12</v>
      </c>
      <c r="G437" s="7" t="s">
        <v>725</v>
      </c>
      <c r="H437" s="7" t="s">
        <v>103</v>
      </c>
      <c r="I437" s="7" t="s">
        <v>175</v>
      </c>
      <c r="J437" s="7" t="s">
        <v>16</v>
      </c>
      <c r="K437" s="7" t="s">
        <v>17</v>
      </c>
      <c r="L437" s="7" t="s">
        <v>18</v>
      </c>
      <c r="M437" s="8">
        <v>104.50000000000001</v>
      </c>
      <c r="N437" s="8">
        <v>190</v>
      </c>
      <c r="O437" s="8">
        <v>190</v>
      </c>
      <c r="P437" s="9">
        <f t="shared" si="24"/>
        <v>145.255</v>
      </c>
      <c r="Q437" s="25">
        <f t="shared" si="26"/>
        <v>317</v>
      </c>
      <c r="R437" s="9">
        <f t="shared" si="25"/>
        <v>317</v>
      </c>
      <c r="S437" s="7" t="s">
        <v>33</v>
      </c>
      <c r="T437" s="7" t="s">
        <v>34</v>
      </c>
      <c r="U437" s="26"/>
      <c r="W437" s="30">
        <f t="shared" si="27"/>
        <v>0</v>
      </c>
      <c r="X437" s="31"/>
    </row>
    <row r="438" spans="2:24" x14ac:dyDescent="0.25">
      <c r="B438" s="39">
        <v>843380162889</v>
      </c>
      <c r="C438" s="7" t="s">
        <v>943</v>
      </c>
      <c r="D438" s="7" t="s">
        <v>944</v>
      </c>
      <c r="E438" s="7" t="str">
        <f>_xlfn.XLOOKUP(C438,Master!E:E,Master!H:H)</f>
        <v>No</v>
      </c>
      <c r="F438" s="7" t="s">
        <v>12</v>
      </c>
      <c r="G438" s="7" t="s">
        <v>728</v>
      </c>
      <c r="H438" s="7" t="s">
        <v>103</v>
      </c>
      <c r="I438" s="7" t="s">
        <v>175</v>
      </c>
      <c r="J438" s="7" t="s">
        <v>16</v>
      </c>
      <c r="K438" s="7" t="s">
        <v>17</v>
      </c>
      <c r="L438" s="7" t="s">
        <v>18</v>
      </c>
      <c r="M438" s="8">
        <v>104.50000000000001</v>
      </c>
      <c r="N438" s="8">
        <v>190</v>
      </c>
      <c r="O438" s="8">
        <v>190</v>
      </c>
      <c r="P438" s="9">
        <f t="shared" si="24"/>
        <v>145.255</v>
      </c>
      <c r="Q438" s="25">
        <f t="shared" si="26"/>
        <v>317</v>
      </c>
      <c r="R438" s="9">
        <f t="shared" si="25"/>
        <v>317</v>
      </c>
      <c r="S438" s="7" t="s">
        <v>33</v>
      </c>
      <c r="T438" s="7" t="s">
        <v>34</v>
      </c>
      <c r="U438" s="26"/>
      <c r="W438" s="30">
        <f t="shared" si="27"/>
        <v>0</v>
      </c>
      <c r="X438" s="31"/>
    </row>
    <row r="439" spans="2:24" x14ac:dyDescent="0.25">
      <c r="B439" s="39">
        <v>843380163077</v>
      </c>
      <c r="C439" s="7" t="s">
        <v>945</v>
      </c>
      <c r="D439" s="7" t="s">
        <v>946</v>
      </c>
      <c r="E439" s="7" t="str">
        <f>_xlfn.XLOOKUP(C439,Master!E:E,Master!H:H)</f>
        <v>No</v>
      </c>
      <c r="F439" s="7" t="s">
        <v>154</v>
      </c>
      <c r="G439" s="7" t="s">
        <v>621</v>
      </c>
      <c r="H439" s="7" t="s">
        <v>103</v>
      </c>
      <c r="I439" s="7" t="s">
        <v>175</v>
      </c>
      <c r="J439" s="7" t="s">
        <v>16</v>
      </c>
      <c r="K439" s="7" t="s">
        <v>17</v>
      </c>
      <c r="L439" s="7" t="s">
        <v>18</v>
      </c>
      <c r="M439" s="8">
        <v>104.50000000000001</v>
      </c>
      <c r="N439" s="8">
        <v>190</v>
      </c>
      <c r="O439" s="8">
        <v>190</v>
      </c>
      <c r="P439" s="9">
        <f t="shared" si="24"/>
        <v>145.255</v>
      </c>
      <c r="Q439" s="25">
        <f t="shared" si="26"/>
        <v>317</v>
      </c>
      <c r="R439" s="9">
        <f t="shared" si="25"/>
        <v>317</v>
      </c>
      <c r="S439" s="7" t="s">
        <v>33</v>
      </c>
      <c r="T439" s="7" t="s">
        <v>34</v>
      </c>
      <c r="U439" s="26"/>
      <c r="W439" s="30">
        <f t="shared" si="27"/>
        <v>0</v>
      </c>
      <c r="X439" s="31"/>
    </row>
    <row r="440" spans="2:24" x14ac:dyDescent="0.25">
      <c r="B440" s="39">
        <v>843380163084</v>
      </c>
      <c r="C440" s="7" t="s">
        <v>947</v>
      </c>
      <c r="D440" s="7" t="s">
        <v>948</v>
      </c>
      <c r="E440" s="7" t="str">
        <f>_xlfn.XLOOKUP(C440,Master!E:E,Master!H:H)</f>
        <v>No</v>
      </c>
      <c r="F440" s="7" t="s">
        <v>154</v>
      </c>
      <c r="G440" s="7" t="s">
        <v>683</v>
      </c>
      <c r="H440" s="7" t="s">
        <v>103</v>
      </c>
      <c r="I440" s="7" t="s">
        <v>175</v>
      </c>
      <c r="J440" s="7" t="s">
        <v>16</v>
      </c>
      <c r="K440" s="7" t="s">
        <v>17</v>
      </c>
      <c r="L440" s="7" t="s">
        <v>18</v>
      </c>
      <c r="M440" s="8">
        <v>104.50000000000001</v>
      </c>
      <c r="N440" s="8">
        <v>190</v>
      </c>
      <c r="O440" s="8">
        <v>190</v>
      </c>
      <c r="P440" s="9">
        <f t="shared" si="24"/>
        <v>145.255</v>
      </c>
      <c r="Q440" s="25">
        <f t="shared" si="26"/>
        <v>317</v>
      </c>
      <c r="R440" s="9">
        <f t="shared" si="25"/>
        <v>317</v>
      </c>
      <c r="S440" s="7" t="s">
        <v>33</v>
      </c>
      <c r="T440" s="7" t="s">
        <v>34</v>
      </c>
      <c r="U440" s="26"/>
      <c r="W440" s="30">
        <f t="shared" si="27"/>
        <v>0</v>
      </c>
      <c r="X440" s="31"/>
    </row>
    <row r="441" spans="2:24" x14ac:dyDescent="0.25">
      <c r="B441" s="39">
        <v>843380163091</v>
      </c>
      <c r="C441" s="7" t="s">
        <v>949</v>
      </c>
      <c r="D441" s="7" t="s">
        <v>950</v>
      </c>
      <c r="E441" s="7" t="str">
        <f>_xlfn.XLOOKUP(C441,Master!E:E,Master!H:H)</f>
        <v>No</v>
      </c>
      <c r="F441" s="7" t="s">
        <v>154</v>
      </c>
      <c r="G441" s="7" t="s">
        <v>686</v>
      </c>
      <c r="H441" s="7" t="s">
        <v>103</v>
      </c>
      <c r="I441" s="7" t="s">
        <v>175</v>
      </c>
      <c r="J441" s="7" t="s">
        <v>16</v>
      </c>
      <c r="K441" s="7" t="s">
        <v>17</v>
      </c>
      <c r="L441" s="7" t="s">
        <v>18</v>
      </c>
      <c r="M441" s="8">
        <v>104.50000000000001</v>
      </c>
      <c r="N441" s="8">
        <v>190</v>
      </c>
      <c r="O441" s="8">
        <v>190</v>
      </c>
      <c r="P441" s="9">
        <f t="shared" si="24"/>
        <v>145.255</v>
      </c>
      <c r="Q441" s="25">
        <f t="shared" si="26"/>
        <v>317</v>
      </c>
      <c r="R441" s="9">
        <f t="shared" si="25"/>
        <v>317</v>
      </c>
      <c r="S441" s="7" t="s">
        <v>33</v>
      </c>
      <c r="T441" s="7" t="s">
        <v>34</v>
      </c>
      <c r="U441" s="26"/>
      <c r="W441" s="30">
        <f t="shared" si="27"/>
        <v>0</v>
      </c>
      <c r="X441" s="31"/>
    </row>
    <row r="442" spans="2:24" x14ac:dyDescent="0.25">
      <c r="B442" s="39">
        <v>843380163107</v>
      </c>
      <c r="C442" s="7" t="s">
        <v>951</v>
      </c>
      <c r="D442" s="7" t="s">
        <v>952</v>
      </c>
      <c r="E442" s="7" t="str">
        <f>_xlfn.XLOOKUP(C442,Master!E:E,Master!H:H)</f>
        <v>No</v>
      </c>
      <c r="F442" s="7" t="s">
        <v>154</v>
      </c>
      <c r="G442" s="7" t="s">
        <v>624</v>
      </c>
      <c r="H442" s="7" t="s">
        <v>103</v>
      </c>
      <c r="I442" s="7" t="s">
        <v>175</v>
      </c>
      <c r="J442" s="7" t="s">
        <v>16</v>
      </c>
      <c r="K442" s="7" t="s">
        <v>17</v>
      </c>
      <c r="L442" s="7" t="s">
        <v>18</v>
      </c>
      <c r="M442" s="8">
        <v>104.50000000000001</v>
      </c>
      <c r="N442" s="8">
        <v>190</v>
      </c>
      <c r="O442" s="8">
        <v>190</v>
      </c>
      <c r="P442" s="9">
        <f t="shared" si="24"/>
        <v>145.255</v>
      </c>
      <c r="Q442" s="25">
        <f t="shared" si="26"/>
        <v>317</v>
      </c>
      <c r="R442" s="9">
        <f t="shared" si="25"/>
        <v>317</v>
      </c>
      <c r="S442" s="7" t="s">
        <v>33</v>
      </c>
      <c r="T442" s="7" t="s">
        <v>34</v>
      </c>
      <c r="U442" s="26"/>
      <c r="W442" s="30">
        <f t="shared" si="27"/>
        <v>0</v>
      </c>
      <c r="X442" s="31"/>
    </row>
    <row r="443" spans="2:24" x14ac:dyDescent="0.25">
      <c r="B443" s="39">
        <v>843380163114</v>
      </c>
      <c r="C443" s="7" t="s">
        <v>953</v>
      </c>
      <c r="D443" s="7" t="s">
        <v>954</v>
      </c>
      <c r="E443" s="7" t="str">
        <f>_xlfn.XLOOKUP(C443,Master!E:E,Master!H:H)</f>
        <v>No</v>
      </c>
      <c r="F443" s="7" t="s">
        <v>154</v>
      </c>
      <c r="G443" s="7" t="s">
        <v>691</v>
      </c>
      <c r="H443" s="7" t="s">
        <v>103</v>
      </c>
      <c r="I443" s="7" t="s">
        <v>175</v>
      </c>
      <c r="J443" s="7" t="s">
        <v>16</v>
      </c>
      <c r="K443" s="7" t="s">
        <v>17</v>
      </c>
      <c r="L443" s="7" t="s">
        <v>18</v>
      </c>
      <c r="M443" s="8">
        <v>104.50000000000001</v>
      </c>
      <c r="N443" s="8">
        <v>190</v>
      </c>
      <c r="O443" s="8">
        <v>190</v>
      </c>
      <c r="P443" s="9">
        <f t="shared" si="24"/>
        <v>145.255</v>
      </c>
      <c r="Q443" s="25">
        <f t="shared" si="26"/>
        <v>317</v>
      </c>
      <c r="R443" s="9">
        <f t="shared" si="25"/>
        <v>317</v>
      </c>
      <c r="S443" s="7" t="s">
        <v>33</v>
      </c>
      <c r="T443" s="7" t="s">
        <v>34</v>
      </c>
      <c r="U443" s="26"/>
      <c r="W443" s="30">
        <f t="shared" si="27"/>
        <v>0</v>
      </c>
      <c r="X443" s="31"/>
    </row>
    <row r="444" spans="2:24" x14ac:dyDescent="0.25">
      <c r="B444" s="39">
        <v>843380163121</v>
      </c>
      <c r="C444" s="7" t="s">
        <v>955</v>
      </c>
      <c r="D444" s="7" t="s">
        <v>956</v>
      </c>
      <c r="E444" s="7" t="str">
        <f>_xlfn.XLOOKUP(C444,Master!E:E,Master!H:H)</f>
        <v>No</v>
      </c>
      <c r="F444" s="7" t="s">
        <v>154</v>
      </c>
      <c r="G444" s="7" t="s">
        <v>694</v>
      </c>
      <c r="H444" s="7" t="s">
        <v>103</v>
      </c>
      <c r="I444" s="7" t="s">
        <v>175</v>
      </c>
      <c r="J444" s="7" t="s">
        <v>16</v>
      </c>
      <c r="K444" s="7" t="s">
        <v>17</v>
      </c>
      <c r="L444" s="7" t="s">
        <v>18</v>
      </c>
      <c r="M444" s="8">
        <v>104.50000000000001</v>
      </c>
      <c r="N444" s="8">
        <v>190</v>
      </c>
      <c r="O444" s="8">
        <v>190</v>
      </c>
      <c r="P444" s="9">
        <f t="shared" si="24"/>
        <v>145.255</v>
      </c>
      <c r="Q444" s="25">
        <f t="shared" si="26"/>
        <v>317</v>
      </c>
      <c r="R444" s="9">
        <f t="shared" si="25"/>
        <v>317</v>
      </c>
      <c r="S444" s="7" t="s">
        <v>33</v>
      </c>
      <c r="T444" s="7" t="s">
        <v>34</v>
      </c>
      <c r="U444" s="26"/>
      <c r="W444" s="30">
        <f t="shared" si="27"/>
        <v>0</v>
      </c>
      <c r="X444" s="31"/>
    </row>
    <row r="445" spans="2:24" x14ac:dyDescent="0.25">
      <c r="B445" s="39">
        <v>843380163138</v>
      </c>
      <c r="C445" s="7" t="s">
        <v>957</v>
      </c>
      <c r="D445" s="7" t="s">
        <v>958</v>
      </c>
      <c r="E445" s="7" t="str">
        <f>_xlfn.XLOOKUP(C445,Master!E:E,Master!H:H)</f>
        <v>No</v>
      </c>
      <c r="F445" s="7" t="s">
        <v>154</v>
      </c>
      <c r="G445" s="7" t="s">
        <v>630</v>
      </c>
      <c r="H445" s="7" t="s">
        <v>103</v>
      </c>
      <c r="I445" s="7" t="s">
        <v>175</v>
      </c>
      <c r="J445" s="7" t="s">
        <v>16</v>
      </c>
      <c r="K445" s="7" t="s">
        <v>17</v>
      </c>
      <c r="L445" s="7" t="s">
        <v>18</v>
      </c>
      <c r="M445" s="8">
        <v>104.50000000000001</v>
      </c>
      <c r="N445" s="8">
        <v>190</v>
      </c>
      <c r="O445" s="8">
        <v>190</v>
      </c>
      <c r="P445" s="9">
        <f t="shared" si="24"/>
        <v>145.255</v>
      </c>
      <c r="Q445" s="25">
        <f t="shared" si="26"/>
        <v>317</v>
      </c>
      <c r="R445" s="9">
        <f t="shared" si="25"/>
        <v>317</v>
      </c>
      <c r="S445" s="7" t="s">
        <v>33</v>
      </c>
      <c r="T445" s="7" t="s">
        <v>34</v>
      </c>
      <c r="U445" s="26"/>
      <c r="W445" s="30">
        <f t="shared" si="27"/>
        <v>0</v>
      </c>
      <c r="X445" s="31"/>
    </row>
    <row r="446" spans="2:24" x14ac:dyDescent="0.25">
      <c r="B446" s="39">
        <v>843380163145</v>
      </c>
      <c r="C446" s="7" t="s">
        <v>959</v>
      </c>
      <c r="D446" s="7" t="s">
        <v>960</v>
      </c>
      <c r="E446" s="7" t="str">
        <f>_xlfn.XLOOKUP(C446,Master!E:E,Master!H:H)</f>
        <v>No</v>
      </c>
      <c r="F446" s="7" t="s">
        <v>154</v>
      </c>
      <c r="G446" s="7" t="s">
        <v>699</v>
      </c>
      <c r="H446" s="7" t="s">
        <v>103</v>
      </c>
      <c r="I446" s="7" t="s">
        <v>175</v>
      </c>
      <c r="J446" s="7" t="s">
        <v>16</v>
      </c>
      <c r="K446" s="7" t="s">
        <v>17</v>
      </c>
      <c r="L446" s="7" t="s">
        <v>18</v>
      </c>
      <c r="M446" s="8">
        <v>104.50000000000001</v>
      </c>
      <c r="N446" s="8">
        <v>190</v>
      </c>
      <c r="O446" s="8">
        <v>190</v>
      </c>
      <c r="P446" s="9">
        <f t="shared" si="24"/>
        <v>145.255</v>
      </c>
      <c r="Q446" s="25">
        <f t="shared" si="26"/>
        <v>317</v>
      </c>
      <c r="R446" s="9">
        <f t="shared" si="25"/>
        <v>317</v>
      </c>
      <c r="S446" s="7" t="s">
        <v>33</v>
      </c>
      <c r="T446" s="7" t="s">
        <v>34</v>
      </c>
      <c r="U446" s="26"/>
      <c r="W446" s="30">
        <f t="shared" si="27"/>
        <v>0</v>
      </c>
      <c r="X446" s="31"/>
    </row>
    <row r="447" spans="2:24" x14ac:dyDescent="0.25">
      <c r="B447" s="39">
        <v>843380163152</v>
      </c>
      <c r="C447" s="7" t="s">
        <v>961</v>
      </c>
      <c r="D447" s="7" t="s">
        <v>962</v>
      </c>
      <c r="E447" s="7" t="str">
        <f>_xlfn.XLOOKUP(C447,Master!E:E,Master!H:H)</f>
        <v>No</v>
      </c>
      <c r="F447" s="7" t="s">
        <v>154</v>
      </c>
      <c r="G447" s="7" t="s">
        <v>702</v>
      </c>
      <c r="H447" s="7" t="s">
        <v>103</v>
      </c>
      <c r="I447" s="7" t="s">
        <v>175</v>
      </c>
      <c r="J447" s="7" t="s">
        <v>16</v>
      </c>
      <c r="K447" s="7" t="s">
        <v>17</v>
      </c>
      <c r="L447" s="7" t="s">
        <v>18</v>
      </c>
      <c r="M447" s="8">
        <v>104.50000000000001</v>
      </c>
      <c r="N447" s="8">
        <v>190</v>
      </c>
      <c r="O447" s="8">
        <v>190</v>
      </c>
      <c r="P447" s="9">
        <f t="shared" si="24"/>
        <v>145.255</v>
      </c>
      <c r="Q447" s="25">
        <f t="shared" si="26"/>
        <v>317</v>
      </c>
      <c r="R447" s="9">
        <f t="shared" si="25"/>
        <v>317</v>
      </c>
      <c r="S447" s="7" t="s">
        <v>33</v>
      </c>
      <c r="T447" s="7" t="s">
        <v>34</v>
      </c>
      <c r="U447" s="26"/>
      <c r="W447" s="30">
        <f t="shared" si="27"/>
        <v>0</v>
      </c>
      <c r="X447" s="31"/>
    </row>
    <row r="448" spans="2:24" x14ac:dyDescent="0.25">
      <c r="B448" s="39">
        <v>843380163169</v>
      </c>
      <c r="C448" s="7" t="s">
        <v>963</v>
      </c>
      <c r="D448" s="7" t="s">
        <v>964</v>
      </c>
      <c r="E448" s="7" t="str">
        <f>_xlfn.XLOOKUP(C448,Master!E:E,Master!H:H)</f>
        <v>No</v>
      </c>
      <c r="F448" s="7" t="s">
        <v>154</v>
      </c>
      <c r="G448" s="7" t="s">
        <v>636</v>
      </c>
      <c r="H448" s="7" t="s">
        <v>103</v>
      </c>
      <c r="I448" s="7" t="s">
        <v>175</v>
      </c>
      <c r="J448" s="7" t="s">
        <v>16</v>
      </c>
      <c r="K448" s="7" t="s">
        <v>17</v>
      </c>
      <c r="L448" s="7" t="s">
        <v>18</v>
      </c>
      <c r="M448" s="8">
        <v>104.50000000000001</v>
      </c>
      <c r="N448" s="8">
        <v>190</v>
      </c>
      <c r="O448" s="8">
        <v>190</v>
      </c>
      <c r="P448" s="9">
        <f t="shared" si="24"/>
        <v>145.255</v>
      </c>
      <c r="Q448" s="25">
        <f t="shared" si="26"/>
        <v>317</v>
      </c>
      <c r="R448" s="9">
        <f t="shared" si="25"/>
        <v>317</v>
      </c>
      <c r="S448" s="7" t="s">
        <v>33</v>
      </c>
      <c r="T448" s="7" t="s">
        <v>34</v>
      </c>
      <c r="U448" s="26"/>
      <c r="W448" s="30">
        <f t="shared" si="27"/>
        <v>0</v>
      </c>
      <c r="X448" s="31"/>
    </row>
    <row r="449" spans="2:24" x14ac:dyDescent="0.25">
      <c r="B449" s="39">
        <v>843380163176</v>
      </c>
      <c r="C449" s="7" t="s">
        <v>965</v>
      </c>
      <c r="D449" s="7" t="s">
        <v>966</v>
      </c>
      <c r="E449" s="7" t="str">
        <f>_xlfn.XLOOKUP(C449,Master!E:E,Master!H:H)</f>
        <v>No</v>
      </c>
      <c r="F449" s="7" t="s">
        <v>154</v>
      </c>
      <c r="G449" s="7" t="s">
        <v>707</v>
      </c>
      <c r="H449" s="7" t="s">
        <v>103</v>
      </c>
      <c r="I449" s="7" t="s">
        <v>175</v>
      </c>
      <c r="J449" s="7" t="s">
        <v>16</v>
      </c>
      <c r="K449" s="7" t="s">
        <v>17</v>
      </c>
      <c r="L449" s="7" t="s">
        <v>18</v>
      </c>
      <c r="M449" s="8">
        <v>104.50000000000001</v>
      </c>
      <c r="N449" s="8">
        <v>190</v>
      </c>
      <c r="O449" s="8">
        <v>190</v>
      </c>
      <c r="P449" s="9">
        <f t="shared" si="24"/>
        <v>145.255</v>
      </c>
      <c r="Q449" s="25">
        <f t="shared" si="26"/>
        <v>317</v>
      </c>
      <c r="R449" s="9">
        <f t="shared" si="25"/>
        <v>317</v>
      </c>
      <c r="S449" s="7" t="s">
        <v>33</v>
      </c>
      <c r="T449" s="7" t="s">
        <v>34</v>
      </c>
      <c r="U449" s="26"/>
      <c r="W449" s="30">
        <f t="shared" si="27"/>
        <v>0</v>
      </c>
      <c r="X449" s="31"/>
    </row>
    <row r="450" spans="2:24" x14ac:dyDescent="0.25">
      <c r="B450" s="39">
        <v>843380163183</v>
      </c>
      <c r="C450" s="7" t="s">
        <v>967</v>
      </c>
      <c r="D450" s="7" t="s">
        <v>968</v>
      </c>
      <c r="E450" s="7" t="str">
        <f>_xlfn.XLOOKUP(C450,Master!E:E,Master!H:H)</f>
        <v>No</v>
      </c>
      <c r="F450" s="7" t="s">
        <v>154</v>
      </c>
      <c r="G450" s="7" t="s">
        <v>710</v>
      </c>
      <c r="H450" s="7" t="s">
        <v>103</v>
      </c>
      <c r="I450" s="7" t="s">
        <v>175</v>
      </c>
      <c r="J450" s="7" t="s">
        <v>16</v>
      </c>
      <c r="K450" s="7" t="s">
        <v>17</v>
      </c>
      <c r="L450" s="7" t="s">
        <v>18</v>
      </c>
      <c r="M450" s="8">
        <v>104.50000000000001</v>
      </c>
      <c r="N450" s="8">
        <v>190</v>
      </c>
      <c r="O450" s="8">
        <v>190</v>
      </c>
      <c r="P450" s="9">
        <f t="shared" si="24"/>
        <v>145.255</v>
      </c>
      <c r="Q450" s="25">
        <f t="shared" si="26"/>
        <v>317</v>
      </c>
      <c r="R450" s="9">
        <f t="shared" si="25"/>
        <v>317</v>
      </c>
      <c r="S450" s="7" t="s">
        <v>33</v>
      </c>
      <c r="T450" s="7" t="s">
        <v>34</v>
      </c>
      <c r="U450" s="26"/>
      <c r="W450" s="30">
        <f t="shared" si="27"/>
        <v>0</v>
      </c>
      <c r="X450" s="31"/>
    </row>
    <row r="451" spans="2:24" x14ac:dyDescent="0.25">
      <c r="B451" s="39">
        <v>843380163190</v>
      </c>
      <c r="C451" s="7" t="s">
        <v>969</v>
      </c>
      <c r="D451" s="7" t="s">
        <v>970</v>
      </c>
      <c r="E451" s="7" t="str">
        <f>_xlfn.XLOOKUP(C451,Master!E:E,Master!H:H)</f>
        <v>No</v>
      </c>
      <c r="F451" s="7" t="s">
        <v>154</v>
      </c>
      <c r="G451" s="7" t="s">
        <v>713</v>
      </c>
      <c r="H451" s="7" t="s">
        <v>103</v>
      </c>
      <c r="I451" s="7" t="s">
        <v>175</v>
      </c>
      <c r="J451" s="7" t="s">
        <v>16</v>
      </c>
      <c r="K451" s="7" t="s">
        <v>17</v>
      </c>
      <c r="L451" s="7" t="s">
        <v>18</v>
      </c>
      <c r="M451" s="8">
        <v>104.50000000000001</v>
      </c>
      <c r="N451" s="8">
        <v>190</v>
      </c>
      <c r="O451" s="8">
        <v>190</v>
      </c>
      <c r="P451" s="9">
        <f t="shared" si="24"/>
        <v>145.255</v>
      </c>
      <c r="Q451" s="25">
        <f t="shared" si="26"/>
        <v>317</v>
      </c>
      <c r="R451" s="9">
        <f t="shared" si="25"/>
        <v>317</v>
      </c>
      <c r="S451" s="7" t="s">
        <v>33</v>
      </c>
      <c r="T451" s="7" t="s">
        <v>34</v>
      </c>
      <c r="U451" s="26"/>
      <c r="W451" s="30">
        <f t="shared" si="27"/>
        <v>0</v>
      </c>
      <c r="X451" s="31"/>
    </row>
    <row r="452" spans="2:24" x14ac:dyDescent="0.25">
      <c r="B452" s="39">
        <v>843380163206</v>
      </c>
      <c r="C452" s="7" t="s">
        <v>971</v>
      </c>
      <c r="D452" s="7" t="s">
        <v>972</v>
      </c>
      <c r="E452" s="7" t="str">
        <f>_xlfn.XLOOKUP(C452,Master!E:E,Master!H:H)</f>
        <v>No</v>
      </c>
      <c r="F452" s="7" t="s">
        <v>154</v>
      </c>
      <c r="G452" s="7" t="s">
        <v>716</v>
      </c>
      <c r="H452" s="7" t="s">
        <v>103</v>
      </c>
      <c r="I452" s="7" t="s">
        <v>175</v>
      </c>
      <c r="J452" s="7" t="s">
        <v>16</v>
      </c>
      <c r="K452" s="7" t="s">
        <v>17</v>
      </c>
      <c r="L452" s="7" t="s">
        <v>18</v>
      </c>
      <c r="M452" s="8">
        <v>104.50000000000001</v>
      </c>
      <c r="N452" s="8">
        <v>190</v>
      </c>
      <c r="O452" s="8">
        <v>190</v>
      </c>
      <c r="P452" s="9">
        <f t="shared" si="24"/>
        <v>145.255</v>
      </c>
      <c r="Q452" s="25">
        <f t="shared" si="26"/>
        <v>317</v>
      </c>
      <c r="R452" s="9">
        <f t="shared" si="25"/>
        <v>317</v>
      </c>
      <c r="S452" s="7" t="s">
        <v>33</v>
      </c>
      <c r="T452" s="7" t="s">
        <v>34</v>
      </c>
      <c r="U452" s="26"/>
      <c r="W452" s="30">
        <f t="shared" si="27"/>
        <v>0</v>
      </c>
      <c r="X452" s="31"/>
    </row>
    <row r="453" spans="2:24" x14ac:dyDescent="0.25">
      <c r="B453" s="39">
        <v>843380163213</v>
      </c>
      <c r="C453" s="7" t="s">
        <v>973</v>
      </c>
      <c r="D453" s="7" t="s">
        <v>974</v>
      </c>
      <c r="E453" s="7" t="str">
        <f>_xlfn.XLOOKUP(C453,Master!E:E,Master!H:H)</f>
        <v>No</v>
      </c>
      <c r="F453" s="7" t="s">
        <v>154</v>
      </c>
      <c r="G453" s="7" t="s">
        <v>719</v>
      </c>
      <c r="H453" s="7" t="s">
        <v>103</v>
      </c>
      <c r="I453" s="7" t="s">
        <v>175</v>
      </c>
      <c r="J453" s="7" t="s">
        <v>16</v>
      </c>
      <c r="K453" s="7" t="s">
        <v>17</v>
      </c>
      <c r="L453" s="7" t="s">
        <v>18</v>
      </c>
      <c r="M453" s="8">
        <v>104.50000000000001</v>
      </c>
      <c r="N453" s="8">
        <v>190</v>
      </c>
      <c r="O453" s="8">
        <v>190</v>
      </c>
      <c r="P453" s="9">
        <f t="shared" si="24"/>
        <v>145.255</v>
      </c>
      <c r="Q453" s="25">
        <f t="shared" si="26"/>
        <v>317</v>
      </c>
      <c r="R453" s="9">
        <f t="shared" si="25"/>
        <v>317</v>
      </c>
      <c r="S453" s="7" t="s">
        <v>33</v>
      </c>
      <c r="T453" s="7" t="s">
        <v>34</v>
      </c>
      <c r="U453" s="26"/>
      <c r="W453" s="30">
        <f t="shared" si="27"/>
        <v>0</v>
      </c>
      <c r="X453" s="31"/>
    </row>
    <row r="454" spans="2:24" x14ac:dyDescent="0.25">
      <c r="B454" s="39">
        <v>843380163220</v>
      </c>
      <c r="C454" s="7" t="s">
        <v>975</v>
      </c>
      <c r="D454" s="7" t="s">
        <v>976</v>
      </c>
      <c r="E454" s="7" t="str">
        <f>_xlfn.XLOOKUP(C454,Master!E:E,Master!H:H)</f>
        <v>No</v>
      </c>
      <c r="F454" s="7" t="s">
        <v>154</v>
      </c>
      <c r="G454" s="7" t="s">
        <v>722</v>
      </c>
      <c r="H454" s="7" t="s">
        <v>103</v>
      </c>
      <c r="I454" s="7" t="s">
        <v>175</v>
      </c>
      <c r="J454" s="7" t="s">
        <v>16</v>
      </c>
      <c r="K454" s="7" t="s">
        <v>17</v>
      </c>
      <c r="L454" s="7" t="s">
        <v>18</v>
      </c>
      <c r="M454" s="8">
        <v>104.50000000000001</v>
      </c>
      <c r="N454" s="8">
        <v>190</v>
      </c>
      <c r="O454" s="8">
        <v>190</v>
      </c>
      <c r="P454" s="9">
        <f t="shared" si="24"/>
        <v>145.255</v>
      </c>
      <c r="Q454" s="25">
        <f t="shared" si="26"/>
        <v>317</v>
      </c>
      <c r="R454" s="9">
        <f t="shared" si="25"/>
        <v>317</v>
      </c>
      <c r="S454" s="7" t="s">
        <v>33</v>
      </c>
      <c r="T454" s="7" t="s">
        <v>34</v>
      </c>
      <c r="U454" s="26"/>
      <c r="W454" s="30">
        <f t="shared" si="27"/>
        <v>0</v>
      </c>
      <c r="X454" s="31"/>
    </row>
    <row r="455" spans="2:24" x14ac:dyDescent="0.25">
      <c r="B455" s="39">
        <v>843380163237</v>
      </c>
      <c r="C455" s="7" t="s">
        <v>977</v>
      </c>
      <c r="D455" s="7" t="s">
        <v>978</v>
      </c>
      <c r="E455" s="7" t="str">
        <f>_xlfn.XLOOKUP(C455,Master!E:E,Master!H:H)</f>
        <v>No</v>
      </c>
      <c r="F455" s="7" t="s">
        <v>154</v>
      </c>
      <c r="G455" s="7" t="s">
        <v>725</v>
      </c>
      <c r="H455" s="7" t="s">
        <v>103</v>
      </c>
      <c r="I455" s="7" t="s">
        <v>175</v>
      </c>
      <c r="J455" s="7" t="s">
        <v>16</v>
      </c>
      <c r="K455" s="7" t="s">
        <v>17</v>
      </c>
      <c r="L455" s="7" t="s">
        <v>18</v>
      </c>
      <c r="M455" s="8">
        <v>104.50000000000001</v>
      </c>
      <c r="N455" s="8">
        <v>190</v>
      </c>
      <c r="O455" s="8">
        <v>190</v>
      </c>
      <c r="P455" s="9">
        <f t="shared" ref="P455:P518" si="28">(O455*$P$3)*(M455/O455)</f>
        <v>145.255</v>
      </c>
      <c r="Q455" s="25">
        <f t="shared" si="26"/>
        <v>317</v>
      </c>
      <c r="R455" s="9">
        <f t="shared" ref="R455:R518" si="29">ROUND(O455*$P$3*(1+$Q$3),0)</f>
        <v>317</v>
      </c>
      <c r="S455" s="7" t="s">
        <v>33</v>
      </c>
      <c r="T455" s="7" t="s">
        <v>34</v>
      </c>
      <c r="U455" s="26"/>
      <c r="W455" s="30">
        <f t="shared" si="27"/>
        <v>0</v>
      </c>
      <c r="X455" s="31"/>
    </row>
    <row r="456" spans="2:24" x14ac:dyDescent="0.25">
      <c r="B456" s="39">
        <v>843380163244</v>
      </c>
      <c r="C456" s="7" t="s">
        <v>979</v>
      </c>
      <c r="D456" s="7" t="s">
        <v>980</v>
      </c>
      <c r="E456" s="7" t="str">
        <f>_xlfn.XLOOKUP(C456,Master!E:E,Master!H:H)</f>
        <v>No</v>
      </c>
      <c r="F456" s="7" t="s">
        <v>154</v>
      </c>
      <c r="G456" s="7" t="s">
        <v>728</v>
      </c>
      <c r="H456" s="7" t="s">
        <v>103</v>
      </c>
      <c r="I456" s="7" t="s">
        <v>175</v>
      </c>
      <c r="J456" s="7" t="s">
        <v>16</v>
      </c>
      <c r="K456" s="7" t="s">
        <v>17</v>
      </c>
      <c r="L456" s="7" t="s">
        <v>18</v>
      </c>
      <c r="M456" s="8">
        <v>104.50000000000001</v>
      </c>
      <c r="N456" s="8">
        <v>190</v>
      </c>
      <c r="O456" s="8">
        <v>190</v>
      </c>
      <c r="P456" s="9">
        <f t="shared" si="28"/>
        <v>145.255</v>
      </c>
      <c r="Q456" s="25">
        <f t="shared" ref="Q456:Q519" si="30">R456</f>
        <v>317</v>
      </c>
      <c r="R456" s="9">
        <f t="shared" si="29"/>
        <v>317</v>
      </c>
      <c r="S456" s="7" t="s">
        <v>33</v>
      </c>
      <c r="T456" s="7" t="s">
        <v>34</v>
      </c>
      <c r="U456" s="26"/>
      <c r="W456" s="30">
        <f t="shared" ref="W456:W519" si="31">V456*M456</f>
        <v>0</v>
      </c>
      <c r="X456" s="31"/>
    </row>
    <row r="457" spans="2:24" x14ac:dyDescent="0.25">
      <c r="B457" s="39">
        <v>843380163251</v>
      </c>
      <c r="C457" s="7" t="s">
        <v>981</v>
      </c>
      <c r="D457" s="7" t="s">
        <v>982</v>
      </c>
      <c r="E457" s="7" t="str">
        <f>_xlfn.XLOOKUP(C457,Master!E:E,Master!H:H)</f>
        <v>Yes</v>
      </c>
      <c r="F457" s="7" t="s">
        <v>59</v>
      </c>
      <c r="G457" s="7" t="s">
        <v>621</v>
      </c>
      <c r="H457" s="7" t="s">
        <v>103</v>
      </c>
      <c r="I457" s="7" t="s">
        <v>175</v>
      </c>
      <c r="J457" s="7" t="s">
        <v>16</v>
      </c>
      <c r="K457" s="7" t="s">
        <v>17</v>
      </c>
      <c r="L457" s="7" t="s">
        <v>18</v>
      </c>
      <c r="M457" s="8">
        <v>104.50000000000001</v>
      </c>
      <c r="N457" s="8">
        <v>190</v>
      </c>
      <c r="O457" s="8">
        <v>190</v>
      </c>
      <c r="P457" s="9">
        <f t="shared" si="28"/>
        <v>145.255</v>
      </c>
      <c r="Q457" s="25">
        <f t="shared" si="30"/>
        <v>317</v>
      </c>
      <c r="R457" s="9">
        <f t="shared" si="29"/>
        <v>317</v>
      </c>
      <c r="S457" s="7" t="s">
        <v>33</v>
      </c>
      <c r="T457" s="7" t="s">
        <v>34</v>
      </c>
      <c r="U457" s="26"/>
      <c r="W457" s="30">
        <f t="shared" si="31"/>
        <v>0</v>
      </c>
      <c r="X457" s="31"/>
    </row>
    <row r="458" spans="2:24" x14ac:dyDescent="0.25">
      <c r="B458" s="39">
        <v>843380163268</v>
      </c>
      <c r="C458" s="7" t="s">
        <v>983</v>
      </c>
      <c r="D458" s="7" t="s">
        <v>984</v>
      </c>
      <c r="E458" s="7" t="str">
        <f>_xlfn.XLOOKUP(C458,Master!E:E,Master!H:H)</f>
        <v>Yes</v>
      </c>
      <c r="F458" s="7" t="s">
        <v>59</v>
      </c>
      <c r="G458" s="7" t="s">
        <v>683</v>
      </c>
      <c r="H458" s="7" t="s">
        <v>103</v>
      </c>
      <c r="I458" s="7" t="s">
        <v>175</v>
      </c>
      <c r="J458" s="7" t="s">
        <v>16</v>
      </c>
      <c r="K458" s="7" t="s">
        <v>17</v>
      </c>
      <c r="L458" s="7" t="s">
        <v>18</v>
      </c>
      <c r="M458" s="8">
        <v>104.50000000000001</v>
      </c>
      <c r="N458" s="8">
        <v>190</v>
      </c>
      <c r="O458" s="8">
        <v>190</v>
      </c>
      <c r="P458" s="9">
        <f t="shared" si="28"/>
        <v>145.255</v>
      </c>
      <c r="Q458" s="25">
        <f t="shared" si="30"/>
        <v>317</v>
      </c>
      <c r="R458" s="9">
        <f t="shared" si="29"/>
        <v>317</v>
      </c>
      <c r="S458" s="7" t="s">
        <v>33</v>
      </c>
      <c r="T458" s="7" t="s">
        <v>34</v>
      </c>
      <c r="U458" s="26"/>
      <c r="W458" s="30">
        <f t="shared" si="31"/>
        <v>0</v>
      </c>
      <c r="X458" s="31"/>
    </row>
    <row r="459" spans="2:24" x14ac:dyDescent="0.25">
      <c r="B459" s="39">
        <v>843380163275</v>
      </c>
      <c r="C459" s="7" t="s">
        <v>985</v>
      </c>
      <c r="D459" s="7" t="s">
        <v>986</v>
      </c>
      <c r="E459" s="7" t="str">
        <f>_xlfn.XLOOKUP(C459,Master!E:E,Master!H:H)</f>
        <v>Yes</v>
      </c>
      <c r="F459" s="7" t="s">
        <v>59</v>
      </c>
      <c r="G459" s="7" t="s">
        <v>686</v>
      </c>
      <c r="H459" s="7" t="s">
        <v>103</v>
      </c>
      <c r="I459" s="7" t="s">
        <v>175</v>
      </c>
      <c r="J459" s="7" t="s">
        <v>16</v>
      </c>
      <c r="K459" s="7" t="s">
        <v>17</v>
      </c>
      <c r="L459" s="7" t="s">
        <v>18</v>
      </c>
      <c r="M459" s="8">
        <v>104.50000000000001</v>
      </c>
      <c r="N459" s="8">
        <v>190</v>
      </c>
      <c r="O459" s="8">
        <v>190</v>
      </c>
      <c r="P459" s="9">
        <f t="shared" si="28"/>
        <v>145.255</v>
      </c>
      <c r="Q459" s="25">
        <f t="shared" si="30"/>
        <v>317</v>
      </c>
      <c r="R459" s="9">
        <f t="shared" si="29"/>
        <v>317</v>
      </c>
      <c r="S459" s="7" t="s">
        <v>33</v>
      </c>
      <c r="T459" s="7" t="s">
        <v>34</v>
      </c>
      <c r="U459" s="26"/>
      <c r="W459" s="30">
        <f t="shared" si="31"/>
        <v>0</v>
      </c>
      <c r="X459" s="31"/>
    </row>
    <row r="460" spans="2:24" x14ac:dyDescent="0.25">
      <c r="B460" s="39">
        <v>843380163282</v>
      </c>
      <c r="C460" s="7" t="s">
        <v>987</v>
      </c>
      <c r="D460" s="7" t="s">
        <v>988</v>
      </c>
      <c r="E460" s="7" t="str">
        <f>_xlfn.XLOOKUP(C460,Master!E:E,Master!H:H)</f>
        <v>Yes</v>
      </c>
      <c r="F460" s="7" t="s">
        <v>59</v>
      </c>
      <c r="G460" s="7" t="s">
        <v>624</v>
      </c>
      <c r="H460" s="7" t="s">
        <v>103</v>
      </c>
      <c r="I460" s="7" t="s">
        <v>175</v>
      </c>
      <c r="J460" s="7" t="s">
        <v>16</v>
      </c>
      <c r="K460" s="7" t="s">
        <v>17</v>
      </c>
      <c r="L460" s="7" t="s">
        <v>18</v>
      </c>
      <c r="M460" s="8">
        <v>104.50000000000001</v>
      </c>
      <c r="N460" s="8">
        <v>190</v>
      </c>
      <c r="O460" s="8">
        <v>190</v>
      </c>
      <c r="P460" s="9">
        <f t="shared" si="28"/>
        <v>145.255</v>
      </c>
      <c r="Q460" s="25">
        <f t="shared" si="30"/>
        <v>317</v>
      </c>
      <c r="R460" s="9">
        <f t="shared" si="29"/>
        <v>317</v>
      </c>
      <c r="S460" s="7" t="s">
        <v>33</v>
      </c>
      <c r="T460" s="7" t="s">
        <v>34</v>
      </c>
      <c r="U460" s="26"/>
      <c r="W460" s="30">
        <f t="shared" si="31"/>
        <v>0</v>
      </c>
      <c r="X460" s="31"/>
    </row>
    <row r="461" spans="2:24" x14ac:dyDescent="0.25">
      <c r="B461" s="39">
        <v>843380163299</v>
      </c>
      <c r="C461" s="7" t="s">
        <v>989</v>
      </c>
      <c r="D461" s="7" t="s">
        <v>990</v>
      </c>
      <c r="E461" s="7" t="str">
        <f>_xlfn.XLOOKUP(C461,Master!E:E,Master!H:H)</f>
        <v>Yes</v>
      </c>
      <c r="F461" s="7" t="s">
        <v>59</v>
      </c>
      <c r="G461" s="7" t="s">
        <v>691</v>
      </c>
      <c r="H461" s="7" t="s">
        <v>103</v>
      </c>
      <c r="I461" s="7" t="s">
        <v>175</v>
      </c>
      <c r="J461" s="7" t="s">
        <v>16</v>
      </c>
      <c r="K461" s="7" t="s">
        <v>17</v>
      </c>
      <c r="L461" s="7" t="s">
        <v>18</v>
      </c>
      <c r="M461" s="8">
        <v>104.50000000000001</v>
      </c>
      <c r="N461" s="8">
        <v>190</v>
      </c>
      <c r="O461" s="8">
        <v>190</v>
      </c>
      <c r="P461" s="9">
        <f t="shared" si="28"/>
        <v>145.255</v>
      </c>
      <c r="Q461" s="25">
        <f t="shared" si="30"/>
        <v>317</v>
      </c>
      <c r="R461" s="9">
        <f t="shared" si="29"/>
        <v>317</v>
      </c>
      <c r="S461" s="7" t="s">
        <v>33</v>
      </c>
      <c r="T461" s="7" t="s">
        <v>34</v>
      </c>
      <c r="U461" s="26"/>
      <c r="W461" s="30">
        <f t="shared" si="31"/>
        <v>0</v>
      </c>
      <c r="X461" s="31"/>
    </row>
    <row r="462" spans="2:24" x14ac:dyDescent="0.25">
      <c r="B462" s="39">
        <v>843380163305</v>
      </c>
      <c r="C462" s="7" t="s">
        <v>991</v>
      </c>
      <c r="D462" s="7" t="s">
        <v>992</v>
      </c>
      <c r="E462" s="7" t="str">
        <f>_xlfn.XLOOKUP(C462,Master!E:E,Master!H:H)</f>
        <v>Yes</v>
      </c>
      <c r="F462" s="7" t="s">
        <v>59</v>
      </c>
      <c r="G462" s="7" t="s">
        <v>694</v>
      </c>
      <c r="H462" s="7" t="s">
        <v>103</v>
      </c>
      <c r="I462" s="7" t="s">
        <v>175</v>
      </c>
      <c r="J462" s="7" t="s">
        <v>16</v>
      </c>
      <c r="K462" s="7" t="s">
        <v>17</v>
      </c>
      <c r="L462" s="7" t="s">
        <v>18</v>
      </c>
      <c r="M462" s="8">
        <v>104.50000000000001</v>
      </c>
      <c r="N462" s="8">
        <v>190</v>
      </c>
      <c r="O462" s="8">
        <v>190</v>
      </c>
      <c r="P462" s="9">
        <f t="shared" si="28"/>
        <v>145.255</v>
      </c>
      <c r="Q462" s="25">
        <f t="shared" si="30"/>
        <v>317</v>
      </c>
      <c r="R462" s="9">
        <f t="shared" si="29"/>
        <v>317</v>
      </c>
      <c r="S462" s="7" t="s">
        <v>33</v>
      </c>
      <c r="T462" s="7" t="s">
        <v>34</v>
      </c>
      <c r="U462" s="26"/>
      <c r="W462" s="30">
        <f t="shared" si="31"/>
        <v>0</v>
      </c>
      <c r="X462" s="31"/>
    </row>
    <row r="463" spans="2:24" x14ac:dyDescent="0.25">
      <c r="B463" s="39">
        <v>843380163312</v>
      </c>
      <c r="C463" s="7" t="s">
        <v>993</v>
      </c>
      <c r="D463" s="7" t="s">
        <v>994</v>
      </c>
      <c r="E463" s="7" t="str">
        <f>_xlfn.XLOOKUP(C463,Master!E:E,Master!H:H)</f>
        <v>Yes</v>
      </c>
      <c r="F463" s="7" t="s">
        <v>59</v>
      </c>
      <c r="G463" s="7" t="s">
        <v>630</v>
      </c>
      <c r="H463" s="7" t="s">
        <v>103</v>
      </c>
      <c r="I463" s="7" t="s">
        <v>175</v>
      </c>
      <c r="J463" s="7" t="s">
        <v>16</v>
      </c>
      <c r="K463" s="7" t="s">
        <v>17</v>
      </c>
      <c r="L463" s="7" t="s">
        <v>18</v>
      </c>
      <c r="M463" s="8">
        <v>104.50000000000001</v>
      </c>
      <c r="N463" s="8">
        <v>190</v>
      </c>
      <c r="O463" s="8">
        <v>190</v>
      </c>
      <c r="P463" s="9">
        <f t="shared" si="28"/>
        <v>145.255</v>
      </c>
      <c r="Q463" s="25">
        <f t="shared" si="30"/>
        <v>317</v>
      </c>
      <c r="R463" s="9">
        <f t="shared" si="29"/>
        <v>317</v>
      </c>
      <c r="S463" s="7" t="s">
        <v>33</v>
      </c>
      <c r="T463" s="7" t="s">
        <v>34</v>
      </c>
      <c r="U463" s="26"/>
      <c r="W463" s="30">
        <f t="shared" si="31"/>
        <v>0</v>
      </c>
      <c r="X463" s="31"/>
    </row>
    <row r="464" spans="2:24" x14ac:dyDescent="0.25">
      <c r="B464" s="39">
        <v>843380163329</v>
      </c>
      <c r="C464" s="7" t="s">
        <v>995</v>
      </c>
      <c r="D464" s="7" t="s">
        <v>996</v>
      </c>
      <c r="E464" s="7" t="str">
        <f>_xlfn.XLOOKUP(C464,Master!E:E,Master!H:H)</f>
        <v>Yes</v>
      </c>
      <c r="F464" s="7" t="s">
        <v>59</v>
      </c>
      <c r="G464" s="7" t="s">
        <v>699</v>
      </c>
      <c r="H464" s="7" t="s">
        <v>103</v>
      </c>
      <c r="I464" s="7" t="s">
        <v>175</v>
      </c>
      <c r="J464" s="7" t="s">
        <v>16</v>
      </c>
      <c r="K464" s="7" t="s">
        <v>17</v>
      </c>
      <c r="L464" s="7" t="s">
        <v>18</v>
      </c>
      <c r="M464" s="8">
        <v>104.50000000000001</v>
      </c>
      <c r="N464" s="8">
        <v>190</v>
      </c>
      <c r="O464" s="8">
        <v>190</v>
      </c>
      <c r="P464" s="9">
        <f t="shared" si="28"/>
        <v>145.255</v>
      </c>
      <c r="Q464" s="25">
        <f t="shared" si="30"/>
        <v>317</v>
      </c>
      <c r="R464" s="9">
        <f t="shared" si="29"/>
        <v>317</v>
      </c>
      <c r="S464" s="7" t="s">
        <v>33</v>
      </c>
      <c r="T464" s="7" t="s">
        <v>34</v>
      </c>
      <c r="U464" s="26"/>
      <c r="W464" s="30">
        <f t="shared" si="31"/>
        <v>0</v>
      </c>
      <c r="X464" s="31"/>
    </row>
    <row r="465" spans="2:24" x14ac:dyDescent="0.25">
      <c r="B465" s="39">
        <v>843380163336</v>
      </c>
      <c r="C465" s="7" t="s">
        <v>997</v>
      </c>
      <c r="D465" s="7" t="s">
        <v>998</v>
      </c>
      <c r="E465" s="7" t="str">
        <f>_xlfn.XLOOKUP(C465,Master!E:E,Master!H:H)</f>
        <v>Yes</v>
      </c>
      <c r="F465" s="7" t="s">
        <v>59</v>
      </c>
      <c r="G465" s="7" t="s">
        <v>702</v>
      </c>
      <c r="H465" s="7" t="s">
        <v>103</v>
      </c>
      <c r="I465" s="7" t="s">
        <v>175</v>
      </c>
      <c r="J465" s="7" t="s">
        <v>16</v>
      </c>
      <c r="K465" s="7" t="s">
        <v>17</v>
      </c>
      <c r="L465" s="7" t="s">
        <v>18</v>
      </c>
      <c r="M465" s="8">
        <v>104.50000000000001</v>
      </c>
      <c r="N465" s="8">
        <v>190</v>
      </c>
      <c r="O465" s="8">
        <v>190</v>
      </c>
      <c r="P465" s="9">
        <f t="shared" si="28"/>
        <v>145.255</v>
      </c>
      <c r="Q465" s="25">
        <f t="shared" si="30"/>
        <v>317</v>
      </c>
      <c r="R465" s="9">
        <f t="shared" si="29"/>
        <v>317</v>
      </c>
      <c r="S465" s="7" t="s">
        <v>33</v>
      </c>
      <c r="T465" s="7" t="s">
        <v>34</v>
      </c>
      <c r="U465" s="26"/>
      <c r="W465" s="30">
        <f t="shared" si="31"/>
        <v>0</v>
      </c>
      <c r="X465" s="31"/>
    </row>
    <row r="466" spans="2:24" x14ac:dyDescent="0.25">
      <c r="B466" s="39">
        <v>843380163343</v>
      </c>
      <c r="C466" s="7" t="s">
        <v>999</v>
      </c>
      <c r="D466" s="7" t="s">
        <v>1000</v>
      </c>
      <c r="E466" s="7" t="str">
        <f>_xlfn.XLOOKUP(C466,Master!E:E,Master!H:H)</f>
        <v>Yes</v>
      </c>
      <c r="F466" s="7" t="s">
        <v>59</v>
      </c>
      <c r="G466" s="7" t="s">
        <v>636</v>
      </c>
      <c r="H466" s="7" t="s">
        <v>103</v>
      </c>
      <c r="I466" s="7" t="s">
        <v>175</v>
      </c>
      <c r="J466" s="7" t="s">
        <v>16</v>
      </c>
      <c r="K466" s="7" t="s">
        <v>17</v>
      </c>
      <c r="L466" s="7" t="s">
        <v>18</v>
      </c>
      <c r="M466" s="8">
        <v>104.50000000000001</v>
      </c>
      <c r="N466" s="8">
        <v>190</v>
      </c>
      <c r="O466" s="8">
        <v>190</v>
      </c>
      <c r="P466" s="9">
        <f t="shared" si="28"/>
        <v>145.255</v>
      </c>
      <c r="Q466" s="25">
        <f t="shared" si="30"/>
        <v>317</v>
      </c>
      <c r="R466" s="9">
        <f t="shared" si="29"/>
        <v>317</v>
      </c>
      <c r="S466" s="7" t="s">
        <v>33</v>
      </c>
      <c r="T466" s="7" t="s">
        <v>34</v>
      </c>
      <c r="U466" s="26"/>
      <c r="W466" s="30">
        <f t="shared" si="31"/>
        <v>0</v>
      </c>
      <c r="X466" s="31"/>
    </row>
    <row r="467" spans="2:24" x14ac:dyDescent="0.25">
      <c r="B467" s="39">
        <v>843380163350</v>
      </c>
      <c r="C467" s="7" t="s">
        <v>1001</v>
      </c>
      <c r="D467" s="7" t="s">
        <v>1002</v>
      </c>
      <c r="E467" s="7" t="str">
        <f>_xlfn.XLOOKUP(C467,Master!E:E,Master!H:H)</f>
        <v>Yes</v>
      </c>
      <c r="F467" s="7" t="s">
        <v>59</v>
      </c>
      <c r="G467" s="7" t="s">
        <v>707</v>
      </c>
      <c r="H467" s="7" t="s">
        <v>103</v>
      </c>
      <c r="I467" s="7" t="s">
        <v>175</v>
      </c>
      <c r="J467" s="7" t="s">
        <v>16</v>
      </c>
      <c r="K467" s="7" t="s">
        <v>17</v>
      </c>
      <c r="L467" s="7" t="s">
        <v>18</v>
      </c>
      <c r="M467" s="8">
        <v>104.50000000000001</v>
      </c>
      <c r="N467" s="8">
        <v>190</v>
      </c>
      <c r="O467" s="8">
        <v>190</v>
      </c>
      <c r="P467" s="9">
        <f t="shared" si="28"/>
        <v>145.255</v>
      </c>
      <c r="Q467" s="25">
        <f t="shared" si="30"/>
        <v>317</v>
      </c>
      <c r="R467" s="9">
        <f t="shared" si="29"/>
        <v>317</v>
      </c>
      <c r="S467" s="7" t="s">
        <v>33</v>
      </c>
      <c r="T467" s="7" t="s">
        <v>34</v>
      </c>
      <c r="U467" s="26"/>
      <c r="W467" s="30">
        <f t="shared" si="31"/>
        <v>0</v>
      </c>
      <c r="X467" s="31"/>
    </row>
    <row r="468" spans="2:24" x14ac:dyDescent="0.25">
      <c r="B468" s="39">
        <v>843380163367</v>
      </c>
      <c r="C468" s="7" t="s">
        <v>1003</v>
      </c>
      <c r="D468" s="7" t="s">
        <v>1004</v>
      </c>
      <c r="E468" s="7" t="str">
        <f>_xlfn.XLOOKUP(C468,Master!E:E,Master!H:H)</f>
        <v>Yes</v>
      </c>
      <c r="F468" s="7" t="s">
        <v>59</v>
      </c>
      <c r="G468" s="7" t="s">
        <v>710</v>
      </c>
      <c r="H468" s="7" t="s">
        <v>103</v>
      </c>
      <c r="I468" s="7" t="s">
        <v>175</v>
      </c>
      <c r="J468" s="7" t="s">
        <v>16</v>
      </c>
      <c r="K468" s="7" t="s">
        <v>17</v>
      </c>
      <c r="L468" s="7" t="s">
        <v>18</v>
      </c>
      <c r="M468" s="8">
        <v>104.50000000000001</v>
      </c>
      <c r="N468" s="8">
        <v>190</v>
      </c>
      <c r="O468" s="8">
        <v>190</v>
      </c>
      <c r="P468" s="9">
        <f t="shared" si="28"/>
        <v>145.255</v>
      </c>
      <c r="Q468" s="25">
        <f t="shared" si="30"/>
        <v>317</v>
      </c>
      <c r="R468" s="9">
        <f t="shared" si="29"/>
        <v>317</v>
      </c>
      <c r="S468" s="7" t="s">
        <v>33</v>
      </c>
      <c r="T468" s="7" t="s">
        <v>34</v>
      </c>
      <c r="U468" s="26"/>
      <c r="W468" s="30">
        <f t="shared" si="31"/>
        <v>0</v>
      </c>
      <c r="X468" s="31"/>
    </row>
    <row r="469" spans="2:24" x14ac:dyDescent="0.25">
      <c r="B469" s="39">
        <v>843380163374</v>
      </c>
      <c r="C469" s="7" t="s">
        <v>1005</v>
      </c>
      <c r="D469" s="7" t="s">
        <v>1006</v>
      </c>
      <c r="E469" s="7" t="str">
        <f>_xlfn.XLOOKUP(C469,Master!E:E,Master!H:H)</f>
        <v>Yes</v>
      </c>
      <c r="F469" s="7" t="s">
        <v>59</v>
      </c>
      <c r="G469" s="7" t="s">
        <v>713</v>
      </c>
      <c r="H469" s="7" t="s">
        <v>103</v>
      </c>
      <c r="I469" s="7" t="s">
        <v>175</v>
      </c>
      <c r="J469" s="7" t="s">
        <v>16</v>
      </c>
      <c r="K469" s="7" t="s">
        <v>17</v>
      </c>
      <c r="L469" s="7" t="s">
        <v>18</v>
      </c>
      <c r="M469" s="8">
        <v>104.50000000000001</v>
      </c>
      <c r="N469" s="8">
        <v>190</v>
      </c>
      <c r="O469" s="8">
        <v>190</v>
      </c>
      <c r="P469" s="9">
        <f t="shared" si="28"/>
        <v>145.255</v>
      </c>
      <c r="Q469" s="25">
        <f t="shared" si="30"/>
        <v>317</v>
      </c>
      <c r="R469" s="9">
        <f t="shared" si="29"/>
        <v>317</v>
      </c>
      <c r="S469" s="7" t="s">
        <v>33</v>
      </c>
      <c r="T469" s="7" t="s">
        <v>34</v>
      </c>
      <c r="U469" s="26"/>
      <c r="W469" s="30">
        <f t="shared" si="31"/>
        <v>0</v>
      </c>
      <c r="X469" s="31"/>
    </row>
    <row r="470" spans="2:24" x14ac:dyDescent="0.25">
      <c r="B470" s="39">
        <v>843380163381</v>
      </c>
      <c r="C470" s="7" t="s">
        <v>1007</v>
      </c>
      <c r="D470" s="7" t="s">
        <v>1008</v>
      </c>
      <c r="E470" s="7" t="str">
        <f>_xlfn.XLOOKUP(C470,Master!E:E,Master!H:H)</f>
        <v>Yes</v>
      </c>
      <c r="F470" s="7" t="s">
        <v>59</v>
      </c>
      <c r="G470" s="7" t="s">
        <v>716</v>
      </c>
      <c r="H470" s="7" t="s">
        <v>103</v>
      </c>
      <c r="I470" s="7" t="s">
        <v>175</v>
      </c>
      <c r="J470" s="7" t="s">
        <v>16</v>
      </c>
      <c r="K470" s="7" t="s">
        <v>17</v>
      </c>
      <c r="L470" s="7" t="s">
        <v>18</v>
      </c>
      <c r="M470" s="8">
        <v>104.50000000000001</v>
      </c>
      <c r="N470" s="8">
        <v>190</v>
      </c>
      <c r="O470" s="8">
        <v>190</v>
      </c>
      <c r="P470" s="9">
        <f t="shared" si="28"/>
        <v>145.255</v>
      </c>
      <c r="Q470" s="25">
        <f t="shared" si="30"/>
        <v>317</v>
      </c>
      <c r="R470" s="9">
        <f t="shared" si="29"/>
        <v>317</v>
      </c>
      <c r="S470" s="7" t="s">
        <v>33</v>
      </c>
      <c r="T470" s="7" t="s">
        <v>34</v>
      </c>
      <c r="U470" s="26"/>
      <c r="W470" s="30">
        <f t="shared" si="31"/>
        <v>0</v>
      </c>
      <c r="X470" s="31"/>
    </row>
    <row r="471" spans="2:24" x14ac:dyDescent="0.25">
      <c r="B471" s="39">
        <v>843380163398</v>
      </c>
      <c r="C471" s="7" t="s">
        <v>1009</v>
      </c>
      <c r="D471" s="7" t="s">
        <v>1010</v>
      </c>
      <c r="E471" s="7" t="str">
        <f>_xlfn.XLOOKUP(C471,Master!E:E,Master!H:H)</f>
        <v>Yes</v>
      </c>
      <c r="F471" s="7" t="s">
        <v>59</v>
      </c>
      <c r="G471" s="7" t="s">
        <v>719</v>
      </c>
      <c r="H471" s="7" t="s">
        <v>103</v>
      </c>
      <c r="I471" s="7" t="s">
        <v>175</v>
      </c>
      <c r="J471" s="7" t="s">
        <v>16</v>
      </c>
      <c r="K471" s="7" t="s">
        <v>17</v>
      </c>
      <c r="L471" s="7" t="s">
        <v>18</v>
      </c>
      <c r="M471" s="8">
        <v>104.50000000000001</v>
      </c>
      <c r="N471" s="8">
        <v>190</v>
      </c>
      <c r="O471" s="8">
        <v>190</v>
      </c>
      <c r="P471" s="9">
        <f t="shared" si="28"/>
        <v>145.255</v>
      </c>
      <c r="Q471" s="25">
        <f t="shared" si="30"/>
        <v>317</v>
      </c>
      <c r="R471" s="9">
        <f t="shared" si="29"/>
        <v>317</v>
      </c>
      <c r="S471" s="7" t="s">
        <v>33</v>
      </c>
      <c r="T471" s="7" t="s">
        <v>34</v>
      </c>
      <c r="U471" s="26"/>
      <c r="W471" s="30">
        <f t="shared" si="31"/>
        <v>0</v>
      </c>
      <c r="X471" s="31"/>
    </row>
    <row r="472" spans="2:24" x14ac:dyDescent="0.25">
      <c r="B472" s="39">
        <v>843380163404</v>
      </c>
      <c r="C472" s="7" t="s">
        <v>1011</v>
      </c>
      <c r="D472" s="7" t="s">
        <v>1012</v>
      </c>
      <c r="E472" s="7" t="str">
        <f>_xlfn.XLOOKUP(C472,Master!E:E,Master!H:H)</f>
        <v>Yes</v>
      </c>
      <c r="F472" s="7" t="s">
        <v>59</v>
      </c>
      <c r="G472" s="7" t="s">
        <v>722</v>
      </c>
      <c r="H472" s="7" t="s">
        <v>103</v>
      </c>
      <c r="I472" s="7" t="s">
        <v>175</v>
      </c>
      <c r="J472" s="7" t="s">
        <v>16</v>
      </c>
      <c r="K472" s="7" t="s">
        <v>17</v>
      </c>
      <c r="L472" s="7" t="s">
        <v>18</v>
      </c>
      <c r="M472" s="8">
        <v>104.50000000000001</v>
      </c>
      <c r="N472" s="8">
        <v>190</v>
      </c>
      <c r="O472" s="8">
        <v>190</v>
      </c>
      <c r="P472" s="9">
        <f t="shared" si="28"/>
        <v>145.255</v>
      </c>
      <c r="Q472" s="25">
        <f t="shared" si="30"/>
        <v>317</v>
      </c>
      <c r="R472" s="9">
        <f t="shared" si="29"/>
        <v>317</v>
      </c>
      <c r="S472" s="7" t="s">
        <v>33</v>
      </c>
      <c r="T472" s="7" t="s">
        <v>34</v>
      </c>
      <c r="U472" s="26"/>
      <c r="W472" s="30">
        <f t="shared" si="31"/>
        <v>0</v>
      </c>
      <c r="X472" s="31"/>
    </row>
    <row r="473" spans="2:24" x14ac:dyDescent="0.25">
      <c r="B473" s="39">
        <v>843380163411</v>
      </c>
      <c r="C473" s="7" t="s">
        <v>1013</v>
      </c>
      <c r="D473" s="7" t="s">
        <v>1014</v>
      </c>
      <c r="E473" s="7" t="str">
        <f>_xlfn.XLOOKUP(C473,Master!E:E,Master!H:H)</f>
        <v>Yes</v>
      </c>
      <c r="F473" s="7" t="s">
        <v>59</v>
      </c>
      <c r="G473" s="7" t="s">
        <v>725</v>
      </c>
      <c r="H473" s="7" t="s">
        <v>103</v>
      </c>
      <c r="I473" s="7" t="s">
        <v>175</v>
      </c>
      <c r="J473" s="7" t="s">
        <v>16</v>
      </c>
      <c r="K473" s="7" t="s">
        <v>17</v>
      </c>
      <c r="L473" s="7" t="s">
        <v>18</v>
      </c>
      <c r="M473" s="8">
        <v>104.50000000000001</v>
      </c>
      <c r="N473" s="8">
        <v>190</v>
      </c>
      <c r="O473" s="8">
        <v>190</v>
      </c>
      <c r="P473" s="9">
        <f t="shared" si="28"/>
        <v>145.255</v>
      </c>
      <c r="Q473" s="25">
        <f t="shared" si="30"/>
        <v>317</v>
      </c>
      <c r="R473" s="9">
        <f t="shared" si="29"/>
        <v>317</v>
      </c>
      <c r="S473" s="7" t="s">
        <v>33</v>
      </c>
      <c r="T473" s="7" t="s">
        <v>34</v>
      </c>
      <c r="U473" s="26"/>
      <c r="W473" s="30">
        <f t="shared" si="31"/>
        <v>0</v>
      </c>
      <c r="X473" s="31"/>
    </row>
    <row r="474" spans="2:24" x14ac:dyDescent="0.25">
      <c r="B474" s="39">
        <v>843380163428</v>
      </c>
      <c r="C474" s="7" t="s">
        <v>1015</v>
      </c>
      <c r="D474" s="7" t="s">
        <v>1016</v>
      </c>
      <c r="E474" s="7" t="str">
        <f>_xlfn.XLOOKUP(C474,Master!E:E,Master!H:H)</f>
        <v>Yes</v>
      </c>
      <c r="F474" s="7" t="s">
        <v>59</v>
      </c>
      <c r="G474" s="7" t="s">
        <v>728</v>
      </c>
      <c r="H474" s="7" t="s">
        <v>103</v>
      </c>
      <c r="I474" s="7" t="s">
        <v>175</v>
      </c>
      <c r="J474" s="7" t="s">
        <v>16</v>
      </c>
      <c r="K474" s="7" t="s">
        <v>17</v>
      </c>
      <c r="L474" s="7" t="s">
        <v>18</v>
      </c>
      <c r="M474" s="8">
        <v>104.50000000000001</v>
      </c>
      <c r="N474" s="8">
        <v>190</v>
      </c>
      <c r="O474" s="8">
        <v>190</v>
      </c>
      <c r="P474" s="9">
        <f t="shared" si="28"/>
        <v>145.255</v>
      </c>
      <c r="Q474" s="25">
        <f t="shared" si="30"/>
        <v>317</v>
      </c>
      <c r="R474" s="9">
        <f t="shared" si="29"/>
        <v>317</v>
      </c>
      <c r="S474" s="7" t="s">
        <v>33</v>
      </c>
      <c r="T474" s="7" t="s">
        <v>34</v>
      </c>
      <c r="U474" s="26"/>
      <c r="W474" s="30">
        <f t="shared" si="31"/>
        <v>0</v>
      </c>
      <c r="X474" s="31"/>
    </row>
    <row r="475" spans="2:24" x14ac:dyDescent="0.25">
      <c r="B475" s="39">
        <v>843380163435</v>
      </c>
      <c r="C475" s="7" t="s">
        <v>1017</v>
      </c>
      <c r="D475" s="7" t="s">
        <v>1018</v>
      </c>
      <c r="E475" s="7" t="str">
        <f>_xlfn.XLOOKUP(C475,Master!E:E,Master!H:H)</f>
        <v>No</v>
      </c>
      <c r="F475" s="7" t="s">
        <v>80</v>
      </c>
      <c r="G475" s="7" t="s">
        <v>621</v>
      </c>
      <c r="H475" s="7" t="s">
        <v>103</v>
      </c>
      <c r="I475" s="7" t="s">
        <v>175</v>
      </c>
      <c r="J475" s="7" t="s">
        <v>16</v>
      </c>
      <c r="K475" s="7" t="s">
        <v>17</v>
      </c>
      <c r="L475" s="7" t="s">
        <v>18</v>
      </c>
      <c r="M475" s="8">
        <v>104.50000000000001</v>
      </c>
      <c r="N475" s="8">
        <v>190</v>
      </c>
      <c r="O475" s="8">
        <v>190</v>
      </c>
      <c r="P475" s="9">
        <f t="shared" si="28"/>
        <v>145.255</v>
      </c>
      <c r="Q475" s="25">
        <f t="shared" si="30"/>
        <v>317</v>
      </c>
      <c r="R475" s="9">
        <f t="shared" si="29"/>
        <v>317</v>
      </c>
      <c r="S475" s="7" t="s">
        <v>33</v>
      </c>
      <c r="T475" s="7" t="s">
        <v>34</v>
      </c>
      <c r="U475" s="26"/>
      <c r="W475" s="30">
        <f t="shared" si="31"/>
        <v>0</v>
      </c>
      <c r="X475" s="31"/>
    </row>
    <row r="476" spans="2:24" x14ac:dyDescent="0.25">
      <c r="B476" s="39">
        <v>843380163442</v>
      </c>
      <c r="C476" s="7" t="s">
        <v>1019</v>
      </c>
      <c r="D476" s="7" t="s">
        <v>1020</v>
      </c>
      <c r="E476" s="7" t="str">
        <f>_xlfn.XLOOKUP(C476,Master!E:E,Master!H:H)</f>
        <v>No</v>
      </c>
      <c r="F476" s="7" t="s">
        <v>80</v>
      </c>
      <c r="G476" s="7" t="s">
        <v>683</v>
      </c>
      <c r="H476" s="7" t="s">
        <v>103</v>
      </c>
      <c r="I476" s="7" t="s">
        <v>175</v>
      </c>
      <c r="J476" s="7" t="s">
        <v>16</v>
      </c>
      <c r="K476" s="7" t="s">
        <v>17</v>
      </c>
      <c r="L476" s="7" t="s">
        <v>18</v>
      </c>
      <c r="M476" s="8">
        <v>104.50000000000001</v>
      </c>
      <c r="N476" s="8">
        <v>190</v>
      </c>
      <c r="O476" s="8">
        <v>190</v>
      </c>
      <c r="P476" s="9">
        <f t="shared" si="28"/>
        <v>145.255</v>
      </c>
      <c r="Q476" s="25">
        <f t="shared" si="30"/>
        <v>317</v>
      </c>
      <c r="R476" s="9">
        <f t="shared" si="29"/>
        <v>317</v>
      </c>
      <c r="S476" s="7" t="s">
        <v>33</v>
      </c>
      <c r="T476" s="7" t="s">
        <v>34</v>
      </c>
      <c r="U476" s="26"/>
      <c r="W476" s="30">
        <f t="shared" si="31"/>
        <v>0</v>
      </c>
      <c r="X476" s="31"/>
    </row>
    <row r="477" spans="2:24" x14ac:dyDescent="0.25">
      <c r="B477" s="39">
        <v>843380163459</v>
      </c>
      <c r="C477" s="7" t="s">
        <v>1021</v>
      </c>
      <c r="D477" s="7" t="s">
        <v>1022</v>
      </c>
      <c r="E477" s="7" t="str">
        <f>_xlfn.XLOOKUP(C477,Master!E:E,Master!H:H)</f>
        <v>No</v>
      </c>
      <c r="F477" s="7" t="s">
        <v>80</v>
      </c>
      <c r="G477" s="7" t="s">
        <v>686</v>
      </c>
      <c r="H477" s="7" t="s">
        <v>103</v>
      </c>
      <c r="I477" s="7" t="s">
        <v>175</v>
      </c>
      <c r="J477" s="7" t="s">
        <v>16</v>
      </c>
      <c r="K477" s="7" t="s">
        <v>17</v>
      </c>
      <c r="L477" s="7" t="s">
        <v>18</v>
      </c>
      <c r="M477" s="8">
        <v>104.50000000000001</v>
      </c>
      <c r="N477" s="8">
        <v>190</v>
      </c>
      <c r="O477" s="8">
        <v>190</v>
      </c>
      <c r="P477" s="9">
        <f t="shared" si="28"/>
        <v>145.255</v>
      </c>
      <c r="Q477" s="25">
        <f t="shared" si="30"/>
        <v>317</v>
      </c>
      <c r="R477" s="9">
        <f t="shared" si="29"/>
        <v>317</v>
      </c>
      <c r="S477" s="7" t="s">
        <v>33</v>
      </c>
      <c r="T477" s="7" t="s">
        <v>34</v>
      </c>
      <c r="U477" s="26"/>
      <c r="W477" s="30">
        <f t="shared" si="31"/>
        <v>0</v>
      </c>
      <c r="X477" s="31"/>
    </row>
    <row r="478" spans="2:24" x14ac:dyDescent="0.25">
      <c r="B478" s="39">
        <v>843380163466</v>
      </c>
      <c r="C478" s="7" t="s">
        <v>1023</v>
      </c>
      <c r="D478" s="7" t="s">
        <v>1024</v>
      </c>
      <c r="E478" s="7" t="str">
        <f>_xlfn.XLOOKUP(C478,Master!E:E,Master!H:H)</f>
        <v>No</v>
      </c>
      <c r="F478" s="7" t="s">
        <v>80</v>
      </c>
      <c r="G478" s="7" t="s">
        <v>624</v>
      </c>
      <c r="H478" s="7" t="s">
        <v>103</v>
      </c>
      <c r="I478" s="7" t="s">
        <v>175</v>
      </c>
      <c r="J478" s="7" t="s">
        <v>16</v>
      </c>
      <c r="K478" s="7" t="s">
        <v>17</v>
      </c>
      <c r="L478" s="7" t="s">
        <v>18</v>
      </c>
      <c r="M478" s="8">
        <v>104.50000000000001</v>
      </c>
      <c r="N478" s="8">
        <v>190</v>
      </c>
      <c r="O478" s="8">
        <v>190</v>
      </c>
      <c r="P478" s="9">
        <f t="shared" si="28"/>
        <v>145.255</v>
      </c>
      <c r="Q478" s="25">
        <f t="shared" si="30"/>
        <v>317</v>
      </c>
      <c r="R478" s="9">
        <f t="shared" si="29"/>
        <v>317</v>
      </c>
      <c r="S478" s="7" t="s">
        <v>33</v>
      </c>
      <c r="T478" s="7" t="s">
        <v>34</v>
      </c>
      <c r="U478" s="26"/>
      <c r="W478" s="30">
        <f t="shared" si="31"/>
        <v>0</v>
      </c>
      <c r="X478" s="31"/>
    </row>
    <row r="479" spans="2:24" x14ac:dyDescent="0.25">
      <c r="B479" s="39">
        <v>843380163473</v>
      </c>
      <c r="C479" s="7" t="s">
        <v>1025</v>
      </c>
      <c r="D479" s="7" t="s">
        <v>1026</v>
      </c>
      <c r="E479" s="7" t="str">
        <f>_xlfn.XLOOKUP(C479,Master!E:E,Master!H:H)</f>
        <v>No</v>
      </c>
      <c r="F479" s="7" t="s">
        <v>80</v>
      </c>
      <c r="G479" s="7" t="s">
        <v>691</v>
      </c>
      <c r="H479" s="7" t="s">
        <v>103</v>
      </c>
      <c r="I479" s="7" t="s">
        <v>175</v>
      </c>
      <c r="J479" s="7" t="s">
        <v>16</v>
      </c>
      <c r="K479" s="7" t="s">
        <v>17</v>
      </c>
      <c r="L479" s="7" t="s">
        <v>18</v>
      </c>
      <c r="M479" s="8">
        <v>104.50000000000001</v>
      </c>
      <c r="N479" s="8">
        <v>190</v>
      </c>
      <c r="O479" s="8">
        <v>190</v>
      </c>
      <c r="P479" s="9">
        <f t="shared" si="28"/>
        <v>145.255</v>
      </c>
      <c r="Q479" s="25">
        <f t="shared" si="30"/>
        <v>317</v>
      </c>
      <c r="R479" s="9">
        <f t="shared" si="29"/>
        <v>317</v>
      </c>
      <c r="S479" s="7" t="s">
        <v>33</v>
      </c>
      <c r="T479" s="7" t="s">
        <v>34</v>
      </c>
      <c r="U479" s="26"/>
      <c r="W479" s="30">
        <f t="shared" si="31"/>
        <v>0</v>
      </c>
      <c r="X479" s="31"/>
    </row>
    <row r="480" spans="2:24" x14ac:dyDescent="0.25">
      <c r="B480" s="39">
        <v>843380163480</v>
      </c>
      <c r="C480" s="7" t="s">
        <v>1027</v>
      </c>
      <c r="D480" s="7" t="s">
        <v>1028</v>
      </c>
      <c r="E480" s="7" t="str">
        <f>_xlfn.XLOOKUP(C480,Master!E:E,Master!H:H)</f>
        <v>No</v>
      </c>
      <c r="F480" s="7" t="s">
        <v>80</v>
      </c>
      <c r="G480" s="7" t="s">
        <v>694</v>
      </c>
      <c r="H480" s="7" t="s">
        <v>103</v>
      </c>
      <c r="I480" s="7" t="s">
        <v>175</v>
      </c>
      <c r="J480" s="7" t="s">
        <v>16</v>
      </c>
      <c r="K480" s="7" t="s">
        <v>17</v>
      </c>
      <c r="L480" s="7" t="s">
        <v>18</v>
      </c>
      <c r="M480" s="8">
        <v>104.50000000000001</v>
      </c>
      <c r="N480" s="8">
        <v>190</v>
      </c>
      <c r="O480" s="8">
        <v>190</v>
      </c>
      <c r="P480" s="9">
        <f t="shared" si="28"/>
        <v>145.255</v>
      </c>
      <c r="Q480" s="25">
        <f t="shared" si="30"/>
        <v>317</v>
      </c>
      <c r="R480" s="9">
        <f t="shared" si="29"/>
        <v>317</v>
      </c>
      <c r="S480" s="7" t="s">
        <v>33</v>
      </c>
      <c r="T480" s="7" t="s">
        <v>34</v>
      </c>
      <c r="U480" s="26"/>
      <c r="W480" s="30">
        <f t="shared" si="31"/>
        <v>0</v>
      </c>
      <c r="X480" s="31"/>
    </row>
    <row r="481" spans="2:24" x14ac:dyDescent="0.25">
      <c r="B481" s="39">
        <v>843380163497</v>
      </c>
      <c r="C481" s="7" t="s">
        <v>1029</v>
      </c>
      <c r="D481" s="7" t="s">
        <v>1030</v>
      </c>
      <c r="E481" s="7" t="str">
        <f>_xlfn.XLOOKUP(C481,Master!E:E,Master!H:H)</f>
        <v>No</v>
      </c>
      <c r="F481" s="7" t="s">
        <v>80</v>
      </c>
      <c r="G481" s="7" t="s">
        <v>630</v>
      </c>
      <c r="H481" s="7" t="s">
        <v>103</v>
      </c>
      <c r="I481" s="7" t="s">
        <v>175</v>
      </c>
      <c r="J481" s="7" t="s">
        <v>16</v>
      </c>
      <c r="K481" s="7" t="s">
        <v>17</v>
      </c>
      <c r="L481" s="7" t="s">
        <v>18</v>
      </c>
      <c r="M481" s="8">
        <v>104.50000000000001</v>
      </c>
      <c r="N481" s="8">
        <v>190</v>
      </c>
      <c r="O481" s="8">
        <v>190</v>
      </c>
      <c r="P481" s="9">
        <f t="shared" si="28"/>
        <v>145.255</v>
      </c>
      <c r="Q481" s="25">
        <f t="shared" si="30"/>
        <v>317</v>
      </c>
      <c r="R481" s="9">
        <f t="shared" si="29"/>
        <v>317</v>
      </c>
      <c r="S481" s="7" t="s">
        <v>33</v>
      </c>
      <c r="T481" s="7" t="s">
        <v>34</v>
      </c>
      <c r="U481" s="26"/>
      <c r="W481" s="30">
        <f t="shared" si="31"/>
        <v>0</v>
      </c>
      <c r="X481" s="31"/>
    </row>
    <row r="482" spans="2:24" x14ac:dyDescent="0.25">
      <c r="B482" s="39">
        <v>843380163503</v>
      </c>
      <c r="C482" s="7" t="s">
        <v>1031</v>
      </c>
      <c r="D482" s="7" t="s">
        <v>1032</v>
      </c>
      <c r="E482" s="7" t="str">
        <f>_xlfn.XLOOKUP(C482,Master!E:E,Master!H:H)</f>
        <v>No</v>
      </c>
      <c r="F482" s="7" t="s">
        <v>80</v>
      </c>
      <c r="G482" s="7" t="s">
        <v>699</v>
      </c>
      <c r="H482" s="7" t="s">
        <v>103</v>
      </c>
      <c r="I482" s="7" t="s">
        <v>175</v>
      </c>
      <c r="J482" s="7" t="s">
        <v>16</v>
      </c>
      <c r="K482" s="7" t="s">
        <v>17</v>
      </c>
      <c r="L482" s="7" t="s">
        <v>18</v>
      </c>
      <c r="M482" s="8">
        <v>104.50000000000001</v>
      </c>
      <c r="N482" s="8">
        <v>190</v>
      </c>
      <c r="O482" s="8">
        <v>190</v>
      </c>
      <c r="P482" s="9">
        <f t="shared" si="28"/>
        <v>145.255</v>
      </c>
      <c r="Q482" s="25">
        <f t="shared" si="30"/>
        <v>317</v>
      </c>
      <c r="R482" s="9">
        <f t="shared" si="29"/>
        <v>317</v>
      </c>
      <c r="S482" s="7" t="s">
        <v>33</v>
      </c>
      <c r="T482" s="7" t="s">
        <v>34</v>
      </c>
      <c r="U482" s="26"/>
      <c r="W482" s="30">
        <f t="shared" si="31"/>
        <v>0</v>
      </c>
      <c r="X482" s="31"/>
    </row>
    <row r="483" spans="2:24" x14ac:dyDescent="0.25">
      <c r="B483" s="39">
        <v>843380163510</v>
      </c>
      <c r="C483" s="7" t="s">
        <v>1033</v>
      </c>
      <c r="D483" s="7" t="s">
        <v>1034</v>
      </c>
      <c r="E483" s="7" t="str">
        <f>_xlfn.XLOOKUP(C483,Master!E:E,Master!H:H)</f>
        <v>No</v>
      </c>
      <c r="F483" s="7" t="s">
        <v>80</v>
      </c>
      <c r="G483" s="7" t="s">
        <v>702</v>
      </c>
      <c r="H483" s="7" t="s">
        <v>103</v>
      </c>
      <c r="I483" s="7" t="s">
        <v>175</v>
      </c>
      <c r="J483" s="7" t="s">
        <v>16</v>
      </c>
      <c r="K483" s="7" t="s">
        <v>17</v>
      </c>
      <c r="L483" s="7" t="s">
        <v>18</v>
      </c>
      <c r="M483" s="8">
        <v>104.50000000000001</v>
      </c>
      <c r="N483" s="8">
        <v>190</v>
      </c>
      <c r="O483" s="8">
        <v>190</v>
      </c>
      <c r="P483" s="9">
        <f t="shared" si="28"/>
        <v>145.255</v>
      </c>
      <c r="Q483" s="25">
        <f t="shared" si="30"/>
        <v>317</v>
      </c>
      <c r="R483" s="9">
        <f t="shared" si="29"/>
        <v>317</v>
      </c>
      <c r="S483" s="7" t="s">
        <v>33</v>
      </c>
      <c r="T483" s="7" t="s">
        <v>34</v>
      </c>
      <c r="U483" s="26"/>
      <c r="W483" s="30">
        <f t="shared" si="31"/>
        <v>0</v>
      </c>
      <c r="X483" s="31"/>
    </row>
    <row r="484" spans="2:24" x14ac:dyDescent="0.25">
      <c r="B484" s="39">
        <v>843380163527</v>
      </c>
      <c r="C484" s="7" t="s">
        <v>1035</v>
      </c>
      <c r="D484" s="7" t="s">
        <v>1036</v>
      </c>
      <c r="E484" s="7" t="str">
        <f>_xlfn.XLOOKUP(C484,Master!E:E,Master!H:H)</f>
        <v>No</v>
      </c>
      <c r="F484" s="7" t="s">
        <v>80</v>
      </c>
      <c r="G484" s="7" t="s">
        <v>636</v>
      </c>
      <c r="H484" s="7" t="s">
        <v>103</v>
      </c>
      <c r="I484" s="7" t="s">
        <v>175</v>
      </c>
      <c r="J484" s="7" t="s">
        <v>16</v>
      </c>
      <c r="K484" s="7" t="s">
        <v>17</v>
      </c>
      <c r="L484" s="7" t="s">
        <v>18</v>
      </c>
      <c r="M484" s="8">
        <v>104.50000000000001</v>
      </c>
      <c r="N484" s="8">
        <v>190</v>
      </c>
      <c r="O484" s="8">
        <v>190</v>
      </c>
      <c r="P484" s="9">
        <f t="shared" si="28"/>
        <v>145.255</v>
      </c>
      <c r="Q484" s="25">
        <f t="shared" si="30"/>
        <v>317</v>
      </c>
      <c r="R484" s="9">
        <f t="shared" si="29"/>
        <v>317</v>
      </c>
      <c r="S484" s="7" t="s">
        <v>33</v>
      </c>
      <c r="T484" s="7" t="s">
        <v>34</v>
      </c>
      <c r="U484" s="26"/>
      <c r="W484" s="30">
        <f t="shared" si="31"/>
        <v>0</v>
      </c>
      <c r="X484" s="31"/>
    </row>
    <row r="485" spans="2:24" x14ac:dyDescent="0.25">
      <c r="B485" s="39">
        <v>843380163534</v>
      </c>
      <c r="C485" s="7" t="s">
        <v>1037</v>
      </c>
      <c r="D485" s="7" t="s">
        <v>1038</v>
      </c>
      <c r="E485" s="7" t="str">
        <f>_xlfn.XLOOKUP(C485,Master!E:E,Master!H:H)</f>
        <v>No</v>
      </c>
      <c r="F485" s="7" t="s">
        <v>80</v>
      </c>
      <c r="G485" s="7" t="s">
        <v>707</v>
      </c>
      <c r="H485" s="7" t="s">
        <v>103</v>
      </c>
      <c r="I485" s="7" t="s">
        <v>175</v>
      </c>
      <c r="J485" s="7" t="s">
        <v>16</v>
      </c>
      <c r="K485" s="7" t="s">
        <v>17</v>
      </c>
      <c r="L485" s="7" t="s">
        <v>18</v>
      </c>
      <c r="M485" s="8">
        <v>104.50000000000001</v>
      </c>
      <c r="N485" s="8">
        <v>190</v>
      </c>
      <c r="O485" s="8">
        <v>190</v>
      </c>
      <c r="P485" s="9">
        <f t="shared" si="28"/>
        <v>145.255</v>
      </c>
      <c r="Q485" s="25">
        <f t="shared" si="30"/>
        <v>317</v>
      </c>
      <c r="R485" s="9">
        <f t="shared" si="29"/>
        <v>317</v>
      </c>
      <c r="S485" s="7" t="s">
        <v>33</v>
      </c>
      <c r="T485" s="7" t="s">
        <v>34</v>
      </c>
      <c r="U485" s="26"/>
      <c r="W485" s="30">
        <f t="shared" si="31"/>
        <v>0</v>
      </c>
      <c r="X485" s="31"/>
    </row>
    <row r="486" spans="2:24" x14ac:dyDescent="0.25">
      <c r="B486" s="39">
        <v>843380163541</v>
      </c>
      <c r="C486" s="7" t="s">
        <v>1039</v>
      </c>
      <c r="D486" s="7" t="s">
        <v>1040</v>
      </c>
      <c r="E486" s="7" t="str">
        <f>_xlfn.XLOOKUP(C486,Master!E:E,Master!H:H)</f>
        <v>No</v>
      </c>
      <c r="F486" s="7" t="s">
        <v>80</v>
      </c>
      <c r="G486" s="7" t="s">
        <v>710</v>
      </c>
      <c r="H486" s="7" t="s">
        <v>103</v>
      </c>
      <c r="I486" s="7" t="s">
        <v>175</v>
      </c>
      <c r="J486" s="7" t="s">
        <v>16</v>
      </c>
      <c r="K486" s="7" t="s">
        <v>17</v>
      </c>
      <c r="L486" s="7" t="s">
        <v>18</v>
      </c>
      <c r="M486" s="8">
        <v>104.50000000000001</v>
      </c>
      <c r="N486" s="8">
        <v>190</v>
      </c>
      <c r="O486" s="8">
        <v>190</v>
      </c>
      <c r="P486" s="9">
        <f t="shared" si="28"/>
        <v>145.255</v>
      </c>
      <c r="Q486" s="25">
        <f t="shared" si="30"/>
        <v>317</v>
      </c>
      <c r="R486" s="9">
        <f t="shared" si="29"/>
        <v>317</v>
      </c>
      <c r="S486" s="7" t="s">
        <v>33</v>
      </c>
      <c r="T486" s="7" t="s">
        <v>34</v>
      </c>
      <c r="U486" s="26"/>
      <c r="W486" s="30">
        <f t="shared" si="31"/>
        <v>0</v>
      </c>
      <c r="X486" s="31"/>
    </row>
    <row r="487" spans="2:24" x14ac:dyDescent="0.25">
      <c r="B487" s="39">
        <v>843380163558</v>
      </c>
      <c r="C487" s="7" t="s">
        <v>1041</v>
      </c>
      <c r="D487" s="7" t="s">
        <v>1042</v>
      </c>
      <c r="E487" s="7" t="str">
        <f>_xlfn.XLOOKUP(C487,Master!E:E,Master!H:H)</f>
        <v>No</v>
      </c>
      <c r="F487" s="7" t="s">
        <v>80</v>
      </c>
      <c r="G487" s="7" t="s">
        <v>713</v>
      </c>
      <c r="H487" s="7" t="s">
        <v>103</v>
      </c>
      <c r="I487" s="7" t="s">
        <v>175</v>
      </c>
      <c r="J487" s="7" t="s">
        <v>16</v>
      </c>
      <c r="K487" s="7" t="s">
        <v>17</v>
      </c>
      <c r="L487" s="7" t="s">
        <v>18</v>
      </c>
      <c r="M487" s="8">
        <v>104.50000000000001</v>
      </c>
      <c r="N487" s="8">
        <v>190</v>
      </c>
      <c r="O487" s="8">
        <v>190</v>
      </c>
      <c r="P487" s="9">
        <f t="shared" si="28"/>
        <v>145.255</v>
      </c>
      <c r="Q487" s="25">
        <f t="shared" si="30"/>
        <v>317</v>
      </c>
      <c r="R487" s="9">
        <f t="shared" si="29"/>
        <v>317</v>
      </c>
      <c r="S487" s="7" t="s">
        <v>33</v>
      </c>
      <c r="T487" s="7" t="s">
        <v>34</v>
      </c>
      <c r="U487" s="26"/>
      <c r="W487" s="30">
        <f t="shared" si="31"/>
        <v>0</v>
      </c>
      <c r="X487" s="31"/>
    </row>
    <row r="488" spans="2:24" x14ac:dyDescent="0.25">
      <c r="B488" s="39">
        <v>843380163565</v>
      </c>
      <c r="C488" s="7" t="s">
        <v>1043</v>
      </c>
      <c r="D488" s="7" t="s">
        <v>1044</v>
      </c>
      <c r="E488" s="7" t="str">
        <f>_xlfn.XLOOKUP(C488,Master!E:E,Master!H:H)</f>
        <v>No</v>
      </c>
      <c r="F488" s="7" t="s">
        <v>80</v>
      </c>
      <c r="G488" s="7" t="s">
        <v>716</v>
      </c>
      <c r="H488" s="7" t="s">
        <v>103</v>
      </c>
      <c r="I488" s="7" t="s">
        <v>175</v>
      </c>
      <c r="J488" s="7" t="s">
        <v>16</v>
      </c>
      <c r="K488" s="7" t="s">
        <v>17</v>
      </c>
      <c r="L488" s="7" t="s">
        <v>18</v>
      </c>
      <c r="M488" s="8">
        <v>104.50000000000001</v>
      </c>
      <c r="N488" s="8">
        <v>190</v>
      </c>
      <c r="O488" s="8">
        <v>190</v>
      </c>
      <c r="P488" s="9">
        <f t="shared" si="28"/>
        <v>145.255</v>
      </c>
      <c r="Q488" s="25">
        <f t="shared" si="30"/>
        <v>317</v>
      </c>
      <c r="R488" s="9">
        <f t="shared" si="29"/>
        <v>317</v>
      </c>
      <c r="S488" s="7" t="s">
        <v>33</v>
      </c>
      <c r="T488" s="7" t="s">
        <v>34</v>
      </c>
      <c r="U488" s="26"/>
      <c r="W488" s="30">
        <f t="shared" si="31"/>
        <v>0</v>
      </c>
      <c r="X488" s="31"/>
    </row>
    <row r="489" spans="2:24" x14ac:dyDescent="0.25">
      <c r="B489" s="39">
        <v>843380163572</v>
      </c>
      <c r="C489" s="7" t="s">
        <v>1045</v>
      </c>
      <c r="D489" s="7" t="s">
        <v>1046</v>
      </c>
      <c r="E489" s="7" t="str">
        <f>_xlfn.XLOOKUP(C489,Master!E:E,Master!H:H)</f>
        <v>No</v>
      </c>
      <c r="F489" s="7" t="s">
        <v>80</v>
      </c>
      <c r="G489" s="7" t="s">
        <v>719</v>
      </c>
      <c r="H489" s="7" t="s">
        <v>103</v>
      </c>
      <c r="I489" s="7" t="s">
        <v>175</v>
      </c>
      <c r="J489" s="7" t="s">
        <v>16</v>
      </c>
      <c r="K489" s="7" t="s">
        <v>17</v>
      </c>
      <c r="L489" s="7" t="s">
        <v>18</v>
      </c>
      <c r="M489" s="8">
        <v>104.50000000000001</v>
      </c>
      <c r="N489" s="8">
        <v>190</v>
      </c>
      <c r="O489" s="8">
        <v>190</v>
      </c>
      <c r="P489" s="9">
        <f t="shared" si="28"/>
        <v>145.255</v>
      </c>
      <c r="Q489" s="25">
        <f t="shared" si="30"/>
        <v>317</v>
      </c>
      <c r="R489" s="9">
        <f t="shared" si="29"/>
        <v>317</v>
      </c>
      <c r="S489" s="7" t="s">
        <v>33</v>
      </c>
      <c r="T489" s="7" t="s">
        <v>34</v>
      </c>
      <c r="U489" s="26"/>
      <c r="W489" s="30">
        <f t="shared" si="31"/>
        <v>0</v>
      </c>
      <c r="X489" s="31"/>
    </row>
    <row r="490" spans="2:24" x14ac:dyDescent="0.25">
      <c r="B490" s="39">
        <v>843380163589</v>
      </c>
      <c r="C490" s="7" t="s">
        <v>1047</v>
      </c>
      <c r="D490" s="7" t="s">
        <v>1048</v>
      </c>
      <c r="E490" s="7" t="str">
        <f>_xlfn.XLOOKUP(C490,Master!E:E,Master!H:H)</f>
        <v>No</v>
      </c>
      <c r="F490" s="7" t="s">
        <v>80</v>
      </c>
      <c r="G490" s="7" t="s">
        <v>722</v>
      </c>
      <c r="H490" s="7" t="s">
        <v>103</v>
      </c>
      <c r="I490" s="7" t="s">
        <v>175</v>
      </c>
      <c r="J490" s="7" t="s">
        <v>16</v>
      </c>
      <c r="K490" s="7" t="s">
        <v>17</v>
      </c>
      <c r="L490" s="7" t="s">
        <v>18</v>
      </c>
      <c r="M490" s="8">
        <v>104.50000000000001</v>
      </c>
      <c r="N490" s="8">
        <v>190</v>
      </c>
      <c r="O490" s="8">
        <v>190</v>
      </c>
      <c r="P490" s="9">
        <f t="shared" si="28"/>
        <v>145.255</v>
      </c>
      <c r="Q490" s="25">
        <f t="shared" si="30"/>
        <v>317</v>
      </c>
      <c r="R490" s="9">
        <f t="shared" si="29"/>
        <v>317</v>
      </c>
      <c r="S490" s="7" t="s">
        <v>33</v>
      </c>
      <c r="T490" s="7" t="s">
        <v>34</v>
      </c>
      <c r="U490" s="26"/>
      <c r="W490" s="30">
        <f t="shared" si="31"/>
        <v>0</v>
      </c>
      <c r="X490" s="31"/>
    </row>
    <row r="491" spans="2:24" x14ac:dyDescent="0.25">
      <c r="B491" s="39">
        <v>843380163596</v>
      </c>
      <c r="C491" s="7" t="s">
        <v>1049</v>
      </c>
      <c r="D491" s="7" t="s">
        <v>1050</v>
      </c>
      <c r="E491" s="7" t="str">
        <f>_xlfn.XLOOKUP(C491,Master!E:E,Master!H:H)</f>
        <v>No</v>
      </c>
      <c r="F491" s="7" t="s">
        <v>80</v>
      </c>
      <c r="G491" s="7" t="s">
        <v>725</v>
      </c>
      <c r="H491" s="7" t="s">
        <v>103</v>
      </c>
      <c r="I491" s="7" t="s">
        <v>175</v>
      </c>
      <c r="J491" s="7" t="s">
        <v>16</v>
      </c>
      <c r="K491" s="7" t="s">
        <v>17</v>
      </c>
      <c r="L491" s="7" t="s">
        <v>18</v>
      </c>
      <c r="M491" s="8">
        <v>104.50000000000001</v>
      </c>
      <c r="N491" s="8">
        <v>190</v>
      </c>
      <c r="O491" s="8">
        <v>190</v>
      </c>
      <c r="P491" s="9">
        <f t="shared" si="28"/>
        <v>145.255</v>
      </c>
      <c r="Q491" s="25">
        <f t="shared" si="30"/>
        <v>317</v>
      </c>
      <c r="R491" s="9">
        <f t="shared" si="29"/>
        <v>317</v>
      </c>
      <c r="S491" s="7" t="s">
        <v>33</v>
      </c>
      <c r="T491" s="7" t="s">
        <v>34</v>
      </c>
      <c r="U491" s="26"/>
      <c r="W491" s="30">
        <f t="shared" si="31"/>
        <v>0</v>
      </c>
      <c r="X491" s="31"/>
    </row>
    <row r="492" spans="2:24" x14ac:dyDescent="0.25">
      <c r="B492" s="39">
        <v>843380163602</v>
      </c>
      <c r="C492" s="7" t="s">
        <v>1051</v>
      </c>
      <c r="D492" s="7" t="s">
        <v>1052</v>
      </c>
      <c r="E492" s="7" t="str">
        <f>_xlfn.XLOOKUP(C492,Master!E:E,Master!H:H)</f>
        <v>No</v>
      </c>
      <c r="F492" s="7" t="s">
        <v>80</v>
      </c>
      <c r="G492" s="7" t="s">
        <v>728</v>
      </c>
      <c r="H492" s="7" t="s">
        <v>103</v>
      </c>
      <c r="I492" s="7" t="s">
        <v>175</v>
      </c>
      <c r="J492" s="7" t="s">
        <v>16</v>
      </c>
      <c r="K492" s="7" t="s">
        <v>17</v>
      </c>
      <c r="L492" s="7" t="s">
        <v>18</v>
      </c>
      <c r="M492" s="8">
        <v>104.50000000000001</v>
      </c>
      <c r="N492" s="8">
        <v>190</v>
      </c>
      <c r="O492" s="8">
        <v>190</v>
      </c>
      <c r="P492" s="9">
        <f t="shared" si="28"/>
        <v>145.255</v>
      </c>
      <c r="Q492" s="25">
        <f t="shared" si="30"/>
        <v>317</v>
      </c>
      <c r="R492" s="9">
        <f t="shared" si="29"/>
        <v>317</v>
      </c>
      <c r="S492" s="7" t="s">
        <v>33</v>
      </c>
      <c r="T492" s="7" t="s">
        <v>34</v>
      </c>
      <c r="U492" s="26"/>
      <c r="W492" s="30">
        <f t="shared" si="31"/>
        <v>0</v>
      </c>
      <c r="X492" s="31"/>
    </row>
    <row r="493" spans="2:24" x14ac:dyDescent="0.25">
      <c r="B493" s="39">
        <v>843380150947</v>
      </c>
      <c r="C493" s="7" t="s">
        <v>1053</v>
      </c>
      <c r="D493" s="7" t="s">
        <v>1054</v>
      </c>
      <c r="E493" s="7" t="str">
        <f>_xlfn.XLOOKUP(C493,Master!E:E,Master!H:H)</f>
        <v>No</v>
      </c>
      <c r="F493" s="7" t="s">
        <v>91</v>
      </c>
      <c r="G493" s="7" t="s">
        <v>621</v>
      </c>
      <c r="H493" s="7" t="s">
        <v>103</v>
      </c>
      <c r="I493" s="7" t="s">
        <v>1055</v>
      </c>
      <c r="J493" s="7" t="s">
        <v>16</v>
      </c>
      <c r="K493" s="7" t="s">
        <v>18</v>
      </c>
      <c r="L493" s="7" t="s">
        <v>18</v>
      </c>
      <c r="M493" s="8">
        <v>110.00000000000001</v>
      </c>
      <c r="N493" s="8">
        <v>200</v>
      </c>
      <c r="O493" s="8">
        <v>200</v>
      </c>
      <c r="P493" s="9">
        <f t="shared" si="28"/>
        <v>152.9</v>
      </c>
      <c r="Q493" s="25">
        <f t="shared" si="30"/>
        <v>334</v>
      </c>
      <c r="R493" s="9">
        <f t="shared" si="29"/>
        <v>334</v>
      </c>
      <c r="S493" s="7" t="s">
        <v>33</v>
      </c>
      <c r="T493" s="7" t="s">
        <v>34</v>
      </c>
      <c r="U493" s="26"/>
      <c r="W493" s="30">
        <f t="shared" si="31"/>
        <v>0</v>
      </c>
      <c r="X493" s="31"/>
    </row>
    <row r="494" spans="2:24" x14ac:dyDescent="0.25">
      <c r="B494" s="39">
        <v>843380150954</v>
      </c>
      <c r="C494" s="7" t="s">
        <v>1056</v>
      </c>
      <c r="D494" s="7" t="s">
        <v>1057</v>
      </c>
      <c r="E494" s="7" t="str">
        <f>_xlfn.XLOOKUP(C494,Master!E:E,Master!H:H)</f>
        <v>No</v>
      </c>
      <c r="F494" s="7" t="s">
        <v>91</v>
      </c>
      <c r="G494" s="7" t="s">
        <v>624</v>
      </c>
      <c r="H494" s="7" t="s">
        <v>103</v>
      </c>
      <c r="I494" s="7" t="s">
        <v>1055</v>
      </c>
      <c r="J494" s="7" t="s">
        <v>16</v>
      </c>
      <c r="K494" s="7" t="s">
        <v>18</v>
      </c>
      <c r="L494" s="7" t="s">
        <v>18</v>
      </c>
      <c r="M494" s="8">
        <v>110.00000000000001</v>
      </c>
      <c r="N494" s="8">
        <v>200</v>
      </c>
      <c r="O494" s="8">
        <v>200</v>
      </c>
      <c r="P494" s="9">
        <f t="shared" si="28"/>
        <v>152.9</v>
      </c>
      <c r="Q494" s="25">
        <f t="shared" si="30"/>
        <v>334</v>
      </c>
      <c r="R494" s="9">
        <f t="shared" si="29"/>
        <v>334</v>
      </c>
      <c r="S494" s="7" t="s">
        <v>33</v>
      </c>
      <c r="T494" s="7" t="s">
        <v>34</v>
      </c>
      <c r="U494" s="26"/>
      <c r="W494" s="30">
        <f t="shared" si="31"/>
        <v>0</v>
      </c>
      <c r="X494" s="31"/>
    </row>
    <row r="495" spans="2:24" x14ac:dyDescent="0.25">
      <c r="B495" s="39">
        <v>843380150961</v>
      </c>
      <c r="C495" s="7" t="s">
        <v>1058</v>
      </c>
      <c r="D495" s="7" t="s">
        <v>1059</v>
      </c>
      <c r="E495" s="7" t="str">
        <f>_xlfn.XLOOKUP(C495,Master!E:E,Master!H:H)</f>
        <v>No</v>
      </c>
      <c r="F495" s="7" t="s">
        <v>91</v>
      </c>
      <c r="G495" s="7" t="s">
        <v>627</v>
      </c>
      <c r="H495" s="7" t="s">
        <v>103</v>
      </c>
      <c r="I495" s="7" t="s">
        <v>1055</v>
      </c>
      <c r="J495" s="7" t="s">
        <v>16</v>
      </c>
      <c r="K495" s="7" t="s">
        <v>18</v>
      </c>
      <c r="L495" s="7" t="s">
        <v>18</v>
      </c>
      <c r="M495" s="8">
        <v>110.00000000000001</v>
      </c>
      <c r="N495" s="8">
        <v>200</v>
      </c>
      <c r="O495" s="8">
        <v>200</v>
      </c>
      <c r="P495" s="9">
        <f t="shared" si="28"/>
        <v>152.9</v>
      </c>
      <c r="Q495" s="25">
        <f t="shared" si="30"/>
        <v>334</v>
      </c>
      <c r="R495" s="9">
        <f t="shared" si="29"/>
        <v>334</v>
      </c>
      <c r="S495" s="7" t="s">
        <v>33</v>
      </c>
      <c r="T495" s="7" t="s">
        <v>34</v>
      </c>
      <c r="U495" s="26"/>
      <c r="W495" s="30">
        <f t="shared" si="31"/>
        <v>0</v>
      </c>
      <c r="X495" s="31"/>
    </row>
    <row r="496" spans="2:24" x14ac:dyDescent="0.25">
      <c r="B496" s="39">
        <v>843380150978</v>
      </c>
      <c r="C496" s="7" t="s">
        <v>1060</v>
      </c>
      <c r="D496" s="7" t="s">
        <v>1061</v>
      </c>
      <c r="E496" s="7" t="str">
        <f>_xlfn.XLOOKUP(C496,Master!E:E,Master!H:H)</f>
        <v>No</v>
      </c>
      <c r="F496" s="7" t="s">
        <v>91</v>
      </c>
      <c r="G496" s="7" t="s">
        <v>630</v>
      </c>
      <c r="H496" s="7" t="s">
        <v>103</v>
      </c>
      <c r="I496" s="7" t="s">
        <v>1055</v>
      </c>
      <c r="J496" s="7" t="s">
        <v>16</v>
      </c>
      <c r="K496" s="7" t="s">
        <v>18</v>
      </c>
      <c r="L496" s="7" t="s">
        <v>18</v>
      </c>
      <c r="M496" s="8">
        <v>110.00000000000001</v>
      </c>
      <c r="N496" s="8">
        <v>200</v>
      </c>
      <c r="O496" s="8">
        <v>200</v>
      </c>
      <c r="P496" s="9">
        <f t="shared" si="28"/>
        <v>152.9</v>
      </c>
      <c r="Q496" s="25">
        <f t="shared" si="30"/>
        <v>334</v>
      </c>
      <c r="R496" s="9">
        <f t="shared" si="29"/>
        <v>334</v>
      </c>
      <c r="S496" s="7" t="s">
        <v>33</v>
      </c>
      <c r="T496" s="7" t="s">
        <v>34</v>
      </c>
      <c r="U496" s="26"/>
      <c r="W496" s="30">
        <f t="shared" si="31"/>
        <v>0</v>
      </c>
      <c r="X496" s="31"/>
    </row>
    <row r="497" spans="2:24" x14ac:dyDescent="0.25">
      <c r="B497" s="39">
        <v>843380150985</v>
      </c>
      <c r="C497" s="7" t="s">
        <v>1062</v>
      </c>
      <c r="D497" s="7" t="s">
        <v>1063</v>
      </c>
      <c r="E497" s="7" t="str">
        <f>_xlfn.XLOOKUP(C497,Master!E:E,Master!H:H)</f>
        <v>No</v>
      </c>
      <c r="F497" s="7" t="s">
        <v>91</v>
      </c>
      <c r="G497" s="7" t="s">
        <v>633</v>
      </c>
      <c r="H497" s="7" t="s">
        <v>103</v>
      </c>
      <c r="I497" s="7" t="s">
        <v>1055</v>
      </c>
      <c r="J497" s="7" t="s">
        <v>16</v>
      </c>
      <c r="K497" s="7" t="s">
        <v>18</v>
      </c>
      <c r="L497" s="7" t="s">
        <v>18</v>
      </c>
      <c r="M497" s="8">
        <v>110.00000000000001</v>
      </c>
      <c r="N497" s="8">
        <v>200</v>
      </c>
      <c r="O497" s="8">
        <v>200</v>
      </c>
      <c r="P497" s="9">
        <f t="shared" si="28"/>
        <v>152.9</v>
      </c>
      <c r="Q497" s="25">
        <f t="shared" si="30"/>
        <v>334</v>
      </c>
      <c r="R497" s="9">
        <f t="shared" si="29"/>
        <v>334</v>
      </c>
      <c r="S497" s="7" t="s">
        <v>33</v>
      </c>
      <c r="T497" s="7" t="s">
        <v>34</v>
      </c>
      <c r="U497" s="26"/>
      <c r="W497" s="30">
        <f t="shared" si="31"/>
        <v>0</v>
      </c>
      <c r="X497" s="31"/>
    </row>
    <row r="498" spans="2:24" x14ac:dyDescent="0.25">
      <c r="B498" s="39">
        <v>843380150992</v>
      </c>
      <c r="C498" s="7" t="s">
        <v>1064</v>
      </c>
      <c r="D498" s="7" t="s">
        <v>1065</v>
      </c>
      <c r="E498" s="7" t="str">
        <f>_xlfn.XLOOKUP(C498,Master!E:E,Master!H:H)</f>
        <v>No</v>
      </c>
      <c r="F498" s="7" t="s">
        <v>91</v>
      </c>
      <c r="G498" s="7" t="s">
        <v>636</v>
      </c>
      <c r="H498" s="7" t="s">
        <v>103</v>
      </c>
      <c r="I498" s="7" t="s">
        <v>1055</v>
      </c>
      <c r="J498" s="7" t="s">
        <v>16</v>
      </c>
      <c r="K498" s="7" t="s">
        <v>18</v>
      </c>
      <c r="L498" s="7" t="s">
        <v>18</v>
      </c>
      <c r="M498" s="8">
        <v>110.00000000000001</v>
      </c>
      <c r="N498" s="8">
        <v>200</v>
      </c>
      <c r="O498" s="8">
        <v>200</v>
      </c>
      <c r="P498" s="9">
        <f t="shared" si="28"/>
        <v>152.9</v>
      </c>
      <c r="Q498" s="25">
        <f t="shared" si="30"/>
        <v>334</v>
      </c>
      <c r="R498" s="9">
        <f t="shared" si="29"/>
        <v>334</v>
      </c>
      <c r="S498" s="7" t="s">
        <v>33</v>
      </c>
      <c r="T498" s="7" t="s">
        <v>34</v>
      </c>
      <c r="U498" s="26"/>
      <c r="W498" s="30">
        <f t="shared" si="31"/>
        <v>0</v>
      </c>
      <c r="X498" s="31"/>
    </row>
    <row r="499" spans="2:24" x14ac:dyDescent="0.25">
      <c r="B499" s="39">
        <v>843380151005</v>
      </c>
      <c r="C499" s="7" t="s">
        <v>1066</v>
      </c>
      <c r="D499" s="7" t="s">
        <v>1067</v>
      </c>
      <c r="E499" s="7" t="str">
        <f>_xlfn.XLOOKUP(C499,Master!E:E,Master!H:H)</f>
        <v>No</v>
      </c>
      <c r="F499" s="7" t="s">
        <v>91</v>
      </c>
      <c r="G499" s="7" t="s">
        <v>639</v>
      </c>
      <c r="H499" s="7" t="s">
        <v>103</v>
      </c>
      <c r="I499" s="7" t="s">
        <v>1055</v>
      </c>
      <c r="J499" s="7" t="s">
        <v>16</v>
      </c>
      <c r="K499" s="7" t="s">
        <v>18</v>
      </c>
      <c r="L499" s="7" t="s">
        <v>18</v>
      </c>
      <c r="M499" s="8">
        <v>110.00000000000001</v>
      </c>
      <c r="N499" s="8">
        <v>200</v>
      </c>
      <c r="O499" s="8">
        <v>200</v>
      </c>
      <c r="P499" s="9">
        <f t="shared" si="28"/>
        <v>152.9</v>
      </c>
      <c r="Q499" s="25">
        <f t="shared" si="30"/>
        <v>334</v>
      </c>
      <c r="R499" s="9">
        <f t="shared" si="29"/>
        <v>334</v>
      </c>
      <c r="S499" s="7" t="s">
        <v>33</v>
      </c>
      <c r="T499" s="7" t="s">
        <v>34</v>
      </c>
      <c r="U499" s="26"/>
      <c r="W499" s="30">
        <f t="shared" si="31"/>
        <v>0</v>
      </c>
      <c r="X499" s="31"/>
    </row>
    <row r="500" spans="2:24" x14ac:dyDescent="0.25">
      <c r="B500" s="39">
        <v>843380151012</v>
      </c>
      <c r="C500" s="7" t="s">
        <v>1068</v>
      </c>
      <c r="D500" s="7" t="s">
        <v>1069</v>
      </c>
      <c r="E500" s="7" t="str">
        <f>_xlfn.XLOOKUP(C500,Master!E:E,Master!H:H)</f>
        <v>No</v>
      </c>
      <c r="F500" s="7" t="s">
        <v>91</v>
      </c>
      <c r="G500" s="7" t="s">
        <v>642</v>
      </c>
      <c r="H500" s="7" t="s">
        <v>103</v>
      </c>
      <c r="I500" s="7" t="s">
        <v>1055</v>
      </c>
      <c r="J500" s="7" t="s">
        <v>16</v>
      </c>
      <c r="K500" s="7" t="s">
        <v>18</v>
      </c>
      <c r="L500" s="7" t="s">
        <v>18</v>
      </c>
      <c r="M500" s="8">
        <v>110.00000000000001</v>
      </c>
      <c r="N500" s="8">
        <v>200</v>
      </c>
      <c r="O500" s="8">
        <v>200</v>
      </c>
      <c r="P500" s="9">
        <f t="shared" si="28"/>
        <v>152.9</v>
      </c>
      <c r="Q500" s="25">
        <f t="shared" si="30"/>
        <v>334</v>
      </c>
      <c r="R500" s="9">
        <f t="shared" si="29"/>
        <v>334</v>
      </c>
      <c r="S500" s="7" t="s">
        <v>33</v>
      </c>
      <c r="T500" s="7" t="s">
        <v>34</v>
      </c>
      <c r="U500" s="26"/>
      <c r="W500" s="30">
        <f t="shared" si="31"/>
        <v>0</v>
      </c>
      <c r="X500" s="31"/>
    </row>
    <row r="501" spans="2:24" x14ac:dyDescent="0.25">
      <c r="B501" s="39">
        <v>843380151029</v>
      </c>
      <c r="C501" s="7" t="s">
        <v>1070</v>
      </c>
      <c r="D501" s="7" t="s">
        <v>1071</v>
      </c>
      <c r="E501" s="7" t="str">
        <f>_xlfn.XLOOKUP(C501,Master!E:E,Master!H:H)</f>
        <v>No</v>
      </c>
      <c r="F501" s="7" t="s">
        <v>91</v>
      </c>
      <c r="G501" s="7" t="s">
        <v>645</v>
      </c>
      <c r="H501" s="7" t="s">
        <v>103</v>
      </c>
      <c r="I501" s="7" t="s">
        <v>1055</v>
      </c>
      <c r="J501" s="7" t="s">
        <v>16</v>
      </c>
      <c r="K501" s="7" t="s">
        <v>18</v>
      </c>
      <c r="L501" s="7" t="s">
        <v>18</v>
      </c>
      <c r="M501" s="8">
        <v>110.00000000000001</v>
      </c>
      <c r="N501" s="8">
        <v>200</v>
      </c>
      <c r="O501" s="8">
        <v>200</v>
      </c>
      <c r="P501" s="9">
        <f t="shared" si="28"/>
        <v>152.9</v>
      </c>
      <c r="Q501" s="25">
        <f t="shared" si="30"/>
        <v>334</v>
      </c>
      <c r="R501" s="9">
        <f t="shared" si="29"/>
        <v>334</v>
      </c>
      <c r="S501" s="7" t="s">
        <v>33</v>
      </c>
      <c r="T501" s="7" t="s">
        <v>34</v>
      </c>
      <c r="U501" s="26"/>
      <c r="W501" s="30">
        <f t="shared" si="31"/>
        <v>0</v>
      </c>
      <c r="X501" s="31"/>
    </row>
    <row r="502" spans="2:24" x14ac:dyDescent="0.25">
      <c r="B502" s="39">
        <v>843380151036</v>
      </c>
      <c r="C502" s="7" t="s">
        <v>1072</v>
      </c>
      <c r="D502" s="7" t="s">
        <v>1073</v>
      </c>
      <c r="E502" s="7" t="str">
        <f>_xlfn.XLOOKUP(C502,Master!E:E,Master!H:H)</f>
        <v>No</v>
      </c>
      <c r="F502" s="7" t="s">
        <v>91</v>
      </c>
      <c r="G502" s="7" t="s">
        <v>648</v>
      </c>
      <c r="H502" s="7" t="s">
        <v>103</v>
      </c>
      <c r="I502" s="7" t="s">
        <v>1055</v>
      </c>
      <c r="J502" s="7" t="s">
        <v>16</v>
      </c>
      <c r="K502" s="7" t="s">
        <v>18</v>
      </c>
      <c r="L502" s="7" t="s">
        <v>18</v>
      </c>
      <c r="M502" s="8">
        <v>110.00000000000001</v>
      </c>
      <c r="N502" s="8">
        <v>200</v>
      </c>
      <c r="O502" s="8">
        <v>200</v>
      </c>
      <c r="P502" s="9">
        <f t="shared" si="28"/>
        <v>152.9</v>
      </c>
      <c r="Q502" s="25">
        <f t="shared" si="30"/>
        <v>334</v>
      </c>
      <c r="R502" s="9">
        <f t="shared" si="29"/>
        <v>334</v>
      </c>
      <c r="S502" s="7" t="s">
        <v>33</v>
      </c>
      <c r="T502" s="7" t="s">
        <v>34</v>
      </c>
      <c r="U502" s="26"/>
      <c r="W502" s="30">
        <f t="shared" si="31"/>
        <v>0</v>
      </c>
      <c r="X502" s="31"/>
    </row>
    <row r="503" spans="2:24" x14ac:dyDescent="0.25">
      <c r="B503" s="39">
        <v>843380151043</v>
      </c>
      <c r="C503" s="7" t="s">
        <v>1074</v>
      </c>
      <c r="D503" s="7" t="s">
        <v>1075</v>
      </c>
      <c r="E503" s="7" t="str">
        <f>_xlfn.XLOOKUP(C503,Master!E:E,Master!H:H)</f>
        <v>No</v>
      </c>
      <c r="F503" s="7" t="s">
        <v>91</v>
      </c>
      <c r="G503" s="7" t="s">
        <v>651</v>
      </c>
      <c r="H503" s="7" t="s">
        <v>103</v>
      </c>
      <c r="I503" s="7" t="s">
        <v>1055</v>
      </c>
      <c r="J503" s="7" t="s">
        <v>16</v>
      </c>
      <c r="K503" s="7" t="s">
        <v>18</v>
      </c>
      <c r="L503" s="7" t="s">
        <v>18</v>
      </c>
      <c r="M503" s="8">
        <v>110.00000000000001</v>
      </c>
      <c r="N503" s="8">
        <v>200</v>
      </c>
      <c r="O503" s="8">
        <v>200</v>
      </c>
      <c r="P503" s="9">
        <f t="shared" si="28"/>
        <v>152.9</v>
      </c>
      <c r="Q503" s="25">
        <f t="shared" si="30"/>
        <v>334</v>
      </c>
      <c r="R503" s="9">
        <f t="shared" si="29"/>
        <v>334</v>
      </c>
      <c r="S503" s="7" t="s">
        <v>33</v>
      </c>
      <c r="T503" s="7" t="s">
        <v>34</v>
      </c>
      <c r="U503" s="26"/>
      <c r="W503" s="30">
        <f t="shared" si="31"/>
        <v>0</v>
      </c>
      <c r="X503" s="31"/>
    </row>
    <row r="504" spans="2:24" x14ac:dyDescent="0.25">
      <c r="B504" s="39">
        <v>843380151050</v>
      </c>
      <c r="C504" s="7" t="s">
        <v>1076</v>
      </c>
      <c r="D504" s="7" t="s">
        <v>1077</v>
      </c>
      <c r="E504" s="7" t="str">
        <f>_xlfn.XLOOKUP(C504,Master!E:E,Master!H:H)</f>
        <v>No</v>
      </c>
      <c r="F504" s="7" t="s">
        <v>91</v>
      </c>
      <c r="G504" s="7" t="s">
        <v>654</v>
      </c>
      <c r="H504" s="7" t="s">
        <v>103</v>
      </c>
      <c r="I504" s="7" t="s">
        <v>1055</v>
      </c>
      <c r="J504" s="7" t="s">
        <v>16</v>
      </c>
      <c r="K504" s="7" t="s">
        <v>18</v>
      </c>
      <c r="L504" s="7" t="s">
        <v>18</v>
      </c>
      <c r="M504" s="8">
        <v>110.00000000000001</v>
      </c>
      <c r="N504" s="8">
        <v>200</v>
      </c>
      <c r="O504" s="8">
        <v>200</v>
      </c>
      <c r="P504" s="9">
        <f t="shared" si="28"/>
        <v>152.9</v>
      </c>
      <c r="Q504" s="25">
        <f t="shared" si="30"/>
        <v>334</v>
      </c>
      <c r="R504" s="9">
        <f t="shared" si="29"/>
        <v>334</v>
      </c>
      <c r="S504" s="7" t="s">
        <v>33</v>
      </c>
      <c r="T504" s="7" t="s">
        <v>34</v>
      </c>
      <c r="U504" s="26"/>
      <c r="W504" s="30">
        <f t="shared" si="31"/>
        <v>0</v>
      </c>
      <c r="X504" s="31"/>
    </row>
    <row r="505" spans="2:24" x14ac:dyDescent="0.25">
      <c r="B505" s="39">
        <v>843380120506</v>
      </c>
      <c r="C505" s="7" t="s">
        <v>1078</v>
      </c>
      <c r="D505" s="7" t="s">
        <v>1079</v>
      </c>
      <c r="E505" s="7" t="str">
        <f>_xlfn.XLOOKUP(C505,Master!E:E,Master!H:H)</f>
        <v>No</v>
      </c>
      <c r="F505" s="7" t="s">
        <v>12</v>
      </c>
      <c r="G505" s="7" t="s">
        <v>621</v>
      </c>
      <c r="H505" s="7" t="s">
        <v>103</v>
      </c>
      <c r="I505" s="7" t="s">
        <v>1055</v>
      </c>
      <c r="J505" s="7" t="s">
        <v>16</v>
      </c>
      <c r="K505" s="7" t="s">
        <v>18</v>
      </c>
      <c r="L505" s="7" t="s">
        <v>18</v>
      </c>
      <c r="M505" s="8">
        <v>110.00000000000001</v>
      </c>
      <c r="N505" s="8">
        <v>200</v>
      </c>
      <c r="O505" s="8">
        <v>200</v>
      </c>
      <c r="P505" s="9">
        <f t="shared" si="28"/>
        <v>152.9</v>
      </c>
      <c r="Q505" s="25">
        <f t="shared" si="30"/>
        <v>334</v>
      </c>
      <c r="R505" s="9">
        <f t="shared" si="29"/>
        <v>334</v>
      </c>
      <c r="S505" s="7" t="s">
        <v>33</v>
      </c>
      <c r="T505" s="7" t="s">
        <v>34</v>
      </c>
      <c r="U505" s="26"/>
      <c r="W505" s="30">
        <f t="shared" si="31"/>
        <v>0</v>
      </c>
      <c r="X505" s="31"/>
    </row>
    <row r="506" spans="2:24" x14ac:dyDescent="0.25">
      <c r="B506" s="39">
        <v>843380120513</v>
      </c>
      <c r="C506" s="7" t="s">
        <v>1080</v>
      </c>
      <c r="D506" s="7" t="s">
        <v>1081</v>
      </c>
      <c r="E506" s="7" t="str">
        <f>_xlfn.XLOOKUP(C506,Master!E:E,Master!H:H)</f>
        <v>No</v>
      </c>
      <c r="F506" s="7" t="s">
        <v>12</v>
      </c>
      <c r="G506" s="7" t="s">
        <v>624</v>
      </c>
      <c r="H506" s="7" t="s">
        <v>103</v>
      </c>
      <c r="I506" s="7" t="s">
        <v>1055</v>
      </c>
      <c r="J506" s="7" t="s">
        <v>16</v>
      </c>
      <c r="K506" s="7" t="s">
        <v>18</v>
      </c>
      <c r="L506" s="7" t="s">
        <v>18</v>
      </c>
      <c r="M506" s="8">
        <v>110.00000000000001</v>
      </c>
      <c r="N506" s="8">
        <v>200</v>
      </c>
      <c r="O506" s="8">
        <v>200</v>
      </c>
      <c r="P506" s="9">
        <f t="shared" si="28"/>
        <v>152.9</v>
      </c>
      <c r="Q506" s="25">
        <f t="shared" si="30"/>
        <v>334</v>
      </c>
      <c r="R506" s="9">
        <f t="shared" si="29"/>
        <v>334</v>
      </c>
      <c r="S506" s="7" t="s">
        <v>33</v>
      </c>
      <c r="T506" s="7" t="s">
        <v>34</v>
      </c>
      <c r="U506" s="26"/>
      <c r="W506" s="30">
        <f t="shared" si="31"/>
        <v>0</v>
      </c>
      <c r="X506" s="31"/>
    </row>
    <row r="507" spans="2:24" x14ac:dyDescent="0.25">
      <c r="B507" s="39">
        <v>843380120520</v>
      </c>
      <c r="C507" s="7" t="s">
        <v>1082</v>
      </c>
      <c r="D507" s="7" t="s">
        <v>1083</v>
      </c>
      <c r="E507" s="7" t="str">
        <f>_xlfn.XLOOKUP(C507,Master!E:E,Master!H:H)</f>
        <v>No</v>
      </c>
      <c r="F507" s="7" t="s">
        <v>12</v>
      </c>
      <c r="G507" s="7" t="s">
        <v>627</v>
      </c>
      <c r="H507" s="7" t="s">
        <v>103</v>
      </c>
      <c r="I507" s="7" t="s">
        <v>1055</v>
      </c>
      <c r="J507" s="7" t="s">
        <v>16</v>
      </c>
      <c r="K507" s="7" t="s">
        <v>18</v>
      </c>
      <c r="L507" s="7" t="s">
        <v>18</v>
      </c>
      <c r="M507" s="8">
        <v>110.00000000000001</v>
      </c>
      <c r="N507" s="8">
        <v>200</v>
      </c>
      <c r="O507" s="8">
        <v>200</v>
      </c>
      <c r="P507" s="9">
        <f t="shared" si="28"/>
        <v>152.9</v>
      </c>
      <c r="Q507" s="25">
        <f t="shared" si="30"/>
        <v>334</v>
      </c>
      <c r="R507" s="9">
        <f t="shared" si="29"/>
        <v>334</v>
      </c>
      <c r="S507" s="7" t="s">
        <v>33</v>
      </c>
      <c r="T507" s="7" t="s">
        <v>34</v>
      </c>
      <c r="U507" s="26"/>
      <c r="W507" s="30">
        <f t="shared" si="31"/>
        <v>0</v>
      </c>
      <c r="X507" s="31"/>
    </row>
    <row r="508" spans="2:24" x14ac:dyDescent="0.25">
      <c r="B508" s="39">
        <v>843380120537</v>
      </c>
      <c r="C508" s="7" t="s">
        <v>1084</v>
      </c>
      <c r="D508" s="7" t="s">
        <v>1085</v>
      </c>
      <c r="E508" s="7" t="str">
        <f>_xlfn.XLOOKUP(C508,Master!E:E,Master!H:H)</f>
        <v>No</v>
      </c>
      <c r="F508" s="7" t="s">
        <v>12</v>
      </c>
      <c r="G508" s="7" t="s">
        <v>630</v>
      </c>
      <c r="H508" s="7" t="s">
        <v>103</v>
      </c>
      <c r="I508" s="7" t="s">
        <v>1055</v>
      </c>
      <c r="J508" s="7" t="s">
        <v>16</v>
      </c>
      <c r="K508" s="7" t="s">
        <v>18</v>
      </c>
      <c r="L508" s="7" t="s">
        <v>18</v>
      </c>
      <c r="M508" s="8">
        <v>110.00000000000001</v>
      </c>
      <c r="N508" s="8">
        <v>200</v>
      </c>
      <c r="O508" s="8">
        <v>200</v>
      </c>
      <c r="P508" s="9">
        <f t="shared" si="28"/>
        <v>152.9</v>
      </c>
      <c r="Q508" s="25">
        <f t="shared" si="30"/>
        <v>334</v>
      </c>
      <c r="R508" s="9">
        <f t="shared" si="29"/>
        <v>334</v>
      </c>
      <c r="S508" s="7" t="s">
        <v>33</v>
      </c>
      <c r="T508" s="7" t="s">
        <v>34</v>
      </c>
      <c r="U508" s="26"/>
      <c r="W508" s="30">
        <f t="shared" si="31"/>
        <v>0</v>
      </c>
      <c r="X508" s="31"/>
    </row>
    <row r="509" spans="2:24" x14ac:dyDescent="0.25">
      <c r="B509" s="39">
        <v>843380120544</v>
      </c>
      <c r="C509" s="7" t="s">
        <v>1086</v>
      </c>
      <c r="D509" s="7" t="s">
        <v>1087</v>
      </c>
      <c r="E509" s="7" t="str">
        <f>_xlfn.XLOOKUP(C509,Master!E:E,Master!H:H)</f>
        <v>No</v>
      </c>
      <c r="F509" s="7" t="s">
        <v>12</v>
      </c>
      <c r="G509" s="7" t="s">
        <v>633</v>
      </c>
      <c r="H509" s="7" t="s">
        <v>103</v>
      </c>
      <c r="I509" s="7" t="s">
        <v>1055</v>
      </c>
      <c r="J509" s="7" t="s">
        <v>16</v>
      </c>
      <c r="K509" s="7" t="s">
        <v>18</v>
      </c>
      <c r="L509" s="7" t="s">
        <v>18</v>
      </c>
      <c r="M509" s="8">
        <v>110.00000000000001</v>
      </c>
      <c r="N509" s="8">
        <v>200</v>
      </c>
      <c r="O509" s="8">
        <v>200</v>
      </c>
      <c r="P509" s="9">
        <f t="shared" si="28"/>
        <v>152.9</v>
      </c>
      <c r="Q509" s="25">
        <f t="shared" si="30"/>
        <v>334</v>
      </c>
      <c r="R509" s="9">
        <f t="shared" si="29"/>
        <v>334</v>
      </c>
      <c r="S509" s="7" t="s">
        <v>33</v>
      </c>
      <c r="T509" s="7" t="s">
        <v>34</v>
      </c>
      <c r="U509" s="26"/>
      <c r="W509" s="30">
        <f t="shared" si="31"/>
        <v>0</v>
      </c>
      <c r="X509" s="31"/>
    </row>
    <row r="510" spans="2:24" x14ac:dyDescent="0.25">
      <c r="B510" s="39">
        <v>843380120551</v>
      </c>
      <c r="C510" s="7" t="s">
        <v>1088</v>
      </c>
      <c r="D510" s="7" t="s">
        <v>1089</v>
      </c>
      <c r="E510" s="7" t="str">
        <f>_xlfn.XLOOKUP(C510,Master!E:E,Master!H:H)</f>
        <v>No</v>
      </c>
      <c r="F510" s="7" t="s">
        <v>12</v>
      </c>
      <c r="G510" s="7" t="s">
        <v>636</v>
      </c>
      <c r="H510" s="7" t="s">
        <v>103</v>
      </c>
      <c r="I510" s="7" t="s">
        <v>1055</v>
      </c>
      <c r="J510" s="7" t="s">
        <v>16</v>
      </c>
      <c r="K510" s="7" t="s">
        <v>18</v>
      </c>
      <c r="L510" s="7" t="s">
        <v>18</v>
      </c>
      <c r="M510" s="8">
        <v>110.00000000000001</v>
      </c>
      <c r="N510" s="8">
        <v>200</v>
      </c>
      <c r="O510" s="8">
        <v>200</v>
      </c>
      <c r="P510" s="9">
        <f t="shared" si="28"/>
        <v>152.9</v>
      </c>
      <c r="Q510" s="25">
        <f t="shared" si="30"/>
        <v>334</v>
      </c>
      <c r="R510" s="9">
        <f t="shared" si="29"/>
        <v>334</v>
      </c>
      <c r="S510" s="7" t="s">
        <v>33</v>
      </c>
      <c r="T510" s="7" t="s">
        <v>34</v>
      </c>
      <c r="U510" s="26"/>
      <c r="W510" s="30">
        <f t="shared" si="31"/>
        <v>0</v>
      </c>
      <c r="X510" s="31"/>
    </row>
    <row r="511" spans="2:24" x14ac:dyDescent="0.25">
      <c r="B511" s="39">
        <v>843380120568</v>
      </c>
      <c r="C511" s="7" t="s">
        <v>1090</v>
      </c>
      <c r="D511" s="7" t="s">
        <v>1091</v>
      </c>
      <c r="E511" s="7" t="str">
        <f>_xlfn.XLOOKUP(C511,Master!E:E,Master!H:H)</f>
        <v>No</v>
      </c>
      <c r="F511" s="7" t="s">
        <v>12</v>
      </c>
      <c r="G511" s="7" t="s">
        <v>639</v>
      </c>
      <c r="H511" s="7" t="s">
        <v>103</v>
      </c>
      <c r="I511" s="7" t="s">
        <v>1055</v>
      </c>
      <c r="J511" s="7" t="s">
        <v>16</v>
      </c>
      <c r="K511" s="7" t="s">
        <v>18</v>
      </c>
      <c r="L511" s="7" t="s">
        <v>18</v>
      </c>
      <c r="M511" s="8">
        <v>110.00000000000001</v>
      </c>
      <c r="N511" s="8">
        <v>200</v>
      </c>
      <c r="O511" s="8">
        <v>200</v>
      </c>
      <c r="P511" s="9">
        <f t="shared" si="28"/>
        <v>152.9</v>
      </c>
      <c r="Q511" s="25">
        <f t="shared" si="30"/>
        <v>334</v>
      </c>
      <c r="R511" s="9">
        <f t="shared" si="29"/>
        <v>334</v>
      </c>
      <c r="S511" s="7" t="s">
        <v>33</v>
      </c>
      <c r="T511" s="7" t="s">
        <v>34</v>
      </c>
      <c r="U511" s="26"/>
      <c r="W511" s="30">
        <f t="shared" si="31"/>
        <v>0</v>
      </c>
      <c r="X511" s="31"/>
    </row>
    <row r="512" spans="2:24" x14ac:dyDescent="0.25">
      <c r="B512" s="39">
        <v>843380120575</v>
      </c>
      <c r="C512" s="7" t="s">
        <v>1092</v>
      </c>
      <c r="D512" s="7" t="s">
        <v>1093</v>
      </c>
      <c r="E512" s="7" t="str">
        <f>_xlfn.XLOOKUP(C512,Master!E:E,Master!H:H)</f>
        <v>No</v>
      </c>
      <c r="F512" s="7" t="s">
        <v>12</v>
      </c>
      <c r="G512" s="7" t="s">
        <v>642</v>
      </c>
      <c r="H512" s="7" t="s">
        <v>103</v>
      </c>
      <c r="I512" s="7" t="s">
        <v>1055</v>
      </c>
      <c r="J512" s="7" t="s">
        <v>16</v>
      </c>
      <c r="K512" s="7" t="s">
        <v>18</v>
      </c>
      <c r="L512" s="7" t="s">
        <v>18</v>
      </c>
      <c r="M512" s="8">
        <v>110.00000000000001</v>
      </c>
      <c r="N512" s="8">
        <v>200</v>
      </c>
      <c r="O512" s="8">
        <v>200</v>
      </c>
      <c r="P512" s="9">
        <f t="shared" si="28"/>
        <v>152.9</v>
      </c>
      <c r="Q512" s="25">
        <f t="shared" si="30"/>
        <v>334</v>
      </c>
      <c r="R512" s="9">
        <f t="shared" si="29"/>
        <v>334</v>
      </c>
      <c r="S512" s="7" t="s">
        <v>33</v>
      </c>
      <c r="T512" s="7" t="s">
        <v>34</v>
      </c>
      <c r="U512" s="26"/>
      <c r="W512" s="30">
        <f t="shared" si="31"/>
        <v>0</v>
      </c>
      <c r="X512" s="31"/>
    </row>
    <row r="513" spans="2:24" x14ac:dyDescent="0.25">
      <c r="B513" s="39">
        <v>843380120582</v>
      </c>
      <c r="C513" s="7" t="s">
        <v>1094</v>
      </c>
      <c r="D513" s="7" t="s">
        <v>1095</v>
      </c>
      <c r="E513" s="7" t="str">
        <f>_xlfn.XLOOKUP(C513,Master!E:E,Master!H:H)</f>
        <v>No</v>
      </c>
      <c r="F513" s="7" t="s">
        <v>12</v>
      </c>
      <c r="G513" s="7" t="s">
        <v>645</v>
      </c>
      <c r="H513" s="7" t="s">
        <v>103</v>
      </c>
      <c r="I513" s="7" t="s">
        <v>1055</v>
      </c>
      <c r="J513" s="7" t="s">
        <v>16</v>
      </c>
      <c r="K513" s="7" t="s">
        <v>18</v>
      </c>
      <c r="L513" s="7" t="s">
        <v>18</v>
      </c>
      <c r="M513" s="8">
        <v>110.00000000000001</v>
      </c>
      <c r="N513" s="8">
        <v>200</v>
      </c>
      <c r="O513" s="8">
        <v>200</v>
      </c>
      <c r="P513" s="9">
        <f t="shared" si="28"/>
        <v>152.9</v>
      </c>
      <c r="Q513" s="25">
        <f t="shared" si="30"/>
        <v>334</v>
      </c>
      <c r="R513" s="9">
        <f t="shared" si="29"/>
        <v>334</v>
      </c>
      <c r="S513" s="7" t="s">
        <v>33</v>
      </c>
      <c r="T513" s="7" t="s">
        <v>34</v>
      </c>
      <c r="U513" s="26"/>
      <c r="W513" s="30">
        <f t="shared" si="31"/>
        <v>0</v>
      </c>
      <c r="X513" s="31"/>
    </row>
    <row r="514" spans="2:24" x14ac:dyDescent="0.25">
      <c r="B514" s="39">
        <v>843380120599</v>
      </c>
      <c r="C514" s="7" t="s">
        <v>1096</v>
      </c>
      <c r="D514" s="7" t="s">
        <v>1097</v>
      </c>
      <c r="E514" s="7" t="str">
        <f>_xlfn.XLOOKUP(C514,Master!E:E,Master!H:H)</f>
        <v>No</v>
      </c>
      <c r="F514" s="7" t="s">
        <v>12</v>
      </c>
      <c r="G514" s="7" t="s">
        <v>648</v>
      </c>
      <c r="H514" s="7" t="s">
        <v>103</v>
      </c>
      <c r="I514" s="7" t="s">
        <v>1055</v>
      </c>
      <c r="J514" s="7" t="s">
        <v>16</v>
      </c>
      <c r="K514" s="7" t="s">
        <v>18</v>
      </c>
      <c r="L514" s="7" t="s">
        <v>18</v>
      </c>
      <c r="M514" s="8">
        <v>110.00000000000001</v>
      </c>
      <c r="N514" s="8">
        <v>200</v>
      </c>
      <c r="O514" s="8">
        <v>200</v>
      </c>
      <c r="P514" s="9">
        <f t="shared" si="28"/>
        <v>152.9</v>
      </c>
      <c r="Q514" s="25">
        <f t="shared" si="30"/>
        <v>334</v>
      </c>
      <c r="R514" s="9">
        <f t="shared" si="29"/>
        <v>334</v>
      </c>
      <c r="S514" s="7" t="s">
        <v>33</v>
      </c>
      <c r="T514" s="7" t="s">
        <v>34</v>
      </c>
      <c r="U514" s="26"/>
      <c r="W514" s="30">
        <f t="shared" si="31"/>
        <v>0</v>
      </c>
      <c r="X514" s="31"/>
    </row>
    <row r="515" spans="2:24" x14ac:dyDescent="0.25">
      <c r="B515" s="39">
        <v>843380120605</v>
      </c>
      <c r="C515" s="7" t="s">
        <v>1098</v>
      </c>
      <c r="D515" s="7" t="s">
        <v>1099</v>
      </c>
      <c r="E515" s="7" t="str">
        <f>_xlfn.XLOOKUP(C515,Master!E:E,Master!H:H)</f>
        <v>No</v>
      </c>
      <c r="F515" s="7" t="s">
        <v>12</v>
      </c>
      <c r="G515" s="7" t="s">
        <v>651</v>
      </c>
      <c r="H515" s="7" t="s">
        <v>103</v>
      </c>
      <c r="I515" s="7" t="s">
        <v>1055</v>
      </c>
      <c r="J515" s="7" t="s">
        <v>16</v>
      </c>
      <c r="K515" s="7" t="s">
        <v>18</v>
      </c>
      <c r="L515" s="7" t="s">
        <v>18</v>
      </c>
      <c r="M515" s="8">
        <v>110.00000000000001</v>
      </c>
      <c r="N515" s="8">
        <v>200</v>
      </c>
      <c r="O515" s="8">
        <v>200</v>
      </c>
      <c r="P515" s="9">
        <f t="shared" si="28"/>
        <v>152.9</v>
      </c>
      <c r="Q515" s="25">
        <f t="shared" si="30"/>
        <v>334</v>
      </c>
      <c r="R515" s="9">
        <f t="shared" si="29"/>
        <v>334</v>
      </c>
      <c r="S515" s="7" t="s">
        <v>33</v>
      </c>
      <c r="T515" s="7" t="s">
        <v>34</v>
      </c>
      <c r="U515" s="26"/>
      <c r="W515" s="30">
        <f t="shared" si="31"/>
        <v>0</v>
      </c>
      <c r="X515" s="31"/>
    </row>
    <row r="516" spans="2:24" x14ac:dyDescent="0.25">
      <c r="B516" s="39">
        <v>843380120612</v>
      </c>
      <c r="C516" s="7" t="s">
        <v>1100</v>
      </c>
      <c r="D516" s="7" t="s">
        <v>1101</v>
      </c>
      <c r="E516" s="7" t="str">
        <f>_xlfn.XLOOKUP(C516,Master!E:E,Master!H:H)</f>
        <v>No</v>
      </c>
      <c r="F516" s="7" t="s">
        <v>12</v>
      </c>
      <c r="G516" s="7" t="s">
        <v>654</v>
      </c>
      <c r="H516" s="7" t="s">
        <v>103</v>
      </c>
      <c r="I516" s="7" t="s">
        <v>1055</v>
      </c>
      <c r="J516" s="7" t="s">
        <v>16</v>
      </c>
      <c r="K516" s="7" t="s">
        <v>18</v>
      </c>
      <c r="L516" s="7" t="s">
        <v>18</v>
      </c>
      <c r="M516" s="8">
        <v>110.00000000000001</v>
      </c>
      <c r="N516" s="8">
        <v>200</v>
      </c>
      <c r="O516" s="8">
        <v>200</v>
      </c>
      <c r="P516" s="9">
        <f t="shared" si="28"/>
        <v>152.9</v>
      </c>
      <c r="Q516" s="25">
        <f t="shared" si="30"/>
        <v>334</v>
      </c>
      <c r="R516" s="9">
        <f t="shared" si="29"/>
        <v>334</v>
      </c>
      <c r="S516" s="7" t="s">
        <v>33</v>
      </c>
      <c r="T516" s="7" t="s">
        <v>34</v>
      </c>
      <c r="U516" s="26"/>
      <c r="W516" s="30">
        <f t="shared" si="31"/>
        <v>0</v>
      </c>
      <c r="X516" s="31"/>
    </row>
    <row r="517" spans="2:24" x14ac:dyDescent="0.25">
      <c r="B517" s="39">
        <v>843380146551</v>
      </c>
      <c r="C517" s="7" t="s">
        <v>1102</v>
      </c>
      <c r="D517" s="7" t="s">
        <v>1103</v>
      </c>
      <c r="E517" s="7" t="str">
        <f>_xlfn.XLOOKUP(C517,Master!E:E,Master!H:H)</f>
        <v>Yes</v>
      </c>
      <c r="F517" s="7" t="s">
        <v>59</v>
      </c>
      <c r="G517" s="7" t="s">
        <v>119</v>
      </c>
      <c r="H517" s="7" t="s">
        <v>103</v>
      </c>
      <c r="I517" s="7" t="s">
        <v>1104</v>
      </c>
      <c r="J517" s="7" t="s">
        <v>16</v>
      </c>
      <c r="K517" s="7" t="s">
        <v>17</v>
      </c>
      <c r="L517" s="7" t="s">
        <v>18</v>
      </c>
      <c r="M517" s="8">
        <v>54</v>
      </c>
      <c r="N517" s="8">
        <v>90</v>
      </c>
      <c r="O517" s="8">
        <v>90</v>
      </c>
      <c r="P517" s="9">
        <f t="shared" si="28"/>
        <v>75.059999999999988</v>
      </c>
      <c r="Q517" s="25">
        <f t="shared" si="30"/>
        <v>150</v>
      </c>
      <c r="R517" s="9">
        <f t="shared" si="29"/>
        <v>150</v>
      </c>
      <c r="S517" s="7" t="s">
        <v>33</v>
      </c>
      <c r="T517" s="7" t="s">
        <v>34</v>
      </c>
      <c r="U517" s="26"/>
      <c r="W517" s="30">
        <f t="shared" si="31"/>
        <v>0</v>
      </c>
      <c r="X517" s="31"/>
    </row>
    <row r="518" spans="2:24" x14ac:dyDescent="0.25">
      <c r="B518" s="39">
        <v>843380146568</v>
      </c>
      <c r="C518" s="7" t="s">
        <v>1105</v>
      </c>
      <c r="D518" s="7" t="s">
        <v>1106</v>
      </c>
      <c r="E518" s="7" t="str">
        <f>_xlfn.XLOOKUP(C518,Master!E:E,Master!H:H)</f>
        <v>Yes</v>
      </c>
      <c r="F518" s="7" t="s">
        <v>59</v>
      </c>
      <c r="G518" s="7" t="s">
        <v>125</v>
      </c>
      <c r="H518" s="7" t="s">
        <v>103</v>
      </c>
      <c r="I518" s="7" t="s">
        <v>1104</v>
      </c>
      <c r="J518" s="7" t="s">
        <v>16</v>
      </c>
      <c r="K518" s="7" t="s">
        <v>17</v>
      </c>
      <c r="L518" s="7" t="s">
        <v>18</v>
      </c>
      <c r="M518" s="8">
        <v>54</v>
      </c>
      <c r="N518" s="8">
        <v>90</v>
      </c>
      <c r="O518" s="8">
        <v>90</v>
      </c>
      <c r="P518" s="9">
        <f t="shared" si="28"/>
        <v>75.059999999999988</v>
      </c>
      <c r="Q518" s="25">
        <f t="shared" si="30"/>
        <v>150</v>
      </c>
      <c r="R518" s="9">
        <f t="shared" si="29"/>
        <v>150</v>
      </c>
      <c r="S518" s="7" t="s">
        <v>33</v>
      </c>
      <c r="T518" s="7" t="s">
        <v>34</v>
      </c>
      <c r="U518" s="26"/>
      <c r="W518" s="30">
        <f t="shared" si="31"/>
        <v>0</v>
      </c>
      <c r="X518" s="31"/>
    </row>
    <row r="519" spans="2:24" x14ac:dyDescent="0.25">
      <c r="B519" s="39">
        <v>843380146575</v>
      </c>
      <c r="C519" s="7" t="s">
        <v>1107</v>
      </c>
      <c r="D519" s="7" t="s">
        <v>1108</v>
      </c>
      <c r="E519" s="7" t="str">
        <f>_xlfn.XLOOKUP(C519,Master!E:E,Master!H:H)</f>
        <v>Yes</v>
      </c>
      <c r="F519" s="7" t="s">
        <v>59</v>
      </c>
      <c r="G519" s="7" t="s">
        <v>131</v>
      </c>
      <c r="H519" s="7" t="s">
        <v>103</v>
      </c>
      <c r="I519" s="7" t="s">
        <v>1104</v>
      </c>
      <c r="J519" s="7" t="s">
        <v>16</v>
      </c>
      <c r="K519" s="7" t="s">
        <v>17</v>
      </c>
      <c r="L519" s="7" t="s">
        <v>18</v>
      </c>
      <c r="M519" s="8">
        <v>54</v>
      </c>
      <c r="N519" s="8">
        <v>90</v>
      </c>
      <c r="O519" s="8">
        <v>90</v>
      </c>
      <c r="P519" s="9">
        <f t="shared" ref="P519:P582" si="32">(O519*$P$3)*(M519/O519)</f>
        <v>75.059999999999988</v>
      </c>
      <c r="Q519" s="25">
        <f t="shared" si="30"/>
        <v>150</v>
      </c>
      <c r="R519" s="9">
        <f t="shared" ref="R519:R582" si="33">ROUND(O519*$P$3*(1+$Q$3),0)</f>
        <v>150</v>
      </c>
      <c r="S519" s="7" t="s">
        <v>33</v>
      </c>
      <c r="T519" s="7" t="s">
        <v>34</v>
      </c>
      <c r="U519" s="26"/>
      <c r="W519" s="30">
        <f t="shared" si="31"/>
        <v>0</v>
      </c>
      <c r="X519" s="31"/>
    </row>
    <row r="520" spans="2:24" x14ac:dyDescent="0.25">
      <c r="B520" s="39">
        <v>843380146582</v>
      </c>
      <c r="C520" s="7" t="s">
        <v>1109</v>
      </c>
      <c r="D520" s="7" t="s">
        <v>1110</v>
      </c>
      <c r="E520" s="7" t="str">
        <f>_xlfn.XLOOKUP(C520,Master!E:E,Master!H:H)</f>
        <v>Yes</v>
      </c>
      <c r="F520" s="7" t="s">
        <v>59</v>
      </c>
      <c r="G520" s="7" t="s">
        <v>1111</v>
      </c>
      <c r="H520" s="7" t="s">
        <v>103</v>
      </c>
      <c r="I520" s="7" t="s">
        <v>1104</v>
      </c>
      <c r="J520" s="7" t="s">
        <v>16</v>
      </c>
      <c r="K520" s="7" t="s">
        <v>17</v>
      </c>
      <c r="L520" s="7" t="s">
        <v>18</v>
      </c>
      <c r="M520" s="8">
        <v>54</v>
      </c>
      <c r="N520" s="8">
        <v>90</v>
      </c>
      <c r="O520" s="8">
        <v>90</v>
      </c>
      <c r="P520" s="9">
        <f t="shared" si="32"/>
        <v>75.059999999999988</v>
      </c>
      <c r="Q520" s="25">
        <f t="shared" ref="Q520:Q583" si="34">R520</f>
        <v>150</v>
      </c>
      <c r="R520" s="9">
        <f t="shared" si="33"/>
        <v>150</v>
      </c>
      <c r="S520" s="7" t="s">
        <v>33</v>
      </c>
      <c r="T520" s="7" t="s">
        <v>34</v>
      </c>
      <c r="U520" s="26"/>
      <c r="W520" s="30">
        <f t="shared" ref="W520:W583" si="35">V520*M520</f>
        <v>0</v>
      </c>
      <c r="X520" s="31"/>
    </row>
    <row r="521" spans="2:24" x14ac:dyDescent="0.25">
      <c r="B521" s="39">
        <v>843380146599</v>
      </c>
      <c r="C521" s="7" t="s">
        <v>1112</v>
      </c>
      <c r="D521" s="7" t="s">
        <v>1113</v>
      </c>
      <c r="E521" s="7" t="str">
        <f>_xlfn.XLOOKUP(C521,Master!E:E,Master!H:H)</f>
        <v>Yes</v>
      </c>
      <c r="F521" s="7" t="s">
        <v>59</v>
      </c>
      <c r="G521" s="7" t="s">
        <v>1114</v>
      </c>
      <c r="H521" s="7" t="s">
        <v>103</v>
      </c>
      <c r="I521" s="7" t="s">
        <v>1104</v>
      </c>
      <c r="J521" s="7" t="s">
        <v>16</v>
      </c>
      <c r="K521" s="7" t="s">
        <v>17</v>
      </c>
      <c r="L521" s="7" t="s">
        <v>18</v>
      </c>
      <c r="M521" s="8">
        <v>54</v>
      </c>
      <c r="N521" s="8">
        <v>90</v>
      </c>
      <c r="O521" s="8">
        <v>90</v>
      </c>
      <c r="P521" s="9">
        <f t="shared" si="32"/>
        <v>75.059999999999988</v>
      </c>
      <c r="Q521" s="25">
        <f t="shared" si="34"/>
        <v>150</v>
      </c>
      <c r="R521" s="9">
        <f t="shared" si="33"/>
        <v>150</v>
      </c>
      <c r="S521" s="7" t="s">
        <v>33</v>
      </c>
      <c r="T521" s="7" t="s">
        <v>34</v>
      </c>
      <c r="U521" s="26"/>
      <c r="W521" s="30">
        <f t="shared" si="35"/>
        <v>0</v>
      </c>
      <c r="X521" s="31"/>
    </row>
    <row r="522" spans="2:24" x14ac:dyDescent="0.25">
      <c r="B522" s="39">
        <v>843380146605</v>
      </c>
      <c r="C522" s="7" t="s">
        <v>1115</v>
      </c>
      <c r="D522" s="7" t="s">
        <v>1116</v>
      </c>
      <c r="E522" s="7" t="str">
        <f>_xlfn.XLOOKUP(C522,Master!E:E,Master!H:H)</f>
        <v>Yes</v>
      </c>
      <c r="F522" s="7" t="s">
        <v>59</v>
      </c>
      <c r="G522" s="7" t="s">
        <v>1117</v>
      </c>
      <c r="H522" s="7" t="s">
        <v>103</v>
      </c>
      <c r="I522" s="7" t="s">
        <v>1104</v>
      </c>
      <c r="J522" s="7" t="s">
        <v>16</v>
      </c>
      <c r="K522" s="7" t="s">
        <v>17</v>
      </c>
      <c r="L522" s="7" t="s">
        <v>18</v>
      </c>
      <c r="M522" s="8">
        <v>54</v>
      </c>
      <c r="N522" s="8">
        <v>90</v>
      </c>
      <c r="O522" s="8">
        <v>90</v>
      </c>
      <c r="P522" s="9">
        <f t="shared" si="32"/>
        <v>75.059999999999988</v>
      </c>
      <c r="Q522" s="25">
        <f t="shared" si="34"/>
        <v>150</v>
      </c>
      <c r="R522" s="9">
        <f t="shared" si="33"/>
        <v>150</v>
      </c>
      <c r="S522" s="7" t="s">
        <v>33</v>
      </c>
      <c r="T522" s="7" t="s">
        <v>34</v>
      </c>
      <c r="U522" s="26"/>
      <c r="W522" s="30">
        <f t="shared" si="35"/>
        <v>0</v>
      </c>
      <c r="X522" s="31"/>
    </row>
    <row r="523" spans="2:24" x14ac:dyDescent="0.25">
      <c r="B523" s="39">
        <v>843380146612</v>
      </c>
      <c r="C523" s="7" t="s">
        <v>1118</v>
      </c>
      <c r="D523" s="7" t="s">
        <v>1119</v>
      </c>
      <c r="E523" s="7" t="str">
        <f>_xlfn.XLOOKUP(C523,Master!E:E,Master!H:H)</f>
        <v>Yes</v>
      </c>
      <c r="F523" s="7" t="s">
        <v>59</v>
      </c>
      <c r="G523" s="7" t="s">
        <v>1120</v>
      </c>
      <c r="H523" s="7" t="s">
        <v>103</v>
      </c>
      <c r="I523" s="7" t="s">
        <v>1104</v>
      </c>
      <c r="J523" s="7" t="s">
        <v>16</v>
      </c>
      <c r="K523" s="7" t="s">
        <v>17</v>
      </c>
      <c r="L523" s="7" t="s">
        <v>18</v>
      </c>
      <c r="M523" s="8">
        <v>54</v>
      </c>
      <c r="N523" s="8">
        <v>90</v>
      </c>
      <c r="O523" s="8">
        <v>90</v>
      </c>
      <c r="P523" s="9">
        <f t="shared" si="32"/>
        <v>75.059999999999988</v>
      </c>
      <c r="Q523" s="25">
        <f t="shared" si="34"/>
        <v>150</v>
      </c>
      <c r="R523" s="9">
        <f t="shared" si="33"/>
        <v>150</v>
      </c>
      <c r="S523" s="7" t="s">
        <v>33</v>
      </c>
      <c r="T523" s="7" t="s">
        <v>34</v>
      </c>
      <c r="U523" s="26"/>
      <c r="W523" s="30">
        <f t="shared" si="35"/>
        <v>0</v>
      </c>
      <c r="X523" s="31"/>
    </row>
    <row r="524" spans="2:24" x14ac:dyDescent="0.25">
      <c r="B524" s="39">
        <v>843380146629</v>
      </c>
      <c r="C524" s="7" t="s">
        <v>1121</v>
      </c>
      <c r="D524" s="7" t="s">
        <v>1122</v>
      </c>
      <c r="E524" s="7" t="str">
        <f>_xlfn.XLOOKUP(C524,Master!E:E,Master!H:H)</f>
        <v>Yes</v>
      </c>
      <c r="F524" s="7" t="s">
        <v>59</v>
      </c>
      <c r="G524" s="7" t="s">
        <v>1123</v>
      </c>
      <c r="H524" s="7" t="s">
        <v>103</v>
      </c>
      <c r="I524" s="7" t="s">
        <v>1104</v>
      </c>
      <c r="J524" s="7" t="s">
        <v>16</v>
      </c>
      <c r="K524" s="7" t="s">
        <v>17</v>
      </c>
      <c r="L524" s="7" t="s">
        <v>18</v>
      </c>
      <c r="M524" s="8">
        <v>54</v>
      </c>
      <c r="N524" s="8">
        <v>90</v>
      </c>
      <c r="O524" s="8">
        <v>90</v>
      </c>
      <c r="P524" s="9">
        <f t="shared" si="32"/>
        <v>75.059999999999988</v>
      </c>
      <c r="Q524" s="25">
        <f t="shared" si="34"/>
        <v>150</v>
      </c>
      <c r="R524" s="9">
        <f t="shared" si="33"/>
        <v>150</v>
      </c>
      <c r="S524" s="7" t="s">
        <v>33</v>
      </c>
      <c r="T524" s="7" t="s">
        <v>34</v>
      </c>
      <c r="U524" s="26"/>
      <c r="W524" s="30">
        <f t="shared" si="35"/>
        <v>0</v>
      </c>
      <c r="X524" s="31"/>
    </row>
    <row r="525" spans="2:24" x14ac:dyDescent="0.25">
      <c r="B525" s="39">
        <v>843380146636</v>
      </c>
      <c r="C525" s="7" t="s">
        <v>1124</v>
      </c>
      <c r="D525" s="7" t="s">
        <v>1125</v>
      </c>
      <c r="E525" s="7" t="str">
        <f>_xlfn.XLOOKUP(C525,Master!E:E,Master!H:H)</f>
        <v>No</v>
      </c>
      <c r="F525" s="7" t="s">
        <v>80</v>
      </c>
      <c r="G525" s="7" t="s">
        <v>119</v>
      </c>
      <c r="H525" s="7" t="s">
        <v>103</v>
      </c>
      <c r="I525" s="7" t="s">
        <v>1104</v>
      </c>
      <c r="J525" s="7" t="s">
        <v>16</v>
      </c>
      <c r="K525" s="7" t="s">
        <v>17</v>
      </c>
      <c r="L525" s="7" t="s">
        <v>18</v>
      </c>
      <c r="M525" s="8">
        <v>54</v>
      </c>
      <c r="N525" s="8">
        <v>90</v>
      </c>
      <c r="O525" s="8">
        <v>90</v>
      </c>
      <c r="P525" s="9">
        <f t="shared" si="32"/>
        <v>75.059999999999988</v>
      </c>
      <c r="Q525" s="25">
        <f t="shared" si="34"/>
        <v>150</v>
      </c>
      <c r="R525" s="9">
        <f t="shared" si="33"/>
        <v>150</v>
      </c>
      <c r="S525" s="7" t="s">
        <v>33</v>
      </c>
      <c r="T525" s="7" t="s">
        <v>34</v>
      </c>
      <c r="U525" s="26"/>
      <c r="W525" s="30">
        <f t="shared" si="35"/>
        <v>0</v>
      </c>
      <c r="X525" s="31"/>
    </row>
    <row r="526" spans="2:24" x14ac:dyDescent="0.25">
      <c r="B526" s="39">
        <v>843380146643</v>
      </c>
      <c r="C526" s="7" t="s">
        <v>1126</v>
      </c>
      <c r="D526" s="7" t="s">
        <v>1127</v>
      </c>
      <c r="E526" s="7" t="str">
        <f>_xlfn.XLOOKUP(C526,Master!E:E,Master!H:H)</f>
        <v>No</v>
      </c>
      <c r="F526" s="7" t="s">
        <v>80</v>
      </c>
      <c r="G526" s="7" t="s">
        <v>125</v>
      </c>
      <c r="H526" s="7" t="s">
        <v>103</v>
      </c>
      <c r="I526" s="7" t="s">
        <v>1104</v>
      </c>
      <c r="J526" s="7" t="s">
        <v>16</v>
      </c>
      <c r="K526" s="7" t="s">
        <v>17</v>
      </c>
      <c r="L526" s="7" t="s">
        <v>18</v>
      </c>
      <c r="M526" s="8">
        <v>54</v>
      </c>
      <c r="N526" s="8">
        <v>90</v>
      </c>
      <c r="O526" s="8">
        <v>90</v>
      </c>
      <c r="P526" s="9">
        <f t="shared" si="32"/>
        <v>75.059999999999988</v>
      </c>
      <c r="Q526" s="25">
        <f t="shared" si="34"/>
        <v>150</v>
      </c>
      <c r="R526" s="9">
        <f t="shared" si="33"/>
        <v>150</v>
      </c>
      <c r="S526" s="7" t="s">
        <v>33</v>
      </c>
      <c r="T526" s="7" t="s">
        <v>34</v>
      </c>
      <c r="U526" s="26"/>
      <c r="W526" s="30">
        <f t="shared" si="35"/>
        <v>0</v>
      </c>
      <c r="X526" s="31"/>
    </row>
    <row r="527" spans="2:24" x14ac:dyDescent="0.25">
      <c r="B527" s="39">
        <v>843380146650</v>
      </c>
      <c r="C527" s="7" t="s">
        <v>1128</v>
      </c>
      <c r="D527" s="7" t="s">
        <v>1129</v>
      </c>
      <c r="E527" s="7" t="str">
        <f>_xlfn.XLOOKUP(C527,Master!E:E,Master!H:H)</f>
        <v>No</v>
      </c>
      <c r="F527" s="7" t="s">
        <v>80</v>
      </c>
      <c r="G527" s="7" t="s">
        <v>131</v>
      </c>
      <c r="H527" s="7" t="s">
        <v>103</v>
      </c>
      <c r="I527" s="7" t="s">
        <v>1104</v>
      </c>
      <c r="J527" s="7" t="s">
        <v>16</v>
      </c>
      <c r="K527" s="7" t="s">
        <v>17</v>
      </c>
      <c r="L527" s="7" t="s">
        <v>18</v>
      </c>
      <c r="M527" s="8">
        <v>54</v>
      </c>
      <c r="N527" s="8">
        <v>90</v>
      </c>
      <c r="O527" s="8">
        <v>90</v>
      </c>
      <c r="P527" s="9">
        <f t="shared" si="32"/>
        <v>75.059999999999988</v>
      </c>
      <c r="Q527" s="25">
        <f t="shared" si="34"/>
        <v>150</v>
      </c>
      <c r="R527" s="9">
        <f t="shared" si="33"/>
        <v>150</v>
      </c>
      <c r="S527" s="7" t="s">
        <v>33</v>
      </c>
      <c r="T527" s="7" t="s">
        <v>34</v>
      </c>
      <c r="U527" s="26"/>
      <c r="W527" s="30">
        <f t="shared" si="35"/>
        <v>0</v>
      </c>
      <c r="X527" s="31"/>
    </row>
    <row r="528" spans="2:24" x14ac:dyDescent="0.25">
      <c r="B528" s="39">
        <v>843380146667</v>
      </c>
      <c r="C528" s="7" t="s">
        <v>1130</v>
      </c>
      <c r="D528" s="7" t="s">
        <v>1131</v>
      </c>
      <c r="E528" s="7" t="str">
        <f>_xlfn.XLOOKUP(C528,Master!E:E,Master!H:H)</f>
        <v>No</v>
      </c>
      <c r="F528" s="7" t="s">
        <v>80</v>
      </c>
      <c r="G528" s="7" t="s">
        <v>1111</v>
      </c>
      <c r="H528" s="7" t="s">
        <v>103</v>
      </c>
      <c r="I528" s="7" t="s">
        <v>1104</v>
      </c>
      <c r="J528" s="7" t="s">
        <v>16</v>
      </c>
      <c r="K528" s="7" t="s">
        <v>17</v>
      </c>
      <c r="L528" s="7" t="s">
        <v>18</v>
      </c>
      <c r="M528" s="8">
        <v>54</v>
      </c>
      <c r="N528" s="8">
        <v>90</v>
      </c>
      <c r="O528" s="8">
        <v>90</v>
      </c>
      <c r="P528" s="9">
        <f t="shared" si="32"/>
        <v>75.059999999999988</v>
      </c>
      <c r="Q528" s="25">
        <f t="shared" si="34"/>
        <v>150</v>
      </c>
      <c r="R528" s="9">
        <f t="shared" si="33"/>
        <v>150</v>
      </c>
      <c r="S528" s="7" t="s">
        <v>33</v>
      </c>
      <c r="T528" s="7" t="s">
        <v>34</v>
      </c>
      <c r="U528" s="26"/>
      <c r="W528" s="30">
        <f t="shared" si="35"/>
        <v>0</v>
      </c>
      <c r="X528" s="31"/>
    </row>
    <row r="529" spans="2:24" x14ac:dyDescent="0.25">
      <c r="B529" s="39">
        <v>843380146674</v>
      </c>
      <c r="C529" s="7" t="s">
        <v>1132</v>
      </c>
      <c r="D529" s="7" t="s">
        <v>1133</v>
      </c>
      <c r="E529" s="7" t="str">
        <f>_xlfn.XLOOKUP(C529,Master!E:E,Master!H:H)</f>
        <v>No</v>
      </c>
      <c r="F529" s="7" t="s">
        <v>80</v>
      </c>
      <c r="G529" s="7" t="s">
        <v>1114</v>
      </c>
      <c r="H529" s="7" t="s">
        <v>103</v>
      </c>
      <c r="I529" s="7" t="s">
        <v>1104</v>
      </c>
      <c r="J529" s="7" t="s">
        <v>16</v>
      </c>
      <c r="K529" s="7" t="s">
        <v>17</v>
      </c>
      <c r="L529" s="7" t="s">
        <v>18</v>
      </c>
      <c r="M529" s="8">
        <v>54</v>
      </c>
      <c r="N529" s="8">
        <v>90</v>
      </c>
      <c r="O529" s="8">
        <v>90</v>
      </c>
      <c r="P529" s="9">
        <f t="shared" si="32"/>
        <v>75.059999999999988</v>
      </c>
      <c r="Q529" s="25">
        <f t="shared" si="34"/>
        <v>150</v>
      </c>
      <c r="R529" s="9">
        <f t="shared" si="33"/>
        <v>150</v>
      </c>
      <c r="S529" s="7" t="s">
        <v>33</v>
      </c>
      <c r="T529" s="7" t="s">
        <v>34</v>
      </c>
      <c r="U529" s="26"/>
      <c r="W529" s="30">
        <f t="shared" si="35"/>
        <v>0</v>
      </c>
      <c r="X529" s="31"/>
    </row>
    <row r="530" spans="2:24" x14ac:dyDescent="0.25">
      <c r="B530" s="39">
        <v>843380146681</v>
      </c>
      <c r="C530" s="7" t="s">
        <v>1134</v>
      </c>
      <c r="D530" s="7" t="s">
        <v>1135</v>
      </c>
      <c r="E530" s="7" t="str">
        <f>_xlfn.XLOOKUP(C530,Master!E:E,Master!H:H)</f>
        <v>No</v>
      </c>
      <c r="F530" s="7" t="s">
        <v>80</v>
      </c>
      <c r="G530" s="7" t="s">
        <v>1117</v>
      </c>
      <c r="H530" s="7" t="s">
        <v>103</v>
      </c>
      <c r="I530" s="7" t="s">
        <v>1104</v>
      </c>
      <c r="J530" s="7" t="s">
        <v>16</v>
      </c>
      <c r="K530" s="7" t="s">
        <v>17</v>
      </c>
      <c r="L530" s="7" t="s">
        <v>18</v>
      </c>
      <c r="M530" s="8">
        <v>54</v>
      </c>
      <c r="N530" s="8">
        <v>90</v>
      </c>
      <c r="O530" s="8">
        <v>90</v>
      </c>
      <c r="P530" s="9">
        <f t="shared" si="32"/>
        <v>75.059999999999988</v>
      </c>
      <c r="Q530" s="25">
        <f t="shared" si="34"/>
        <v>150</v>
      </c>
      <c r="R530" s="9">
        <f t="shared" si="33"/>
        <v>150</v>
      </c>
      <c r="S530" s="7" t="s">
        <v>33</v>
      </c>
      <c r="T530" s="7" t="s">
        <v>34</v>
      </c>
      <c r="U530" s="26"/>
      <c r="W530" s="30">
        <f t="shared" si="35"/>
        <v>0</v>
      </c>
      <c r="X530" s="31"/>
    </row>
    <row r="531" spans="2:24" x14ac:dyDescent="0.25">
      <c r="B531" s="39">
        <v>843380146698</v>
      </c>
      <c r="C531" s="7" t="s">
        <v>1136</v>
      </c>
      <c r="D531" s="7" t="s">
        <v>1137</v>
      </c>
      <c r="E531" s="7" t="str">
        <f>_xlfn.XLOOKUP(C531,Master!E:E,Master!H:H)</f>
        <v>No</v>
      </c>
      <c r="F531" s="7" t="s">
        <v>80</v>
      </c>
      <c r="G531" s="7" t="s">
        <v>1120</v>
      </c>
      <c r="H531" s="7" t="s">
        <v>103</v>
      </c>
      <c r="I531" s="7" t="s">
        <v>1104</v>
      </c>
      <c r="J531" s="7" t="s">
        <v>16</v>
      </c>
      <c r="K531" s="7" t="s">
        <v>17</v>
      </c>
      <c r="L531" s="7" t="s">
        <v>18</v>
      </c>
      <c r="M531" s="8">
        <v>54</v>
      </c>
      <c r="N531" s="8">
        <v>90</v>
      </c>
      <c r="O531" s="8">
        <v>90</v>
      </c>
      <c r="P531" s="9">
        <f t="shared" si="32"/>
        <v>75.059999999999988</v>
      </c>
      <c r="Q531" s="25">
        <f t="shared" si="34"/>
        <v>150</v>
      </c>
      <c r="R531" s="9">
        <f t="shared" si="33"/>
        <v>150</v>
      </c>
      <c r="S531" s="7" t="s">
        <v>33</v>
      </c>
      <c r="T531" s="7" t="s">
        <v>34</v>
      </c>
      <c r="U531" s="26"/>
      <c r="W531" s="30">
        <f t="shared" si="35"/>
        <v>0</v>
      </c>
      <c r="X531" s="31"/>
    </row>
    <row r="532" spans="2:24" x14ac:dyDescent="0.25">
      <c r="B532" s="39">
        <v>843380146704</v>
      </c>
      <c r="C532" s="7" t="s">
        <v>1138</v>
      </c>
      <c r="D532" s="7" t="s">
        <v>1139</v>
      </c>
      <c r="E532" s="7" t="str">
        <f>_xlfn.XLOOKUP(C532,Master!E:E,Master!H:H)</f>
        <v>No</v>
      </c>
      <c r="F532" s="7" t="s">
        <v>80</v>
      </c>
      <c r="G532" s="7" t="s">
        <v>1123</v>
      </c>
      <c r="H532" s="7" t="s">
        <v>103</v>
      </c>
      <c r="I532" s="7" t="s">
        <v>1104</v>
      </c>
      <c r="J532" s="7" t="s">
        <v>16</v>
      </c>
      <c r="K532" s="7" t="s">
        <v>17</v>
      </c>
      <c r="L532" s="7" t="s">
        <v>18</v>
      </c>
      <c r="M532" s="8">
        <v>54</v>
      </c>
      <c r="N532" s="8">
        <v>90</v>
      </c>
      <c r="O532" s="8">
        <v>90</v>
      </c>
      <c r="P532" s="9">
        <f t="shared" si="32"/>
        <v>75.059999999999988</v>
      </c>
      <c r="Q532" s="25">
        <f t="shared" si="34"/>
        <v>150</v>
      </c>
      <c r="R532" s="9">
        <f t="shared" si="33"/>
        <v>150</v>
      </c>
      <c r="S532" s="7" t="s">
        <v>33</v>
      </c>
      <c r="T532" s="7" t="s">
        <v>34</v>
      </c>
      <c r="U532" s="26"/>
      <c r="W532" s="30">
        <f t="shared" si="35"/>
        <v>0</v>
      </c>
      <c r="X532" s="31"/>
    </row>
    <row r="533" spans="2:24" x14ac:dyDescent="0.25">
      <c r="B533" s="39">
        <v>843380172314</v>
      </c>
      <c r="C533" s="7" t="s">
        <v>1140</v>
      </c>
      <c r="D533" s="7" t="s">
        <v>1141</v>
      </c>
      <c r="E533" s="7" t="str">
        <f>_xlfn.XLOOKUP(C533,Master!E:E,Master!H:H)</f>
        <v>No</v>
      </c>
      <c r="F533" s="7" t="s">
        <v>80</v>
      </c>
      <c r="G533" s="7" t="s">
        <v>21</v>
      </c>
      <c r="H533" s="7" t="s">
        <v>103</v>
      </c>
      <c r="I533" s="7" t="s">
        <v>1142</v>
      </c>
      <c r="J533" s="7" t="s">
        <v>16</v>
      </c>
      <c r="K533" s="7" t="s">
        <v>17</v>
      </c>
      <c r="L533" s="7" t="s">
        <v>438</v>
      </c>
      <c r="M533" s="8">
        <v>176</v>
      </c>
      <c r="N533" s="8">
        <v>320</v>
      </c>
      <c r="O533" s="8">
        <v>320</v>
      </c>
      <c r="P533" s="9">
        <f t="shared" si="32"/>
        <v>244.64</v>
      </c>
      <c r="Q533" s="25">
        <f t="shared" si="34"/>
        <v>534</v>
      </c>
      <c r="R533" s="9">
        <f t="shared" si="33"/>
        <v>534</v>
      </c>
      <c r="S533" s="7" t="s">
        <v>33</v>
      </c>
      <c r="T533" s="7" t="s">
        <v>34</v>
      </c>
      <c r="U533" s="26"/>
      <c r="W533" s="30">
        <f t="shared" si="35"/>
        <v>0</v>
      </c>
      <c r="X533" s="31"/>
    </row>
    <row r="534" spans="2:24" x14ac:dyDescent="0.25">
      <c r="B534" s="39">
        <v>843380172321</v>
      </c>
      <c r="C534" s="7" t="s">
        <v>1143</v>
      </c>
      <c r="D534" s="7" t="s">
        <v>1144</v>
      </c>
      <c r="E534" s="7" t="str">
        <f>_xlfn.XLOOKUP(C534,Master!E:E,Master!H:H)</f>
        <v>No</v>
      </c>
      <c r="F534" s="7" t="s">
        <v>80</v>
      </c>
      <c r="G534" s="7" t="s">
        <v>24</v>
      </c>
      <c r="H534" s="7" t="s">
        <v>103</v>
      </c>
      <c r="I534" s="7" t="s">
        <v>1142</v>
      </c>
      <c r="J534" s="7" t="s">
        <v>16</v>
      </c>
      <c r="K534" s="7" t="s">
        <v>17</v>
      </c>
      <c r="L534" s="7" t="s">
        <v>438</v>
      </c>
      <c r="M534" s="8">
        <v>176</v>
      </c>
      <c r="N534" s="8">
        <v>320</v>
      </c>
      <c r="O534" s="8">
        <v>320</v>
      </c>
      <c r="P534" s="9">
        <f t="shared" si="32"/>
        <v>244.64</v>
      </c>
      <c r="Q534" s="25">
        <f t="shared" si="34"/>
        <v>534</v>
      </c>
      <c r="R534" s="9">
        <f t="shared" si="33"/>
        <v>534</v>
      </c>
      <c r="S534" s="7" t="s">
        <v>33</v>
      </c>
      <c r="T534" s="7" t="s">
        <v>34</v>
      </c>
      <c r="U534" s="26"/>
      <c r="W534" s="30">
        <f t="shared" si="35"/>
        <v>0</v>
      </c>
      <c r="X534" s="31"/>
    </row>
    <row r="535" spans="2:24" x14ac:dyDescent="0.25">
      <c r="B535" s="39">
        <v>843380172338</v>
      </c>
      <c r="C535" s="7" t="s">
        <v>1145</v>
      </c>
      <c r="D535" s="7" t="s">
        <v>1146</v>
      </c>
      <c r="E535" s="7" t="str">
        <f>_xlfn.XLOOKUP(C535,Master!E:E,Master!H:H)</f>
        <v>No</v>
      </c>
      <c r="F535" s="7" t="s">
        <v>80</v>
      </c>
      <c r="G535" s="7" t="s">
        <v>27</v>
      </c>
      <c r="H535" s="7" t="s">
        <v>103</v>
      </c>
      <c r="I535" s="7" t="s">
        <v>1142</v>
      </c>
      <c r="J535" s="7" t="s">
        <v>16</v>
      </c>
      <c r="K535" s="7" t="s">
        <v>17</v>
      </c>
      <c r="L535" s="7" t="s">
        <v>438</v>
      </c>
      <c r="M535" s="8">
        <v>176</v>
      </c>
      <c r="N535" s="8">
        <v>320</v>
      </c>
      <c r="O535" s="8">
        <v>320</v>
      </c>
      <c r="P535" s="9">
        <f t="shared" si="32"/>
        <v>244.64</v>
      </c>
      <c r="Q535" s="25">
        <f t="shared" si="34"/>
        <v>534</v>
      </c>
      <c r="R535" s="9">
        <f t="shared" si="33"/>
        <v>534</v>
      </c>
      <c r="S535" s="7" t="s">
        <v>33</v>
      </c>
      <c r="T535" s="7" t="s">
        <v>34</v>
      </c>
      <c r="U535" s="26"/>
      <c r="W535" s="30">
        <f t="shared" si="35"/>
        <v>0</v>
      </c>
      <c r="X535" s="31"/>
    </row>
    <row r="536" spans="2:24" x14ac:dyDescent="0.25">
      <c r="B536" s="39">
        <v>843380172345</v>
      </c>
      <c r="C536" s="7" t="s">
        <v>1147</v>
      </c>
      <c r="D536" s="7" t="s">
        <v>1148</v>
      </c>
      <c r="E536" s="7" t="str">
        <f>_xlfn.XLOOKUP(C536,Master!E:E,Master!H:H)</f>
        <v>No</v>
      </c>
      <c r="F536" s="7" t="s">
        <v>80</v>
      </c>
      <c r="G536" s="7" t="s">
        <v>30</v>
      </c>
      <c r="H536" s="7" t="s">
        <v>103</v>
      </c>
      <c r="I536" s="7" t="s">
        <v>1142</v>
      </c>
      <c r="J536" s="7" t="s">
        <v>16</v>
      </c>
      <c r="K536" s="7" t="s">
        <v>17</v>
      </c>
      <c r="L536" s="7" t="s">
        <v>438</v>
      </c>
      <c r="M536" s="8">
        <v>176</v>
      </c>
      <c r="N536" s="8">
        <v>320</v>
      </c>
      <c r="O536" s="8">
        <v>320</v>
      </c>
      <c r="P536" s="9">
        <f t="shared" si="32"/>
        <v>244.64</v>
      </c>
      <c r="Q536" s="25">
        <f t="shared" si="34"/>
        <v>534</v>
      </c>
      <c r="R536" s="9">
        <f t="shared" si="33"/>
        <v>534</v>
      </c>
      <c r="S536" s="7" t="s">
        <v>33</v>
      </c>
      <c r="T536" s="7" t="s">
        <v>34</v>
      </c>
      <c r="U536" s="26"/>
      <c r="W536" s="30">
        <f t="shared" si="35"/>
        <v>0</v>
      </c>
      <c r="X536" s="31"/>
    </row>
    <row r="537" spans="2:24" x14ac:dyDescent="0.25">
      <c r="B537" s="39">
        <v>843380172352</v>
      </c>
      <c r="C537" s="7" t="s">
        <v>1149</v>
      </c>
      <c r="D537" s="7" t="s">
        <v>1150</v>
      </c>
      <c r="E537" s="7" t="str">
        <f>_xlfn.XLOOKUP(C537,Master!E:E,Master!H:H)</f>
        <v>No</v>
      </c>
      <c r="F537" s="7" t="s">
        <v>80</v>
      </c>
      <c r="G537" s="7" t="s">
        <v>246</v>
      </c>
      <c r="H537" s="7" t="s">
        <v>103</v>
      </c>
      <c r="I537" s="7" t="s">
        <v>1142</v>
      </c>
      <c r="J537" s="7" t="s">
        <v>16</v>
      </c>
      <c r="K537" s="7" t="s">
        <v>17</v>
      </c>
      <c r="L537" s="7" t="s">
        <v>438</v>
      </c>
      <c r="M537" s="8">
        <v>176</v>
      </c>
      <c r="N537" s="8">
        <v>320</v>
      </c>
      <c r="O537" s="8">
        <v>320</v>
      </c>
      <c r="P537" s="9">
        <f t="shared" si="32"/>
        <v>244.64</v>
      </c>
      <c r="Q537" s="25">
        <f t="shared" si="34"/>
        <v>534</v>
      </c>
      <c r="R537" s="9">
        <f t="shared" si="33"/>
        <v>534</v>
      </c>
      <c r="S537" s="7" t="s">
        <v>33</v>
      </c>
      <c r="T537" s="7" t="s">
        <v>34</v>
      </c>
      <c r="U537" s="26"/>
      <c r="W537" s="30">
        <f t="shared" si="35"/>
        <v>0</v>
      </c>
      <c r="X537" s="31"/>
    </row>
    <row r="538" spans="2:24" x14ac:dyDescent="0.25">
      <c r="B538" s="39">
        <v>843380172369</v>
      </c>
      <c r="C538" s="7" t="s">
        <v>1151</v>
      </c>
      <c r="D538" s="7" t="s">
        <v>1152</v>
      </c>
      <c r="E538" s="7" t="str">
        <f>_xlfn.XLOOKUP(C538,Master!E:E,Master!H:H)</f>
        <v>No</v>
      </c>
      <c r="F538" s="7" t="s">
        <v>59</v>
      </c>
      <c r="G538" s="7" t="s">
        <v>21</v>
      </c>
      <c r="H538" s="7" t="s">
        <v>103</v>
      </c>
      <c r="I538" s="7" t="s">
        <v>1142</v>
      </c>
      <c r="J538" s="7" t="s">
        <v>16</v>
      </c>
      <c r="K538" s="7" t="s">
        <v>17</v>
      </c>
      <c r="L538" s="7" t="s">
        <v>438</v>
      </c>
      <c r="M538" s="8">
        <v>176</v>
      </c>
      <c r="N538" s="8">
        <v>320</v>
      </c>
      <c r="O538" s="8">
        <v>320</v>
      </c>
      <c r="P538" s="9">
        <f t="shared" si="32"/>
        <v>244.64</v>
      </c>
      <c r="Q538" s="25">
        <f t="shared" si="34"/>
        <v>534</v>
      </c>
      <c r="R538" s="9">
        <f t="shared" si="33"/>
        <v>534</v>
      </c>
      <c r="S538" s="7" t="s">
        <v>33</v>
      </c>
      <c r="T538" s="7" t="s">
        <v>34</v>
      </c>
      <c r="U538" s="26"/>
      <c r="W538" s="30">
        <f t="shared" si="35"/>
        <v>0</v>
      </c>
      <c r="X538" s="31"/>
    </row>
    <row r="539" spans="2:24" x14ac:dyDescent="0.25">
      <c r="B539" s="39">
        <v>843380172376</v>
      </c>
      <c r="C539" s="7" t="s">
        <v>1153</v>
      </c>
      <c r="D539" s="7" t="s">
        <v>1154</v>
      </c>
      <c r="E539" s="7" t="str">
        <f>_xlfn.XLOOKUP(C539,Master!E:E,Master!H:H)</f>
        <v>No</v>
      </c>
      <c r="F539" s="7" t="s">
        <v>59</v>
      </c>
      <c r="G539" s="7" t="s">
        <v>24</v>
      </c>
      <c r="H539" s="7" t="s">
        <v>103</v>
      </c>
      <c r="I539" s="7" t="s">
        <v>1142</v>
      </c>
      <c r="J539" s="7" t="s">
        <v>16</v>
      </c>
      <c r="K539" s="7" t="s">
        <v>17</v>
      </c>
      <c r="L539" s="7" t="s">
        <v>438</v>
      </c>
      <c r="M539" s="8">
        <v>176</v>
      </c>
      <c r="N539" s="8">
        <v>320</v>
      </c>
      <c r="O539" s="8">
        <v>320</v>
      </c>
      <c r="P539" s="9">
        <f t="shared" si="32"/>
        <v>244.64</v>
      </c>
      <c r="Q539" s="25">
        <f t="shared" si="34"/>
        <v>534</v>
      </c>
      <c r="R539" s="9">
        <f t="shared" si="33"/>
        <v>534</v>
      </c>
      <c r="S539" s="7" t="s">
        <v>33</v>
      </c>
      <c r="T539" s="7" t="s">
        <v>34</v>
      </c>
      <c r="U539" s="26"/>
      <c r="W539" s="30">
        <f t="shared" si="35"/>
        <v>0</v>
      </c>
      <c r="X539" s="31"/>
    </row>
    <row r="540" spans="2:24" x14ac:dyDescent="0.25">
      <c r="B540" s="39">
        <v>843380172383</v>
      </c>
      <c r="C540" s="7" t="s">
        <v>1155</v>
      </c>
      <c r="D540" s="7" t="s">
        <v>1156</v>
      </c>
      <c r="E540" s="7" t="str">
        <f>_xlfn.XLOOKUP(C540,Master!E:E,Master!H:H)</f>
        <v>No</v>
      </c>
      <c r="F540" s="7" t="s">
        <v>59</v>
      </c>
      <c r="G540" s="7" t="s">
        <v>27</v>
      </c>
      <c r="H540" s="7" t="s">
        <v>103</v>
      </c>
      <c r="I540" s="7" t="s">
        <v>1142</v>
      </c>
      <c r="J540" s="7" t="s">
        <v>16</v>
      </c>
      <c r="K540" s="7" t="s">
        <v>17</v>
      </c>
      <c r="L540" s="7" t="s">
        <v>438</v>
      </c>
      <c r="M540" s="8">
        <v>176</v>
      </c>
      <c r="N540" s="8">
        <v>320</v>
      </c>
      <c r="O540" s="8">
        <v>320</v>
      </c>
      <c r="P540" s="9">
        <f t="shared" si="32"/>
        <v>244.64</v>
      </c>
      <c r="Q540" s="25">
        <f t="shared" si="34"/>
        <v>534</v>
      </c>
      <c r="R540" s="9">
        <f t="shared" si="33"/>
        <v>534</v>
      </c>
      <c r="S540" s="7" t="s">
        <v>33</v>
      </c>
      <c r="T540" s="7" t="s">
        <v>34</v>
      </c>
      <c r="U540" s="26"/>
      <c r="W540" s="30">
        <f t="shared" si="35"/>
        <v>0</v>
      </c>
      <c r="X540" s="31"/>
    </row>
    <row r="541" spans="2:24" x14ac:dyDescent="0.25">
      <c r="B541" s="39">
        <v>843380172390</v>
      </c>
      <c r="C541" s="7" t="s">
        <v>1157</v>
      </c>
      <c r="D541" s="7" t="s">
        <v>1158</v>
      </c>
      <c r="E541" s="7" t="str">
        <f>_xlfn.XLOOKUP(C541,Master!E:E,Master!H:H)</f>
        <v>No</v>
      </c>
      <c r="F541" s="7" t="s">
        <v>59</v>
      </c>
      <c r="G541" s="7" t="s">
        <v>30</v>
      </c>
      <c r="H541" s="7" t="s">
        <v>103</v>
      </c>
      <c r="I541" s="7" t="s">
        <v>1142</v>
      </c>
      <c r="J541" s="7" t="s">
        <v>16</v>
      </c>
      <c r="K541" s="7" t="s">
        <v>17</v>
      </c>
      <c r="L541" s="7" t="s">
        <v>438</v>
      </c>
      <c r="M541" s="8">
        <v>176</v>
      </c>
      <c r="N541" s="8">
        <v>320</v>
      </c>
      <c r="O541" s="8">
        <v>320</v>
      </c>
      <c r="P541" s="9">
        <f t="shared" si="32"/>
        <v>244.64</v>
      </c>
      <c r="Q541" s="25">
        <f t="shared" si="34"/>
        <v>534</v>
      </c>
      <c r="R541" s="9">
        <f t="shared" si="33"/>
        <v>534</v>
      </c>
      <c r="S541" s="7" t="s">
        <v>33</v>
      </c>
      <c r="T541" s="7" t="s">
        <v>34</v>
      </c>
      <c r="U541" s="26"/>
      <c r="W541" s="30">
        <f t="shared" si="35"/>
        <v>0</v>
      </c>
      <c r="X541" s="31"/>
    </row>
    <row r="542" spans="2:24" x14ac:dyDescent="0.25">
      <c r="B542" s="39">
        <v>843380172406</v>
      </c>
      <c r="C542" s="7" t="s">
        <v>1159</v>
      </c>
      <c r="D542" s="7" t="s">
        <v>1160</v>
      </c>
      <c r="E542" s="7" t="str">
        <f>_xlfn.XLOOKUP(C542,Master!E:E,Master!H:H)</f>
        <v>No</v>
      </c>
      <c r="F542" s="7" t="s">
        <v>59</v>
      </c>
      <c r="G542" s="7" t="s">
        <v>246</v>
      </c>
      <c r="H542" s="7" t="s">
        <v>103</v>
      </c>
      <c r="I542" s="7" t="s">
        <v>1142</v>
      </c>
      <c r="J542" s="7" t="s">
        <v>16</v>
      </c>
      <c r="K542" s="7" t="s">
        <v>17</v>
      </c>
      <c r="L542" s="7" t="s">
        <v>438</v>
      </c>
      <c r="M542" s="8">
        <v>176</v>
      </c>
      <c r="N542" s="8">
        <v>320</v>
      </c>
      <c r="O542" s="8">
        <v>320</v>
      </c>
      <c r="P542" s="9">
        <f t="shared" si="32"/>
        <v>244.64</v>
      </c>
      <c r="Q542" s="25">
        <f t="shared" si="34"/>
        <v>534</v>
      </c>
      <c r="R542" s="9">
        <f t="shared" si="33"/>
        <v>534</v>
      </c>
      <c r="S542" s="7" t="s">
        <v>33</v>
      </c>
      <c r="T542" s="7" t="s">
        <v>34</v>
      </c>
      <c r="U542" s="26"/>
      <c r="W542" s="30">
        <f t="shared" si="35"/>
        <v>0</v>
      </c>
      <c r="X542" s="31"/>
    </row>
    <row r="543" spans="2:24" x14ac:dyDescent="0.25">
      <c r="B543" s="39">
        <v>843380172413</v>
      </c>
      <c r="C543" s="7" t="s">
        <v>1161</v>
      </c>
      <c r="D543" s="7" t="s">
        <v>1162</v>
      </c>
      <c r="E543" s="7" t="str">
        <f>_xlfn.XLOOKUP(C543,Master!E:E,Master!H:H)</f>
        <v>No</v>
      </c>
      <c r="F543" s="7" t="s">
        <v>154</v>
      </c>
      <c r="G543" s="7" t="s">
        <v>21</v>
      </c>
      <c r="H543" s="7" t="s">
        <v>103</v>
      </c>
      <c r="I543" s="7" t="s">
        <v>1142</v>
      </c>
      <c r="J543" s="7" t="s">
        <v>16</v>
      </c>
      <c r="K543" s="7" t="s">
        <v>17</v>
      </c>
      <c r="L543" s="7" t="s">
        <v>438</v>
      </c>
      <c r="M543" s="8">
        <v>176</v>
      </c>
      <c r="N543" s="8">
        <v>320</v>
      </c>
      <c r="O543" s="8">
        <v>320</v>
      </c>
      <c r="P543" s="9">
        <f t="shared" si="32"/>
        <v>244.64</v>
      </c>
      <c r="Q543" s="25">
        <f t="shared" si="34"/>
        <v>534</v>
      </c>
      <c r="R543" s="9">
        <f t="shared" si="33"/>
        <v>534</v>
      </c>
      <c r="S543" s="7" t="s">
        <v>33</v>
      </c>
      <c r="T543" s="7" t="s">
        <v>34</v>
      </c>
      <c r="U543" s="26"/>
      <c r="W543" s="30">
        <f t="shared" si="35"/>
        <v>0</v>
      </c>
      <c r="X543" s="31"/>
    </row>
    <row r="544" spans="2:24" x14ac:dyDescent="0.25">
      <c r="B544" s="39">
        <v>843380172420</v>
      </c>
      <c r="C544" s="7" t="s">
        <v>1163</v>
      </c>
      <c r="D544" s="7" t="s">
        <v>1164</v>
      </c>
      <c r="E544" s="7" t="str">
        <f>_xlfn.XLOOKUP(C544,Master!E:E,Master!H:H)</f>
        <v>No</v>
      </c>
      <c r="F544" s="7" t="s">
        <v>154</v>
      </c>
      <c r="G544" s="7" t="s">
        <v>24</v>
      </c>
      <c r="H544" s="7" t="s">
        <v>103</v>
      </c>
      <c r="I544" s="7" t="s">
        <v>1142</v>
      </c>
      <c r="J544" s="7" t="s">
        <v>16</v>
      </c>
      <c r="K544" s="7" t="s">
        <v>17</v>
      </c>
      <c r="L544" s="7" t="s">
        <v>438</v>
      </c>
      <c r="M544" s="8">
        <v>176</v>
      </c>
      <c r="N544" s="8">
        <v>320</v>
      </c>
      <c r="O544" s="8">
        <v>320</v>
      </c>
      <c r="P544" s="9">
        <f t="shared" si="32"/>
        <v>244.64</v>
      </c>
      <c r="Q544" s="25">
        <f t="shared" si="34"/>
        <v>534</v>
      </c>
      <c r="R544" s="9">
        <f t="shared" si="33"/>
        <v>534</v>
      </c>
      <c r="S544" s="7" t="s">
        <v>33</v>
      </c>
      <c r="T544" s="7" t="s">
        <v>34</v>
      </c>
      <c r="U544" s="26"/>
      <c r="W544" s="30">
        <f t="shared" si="35"/>
        <v>0</v>
      </c>
      <c r="X544" s="31"/>
    </row>
    <row r="545" spans="2:24" x14ac:dyDescent="0.25">
      <c r="B545" s="39">
        <v>843380172437</v>
      </c>
      <c r="C545" s="7" t="s">
        <v>1165</v>
      </c>
      <c r="D545" s="7" t="s">
        <v>1166</v>
      </c>
      <c r="E545" s="7" t="str">
        <f>_xlfn.XLOOKUP(C545,Master!E:E,Master!H:H)</f>
        <v>No</v>
      </c>
      <c r="F545" s="7" t="s">
        <v>154</v>
      </c>
      <c r="G545" s="7" t="s">
        <v>27</v>
      </c>
      <c r="H545" s="7" t="s">
        <v>103</v>
      </c>
      <c r="I545" s="7" t="s">
        <v>1142</v>
      </c>
      <c r="J545" s="7" t="s">
        <v>16</v>
      </c>
      <c r="K545" s="7" t="s">
        <v>17</v>
      </c>
      <c r="L545" s="7" t="s">
        <v>438</v>
      </c>
      <c r="M545" s="8">
        <v>176</v>
      </c>
      <c r="N545" s="8">
        <v>320</v>
      </c>
      <c r="O545" s="8">
        <v>320</v>
      </c>
      <c r="P545" s="9">
        <f t="shared" si="32"/>
        <v>244.64</v>
      </c>
      <c r="Q545" s="25">
        <f t="shared" si="34"/>
        <v>534</v>
      </c>
      <c r="R545" s="9">
        <f t="shared" si="33"/>
        <v>534</v>
      </c>
      <c r="S545" s="7" t="s">
        <v>33</v>
      </c>
      <c r="T545" s="7" t="s">
        <v>34</v>
      </c>
      <c r="U545" s="26"/>
      <c r="W545" s="30">
        <f t="shared" si="35"/>
        <v>0</v>
      </c>
      <c r="X545" s="31"/>
    </row>
    <row r="546" spans="2:24" x14ac:dyDescent="0.25">
      <c r="B546" s="39">
        <v>843380172444</v>
      </c>
      <c r="C546" s="7" t="s">
        <v>1167</v>
      </c>
      <c r="D546" s="7" t="s">
        <v>1168</v>
      </c>
      <c r="E546" s="7" t="str">
        <f>_xlfn.XLOOKUP(C546,Master!E:E,Master!H:H)</f>
        <v>No</v>
      </c>
      <c r="F546" s="7" t="s">
        <v>154</v>
      </c>
      <c r="G546" s="7" t="s">
        <v>30</v>
      </c>
      <c r="H546" s="7" t="s">
        <v>103</v>
      </c>
      <c r="I546" s="7" t="s">
        <v>1142</v>
      </c>
      <c r="J546" s="7" t="s">
        <v>16</v>
      </c>
      <c r="K546" s="7" t="s">
        <v>17</v>
      </c>
      <c r="L546" s="7" t="s">
        <v>438</v>
      </c>
      <c r="M546" s="8">
        <v>176</v>
      </c>
      <c r="N546" s="8">
        <v>320</v>
      </c>
      <c r="O546" s="8">
        <v>320</v>
      </c>
      <c r="P546" s="9">
        <f t="shared" si="32"/>
        <v>244.64</v>
      </c>
      <c r="Q546" s="25">
        <f t="shared" si="34"/>
        <v>534</v>
      </c>
      <c r="R546" s="9">
        <f t="shared" si="33"/>
        <v>534</v>
      </c>
      <c r="S546" s="7" t="s">
        <v>33</v>
      </c>
      <c r="T546" s="7" t="s">
        <v>34</v>
      </c>
      <c r="U546" s="26"/>
      <c r="W546" s="30">
        <f t="shared" si="35"/>
        <v>0</v>
      </c>
      <c r="X546" s="31"/>
    </row>
    <row r="547" spans="2:24" x14ac:dyDescent="0.25">
      <c r="B547" s="39">
        <v>843380172451</v>
      </c>
      <c r="C547" s="7" t="s">
        <v>1169</v>
      </c>
      <c r="D547" s="7" t="s">
        <v>1170</v>
      </c>
      <c r="E547" s="7" t="str">
        <f>_xlfn.XLOOKUP(C547,Master!E:E,Master!H:H)</f>
        <v>No</v>
      </c>
      <c r="F547" s="7" t="s">
        <v>154</v>
      </c>
      <c r="G547" s="7" t="s">
        <v>246</v>
      </c>
      <c r="H547" s="7" t="s">
        <v>103</v>
      </c>
      <c r="I547" s="7" t="s">
        <v>1142</v>
      </c>
      <c r="J547" s="7" t="s">
        <v>16</v>
      </c>
      <c r="K547" s="7" t="s">
        <v>17</v>
      </c>
      <c r="L547" s="7" t="s">
        <v>438</v>
      </c>
      <c r="M547" s="8">
        <v>176</v>
      </c>
      <c r="N547" s="8">
        <v>320</v>
      </c>
      <c r="O547" s="8">
        <v>320</v>
      </c>
      <c r="P547" s="9">
        <f t="shared" si="32"/>
        <v>244.64</v>
      </c>
      <c r="Q547" s="25">
        <f t="shared" si="34"/>
        <v>534</v>
      </c>
      <c r="R547" s="9">
        <f t="shared" si="33"/>
        <v>534</v>
      </c>
      <c r="S547" s="7" t="s">
        <v>33</v>
      </c>
      <c r="T547" s="7" t="s">
        <v>34</v>
      </c>
      <c r="U547" s="26"/>
      <c r="W547" s="30">
        <f t="shared" si="35"/>
        <v>0</v>
      </c>
      <c r="X547" s="31"/>
    </row>
    <row r="548" spans="2:24" x14ac:dyDescent="0.25">
      <c r="B548" s="39">
        <v>843380133476</v>
      </c>
      <c r="C548" s="7" t="s">
        <v>1171</v>
      </c>
      <c r="D548" s="7" t="s">
        <v>1172</v>
      </c>
      <c r="E548" s="7" t="str">
        <f>_xlfn.XLOOKUP(C548,Master!E:E,Master!H:H)</f>
        <v>No</v>
      </c>
      <c r="F548" s="7" t="s">
        <v>12</v>
      </c>
      <c r="G548" s="7" t="s">
        <v>21</v>
      </c>
      <c r="H548" s="7" t="s">
        <v>103</v>
      </c>
      <c r="I548" s="7" t="s">
        <v>469</v>
      </c>
      <c r="J548" s="7" t="s">
        <v>16</v>
      </c>
      <c r="K548" s="7" t="s">
        <v>18</v>
      </c>
      <c r="L548" s="7" t="s">
        <v>438</v>
      </c>
      <c r="M548" s="8">
        <v>240</v>
      </c>
      <c r="N548" s="8">
        <v>400</v>
      </c>
      <c r="O548" s="8">
        <v>400</v>
      </c>
      <c r="P548" s="9">
        <f t="shared" si="32"/>
        <v>333.59999999999997</v>
      </c>
      <c r="Q548" s="25">
        <f t="shared" si="34"/>
        <v>667</v>
      </c>
      <c r="R548" s="9">
        <f t="shared" si="33"/>
        <v>667</v>
      </c>
      <c r="S548" s="7" t="s">
        <v>33</v>
      </c>
      <c r="T548" s="7" t="s">
        <v>34</v>
      </c>
      <c r="U548" s="26"/>
      <c r="W548" s="30">
        <f t="shared" si="35"/>
        <v>0</v>
      </c>
      <c r="X548" s="31"/>
    </row>
    <row r="549" spans="2:24" x14ac:dyDescent="0.25">
      <c r="B549" s="39">
        <v>843380133452</v>
      </c>
      <c r="C549" s="7" t="s">
        <v>1173</v>
      </c>
      <c r="D549" s="7" t="s">
        <v>1174</v>
      </c>
      <c r="E549" s="7" t="str">
        <f>_xlfn.XLOOKUP(C549,Master!E:E,Master!H:H)</f>
        <v>No</v>
      </c>
      <c r="F549" s="7" t="s">
        <v>12</v>
      </c>
      <c r="G549" s="7" t="s">
        <v>24</v>
      </c>
      <c r="H549" s="7" t="s">
        <v>103</v>
      </c>
      <c r="I549" s="7" t="s">
        <v>469</v>
      </c>
      <c r="J549" s="7" t="s">
        <v>16</v>
      </c>
      <c r="K549" s="7" t="s">
        <v>18</v>
      </c>
      <c r="L549" s="7" t="s">
        <v>438</v>
      </c>
      <c r="M549" s="8">
        <v>240</v>
      </c>
      <c r="N549" s="8">
        <v>400</v>
      </c>
      <c r="O549" s="8">
        <v>400</v>
      </c>
      <c r="P549" s="9">
        <f t="shared" si="32"/>
        <v>333.59999999999997</v>
      </c>
      <c r="Q549" s="25">
        <f t="shared" si="34"/>
        <v>667</v>
      </c>
      <c r="R549" s="9">
        <f t="shared" si="33"/>
        <v>667</v>
      </c>
      <c r="S549" s="7" t="s">
        <v>33</v>
      </c>
      <c r="T549" s="7" t="s">
        <v>34</v>
      </c>
      <c r="U549" s="26"/>
      <c r="W549" s="30">
        <f t="shared" si="35"/>
        <v>0</v>
      </c>
      <c r="X549" s="31"/>
    </row>
    <row r="550" spans="2:24" x14ac:dyDescent="0.25">
      <c r="B550" s="39">
        <v>843380133469</v>
      </c>
      <c r="C550" s="7" t="s">
        <v>1175</v>
      </c>
      <c r="D550" s="7" t="s">
        <v>1176</v>
      </c>
      <c r="E550" s="7" t="str">
        <f>_xlfn.XLOOKUP(C550,Master!E:E,Master!H:H)</f>
        <v>No</v>
      </c>
      <c r="F550" s="7" t="s">
        <v>12</v>
      </c>
      <c r="G550" s="7" t="s">
        <v>1177</v>
      </c>
      <c r="H550" s="7" t="s">
        <v>103</v>
      </c>
      <c r="I550" s="7" t="s">
        <v>469</v>
      </c>
      <c r="J550" s="7" t="s">
        <v>16</v>
      </c>
      <c r="K550" s="7" t="s">
        <v>18</v>
      </c>
      <c r="L550" s="7" t="s">
        <v>438</v>
      </c>
      <c r="M550" s="8">
        <v>240</v>
      </c>
      <c r="N550" s="8">
        <v>400</v>
      </c>
      <c r="O550" s="8">
        <v>400</v>
      </c>
      <c r="P550" s="9">
        <f t="shared" si="32"/>
        <v>333.59999999999997</v>
      </c>
      <c r="Q550" s="25">
        <f t="shared" si="34"/>
        <v>667</v>
      </c>
      <c r="R550" s="9">
        <f t="shared" si="33"/>
        <v>667</v>
      </c>
      <c r="S550" s="7" t="s">
        <v>33</v>
      </c>
      <c r="T550" s="7" t="s">
        <v>34</v>
      </c>
      <c r="U550" s="26"/>
      <c r="W550" s="30">
        <f t="shared" si="35"/>
        <v>0</v>
      </c>
      <c r="X550" s="31"/>
    </row>
    <row r="551" spans="2:24" x14ac:dyDescent="0.25">
      <c r="B551" s="39">
        <v>843380133438</v>
      </c>
      <c r="C551" s="7" t="s">
        <v>1178</v>
      </c>
      <c r="D551" s="7" t="s">
        <v>1179</v>
      </c>
      <c r="E551" s="7" t="str">
        <f>_xlfn.XLOOKUP(C551,Master!E:E,Master!H:H)</f>
        <v>No</v>
      </c>
      <c r="F551" s="7" t="s">
        <v>12</v>
      </c>
      <c r="G551" s="7" t="s">
        <v>27</v>
      </c>
      <c r="H551" s="7" t="s">
        <v>103</v>
      </c>
      <c r="I551" s="7" t="s">
        <v>469</v>
      </c>
      <c r="J551" s="7" t="s">
        <v>16</v>
      </c>
      <c r="K551" s="7" t="s">
        <v>18</v>
      </c>
      <c r="L551" s="7" t="s">
        <v>438</v>
      </c>
      <c r="M551" s="8">
        <v>240</v>
      </c>
      <c r="N551" s="8">
        <v>400</v>
      </c>
      <c r="O551" s="8">
        <v>400</v>
      </c>
      <c r="P551" s="9">
        <f t="shared" si="32"/>
        <v>333.59999999999997</v>
      </c>
      <c r="Q551" s="25">
        <f t="shared" si="34"/>
        <v>667</v>
      </c>
      <c r="R551" s="9">
        <f t="shared" si="33"/>
        <v>667</v>
      </c>
      <c r="S551" s="7" t="s">
        <v>33</v>
      </c>
      <c r="T551" s="7" t="s">
        <v>34</v>
      </c>
      <c r="U551" s="26"/>
      <c r="W551" s="30">
        <f t="shared" si="35"/>
        <v>0</v>
      </c>
      <c r="X551" s="31"/>
    </row>
    <row r="552" spans="2:24" x14ac:dyDescent="0.25">
      <c r="B552" s="39">
        <v>843380133445</v>
      </c>
      <c r="C552" s="7" t="s">
        <v>1180</v>
      </c>
      <c r="D552" s="7" t="s">
        <v>1181</v>
      </c>
      <c r="E552" s="7" t="str">
        <f>_xlfn.XLOOKUP(C552,Master!E:E,Master!H:H)</f>
        <v>No</v>
      </c>
      <c r="F552" s="7" t="s">
        <v>12</v>
      </c>
      <c r="G552" s="7" t="s">
        <v>1182</v>
      </c>
      <c r="H552" s="7" t="s">
        <v>103</v>
      </c>
      <c r="I552" s="7" t="s">
        <v>469</v>
      </c>
      <c r="J552" s="7" t="s">
        <v>16</v>
      </c>
      <c r="K552" s="7" t="s">
        <v>18</v>
      </c>
      <c r="L552" s="7" t="s">
        <v>438</v>
      </c>
      <c r="M552" s="8">
        <v>240</v>
      </c>
      <c r="N552" s="8">
        <v>400</v>
      </c>
      <c r="O552" s="8">
        <v>400</v>
      </c>
      <c r="P552" s="9">
        <f t="shared" si="32"/>
        <v>333.59999999999997</v>
      </c>
      <c r="Q552" s="25">
        <f t="shared" si="34"/>
        <v>667</v>
      </c>
      <c r="R552" s="9">
        <f t="shared" si="33"/>
        <v>667</v>
      </c>
      <c r="S552" s="7" t="s">
        <v>33</v>
      </c>
      <c r="T552" s="7" t="s">
        <v>34</v>
      </c>
      <c r="U552" s="26"/>
      <c r="W552" s="30">
        <f t="shared" si="35"/>
        <v>0</v>
      </c>
      <c r="X552" s="31"/>
    </row>
    <row r="553" spans="2:24" x14ac:dyDescent="0.25">
      <c r="B553" s="39">
        <v>843380133483</v>
      </c>
      <c r="C553" s="7" t="s">
        <v>1183</v>
      </c>
      <c r="D553" s="7" t="s">
        <v>1184</v>
      </c>
      <c r="E553" s="7" t="str">
        <f>_xlfn.XLOOKUP(C553,Master!E:E,Master!H:H)</f>
        <v>No</v>
      </c>
      <c r="F553" s="7" t="s">
        <v>12</v>
      </c>
      <c r="G553" s="7" t="s">
        <v>30</v>
      </c>
      <c r="H553" s="7" t="s">
        <v>103</v>
      </c>
      <c r="I553" s="7" t="s">
        <v>469</v>
      </c>
      <c r="J553" s="7" t="s">
        <v>16</v>
      </c>
      <c r="K553" s="7" t="s">
        <v>18</v>
      </c>
      <c r="L553" s="7" t="s">
        <v>438</v>
      </c>
      <c r="M553" s="8">
        <v>240</v>
      </c>
      <c r="N553" s="8">
        <v>400</v>
      </c>
      <c r="O553" s="8">
        <v>400</v>
      </c>
      <c r="P553" s="9">
        <f t="shared" si="32"/>
        <v>333.59999999999997</v>
      </c>
      <c r="Q553" s="25">
        <f t="shared" si="34"/>
        <v>667</v>
      </c>
      <c r="R553" s="9">
        <f t="shared" si="33"/>
        <v>667</v>
      </c>
      <c r="S553" s="7" t="s">
        <v>33</v>
      </c>
      <c r="T553" s="7" t="s">
        <v>34</v>
      </c>
      <c r="U553" s="26"/>
      <c r="W553" s="30">
        <f t="shared" si="35"/>
        <v>0</v>
      </c>
      <c r="X553" s="31"/>
    </row>
    <row r="554" spans="2:24" x14ac:dyDescent="0.25">
      <c r="B554" s="39">
        <v>843380133490</v>
      </c>
      <c r="C554" s="7" t="s">
        <v>1185</v>
      </c>
      <c r="D554" s="7" t="s">
        <v>1186</v>
      </c>
      <c r="E554" s="7" t="str">
        <f>_xlfn.XLOOKUP(C554,Master!E:E,Master!H:H)</f>
        <v>No</v>
      </c>
      <c r="F554" s="7" t="s">
        <v>12</v>
      </c>
      <c r="G554" s="7" t="s">
        <v>1187</v>
      </c>
      <c r="H554" s="7" t="s">
        <v>103</v>
      </c>
      <c r="I554" s="7" t="s">
        <v>469</v>
      </c>
      <c r="J554" s="7" t="s">
        <v>16</v>
      </c>
      <c r="K554" s="7" t="s">
        <v>18</v>
      </c>
      <c r="L554" s="7" t="s">
        <v>438</v>
      </c>
      <c r="M554" s="8">
        <v>240</v>
      </c>
      <c r="N554" s="8">
        <v>400</v>
      </c>
      <c r="O554" s="8">
        <v>400</v>
      </c>
      <c r="P554" s="9">
        <f t="shared" si="32"/>
        <v>333.59999999999997</v>
      </c>
      <c r="Q554" s="25">
        <f t="shared" si="34"/>
        <v>667</v>
      </c>
      <c r="R554" s="9">
        <f t="shared" si="33"/>
        <v>667</v>
      </c>
      <c r="S554" s="7" t="s">
        <v>33</v>
      </c>
      <c r="T554" s="7" t="s">
        <v>34</v>
      </c>
      <c r="U554" s="26"/>
      <c r="W554" s="30">
        <f t="shared" si="35"/>
        <v>0</v>
      </c>
      <c r="X554" s="31"/>
    </row>
    <row r="555" spans="2:24" x14ac:dyDescent="0.25">
      <c r="B555" s="39">
        <v>843380133421</v>
      </c>
      <c r="C555" s="7" t="s">
        <v>1188</v>
      </c>
      <c r="D555" s="7" t="s">
        <v>1189</v>
      </c>
      <c r="E555" s="7" t="str">
        <f>_xlfn.XLOOKUP(C555,Master!E:E,Master!H:H)</f>
        <v>No</v>
      </c>
      <c r="F555" s="7" t="s">
        <v>12</v>
      </c>
      <c r="G555" s="7" t="s">
        <v>246</v>
      </c>
      <c r="H555" s="7" t="s">
        <v>103</v>
      </c>
      <c r="I555" s="7" t="s">
        <v>469</v>
      </c>
      <c r="J555" s="7" t="s">
        <v>16</v>
      </c>
      <c r="K555" s="7" t="s">
        <v>18</v>
      </c>
      <c r="L555" s="7" t="s">
        <v>438</v>
      </c>
      <c r="M555" s="8">
        <v>240</v>
      </c>
      <c r="N555" s="8">
        <v>400</v>
      </c>
      <c r="O555" s="8">
        <v>400</v>
      </c>
      <c r="P555" s="9">
        <f t="shared" si="32"/>
        <v>333.59999999999997</v>
      </c>
      <c r="Q555" s="25">
        <f t="shared" si="34"/>
        <v>667</v>
      </c>
      <c r="R555" s="9">
        <f t="shared" si="33"/>
        <v>667</v>
      </c>
      <c r="S555" s="7" t="s">
        <v>33</v>
      </c>
      <c r="T555" s="7" t="s">
        <v>34</v>
      </c>
      <c r="U555" s="26"/>
      <c r="W555" s="30">
        <f t="shared" si="35"/>
        <v>0</v>
      </c>
      <c r="X555" s="31"/>
    </row>
    <row r="556" spans="2:24" x14ac:dyDescent="0.25">
      <c r="B556" s="39">
        <v>843380133391</v>
      </c>
      <c r="C556" s="7" t="s">
        <v>1190</v>
      </c>
      <c r="D556" s="7" t="s">
        <v>1191</v>
      </c>
      <c r="E556" s="7" t="str">
        <f>_xlfn.XLOOKUP(C556,Master!E:E,Master!H:H)</f>
        <v>No</v>
      </c>
      <c r="F556" s="7" t="s">
        <v>59</v>
      </c>
      <c r="G556" s="7" t="s">
        <v>21</v>
      </c>
      <c r="H556" s="7" t="s">
        <v>103</v>
      </c>
      <c r="I556" s="7" t="s">
        <v>469</v>
      </c>
      <c r="J556" s="7" t="s">
        <v>16</v>
      </c>
      <c r="K556" s="7" t="s">
        <v>18</v>
      </c>
      <c r="L556" s="7" t="s">
        <v>438</v>
      </c>
      <c r="M556" s="8">
        <v>240</v>
      </c>
      <c r="N556" s="8">
        <v>400</v>
      </c>
      <c r="O556" s="8">
        <v>400</v>
      </c>
      <c r="P556" s="9">
        <f t="shared" si="32"/>
        <v>333.59999999999997</v>
      </c>
      <c r="Q556" s="25">
        <f t="shared" si="34"/>
        <v>667</v>
      </c>
      <c r="R556" s="9">
        <f t="shared" si="33"/>
        <v>667</v>
      </c>
      <c r="S556" s="7" t="s">
        <v>33</v>
      </c>
      <c r="T556" s="7" t="s">
        <v>34</v>
      </c>
      <c r="U556" s="26"/>
      <c r="W556" s="30">
        <f t="shared" si="35"/>
        <v>0</v>
      </c>
      <c r="X556" s="31"/>
    </row>
    <row r="557" spans="2:24" x14ac:dyDescent="0.25">
      <c r="B557" s="39">
        <v>843380133377</v>
      </c>
      <c r="C557" s="7" t="s">
        <v>1192</v>
      </c>
      <c r="D557" s="7" t="s">
        <v>1193</v>
      </c>
      <c r="E557" s="7" t="str">
        <f>_xlfn.XLOOKUP(C557,Master!E:E,Master!H:H)</f>
        <v>No</v>
      </c>
      <c r="F557" s="7" t="s">
        <v>59</v>
      </c>
      <c r="G557" s="7" t="s">
        <v>24</v>
      </c>
      <c r="H557" s="7" t="s">
        <v>103</v>
      </c>
      <c r="I557" s="7" t="s">
        <v>469</v>
      </c>
      <c r="J557" s="7" t="s">
        <v>16</v>
      </c>
      <c r="K557" s="7" t="s">
        <v>18</v>
      </c>
      <c r="L557" s="7" t="s">
        <v>438</v>
      </c>
      <c r="M557" s="8">
        <v>240</v>
      </c>
      <c r="N557" s="8">
        <v>400</v>
      </c>
      <c r="O557" s="8">
        <v>400</v>
      </c>
      <c r="P557" s="9">
        <f t="shared" si="32"/>
        <v>333.59999999999997</v>
      </c>
      <c r="Q557" s="25">
        <f t="shared" si="34"/>
        <v>667</v>
      </c>
      <c r="R557" s="9">
        <f t="shared" si="33"/>
        <v>667</v>
      </c>
      <c r="S557" s="7" t="s">
        <v>33</v>
      </c>
      <c r="T557" s="7" t="s">
        <v>34</v>
      </c>
      <c r="U557" s="26"/>
      <c r="W557" s="30">
        <f t="shared" si="35"/>
        <v>0</v>
      </c>
      <c r="X557" s="31"/>
    </row>
    <row r="558" spans="2:24" x14ac:dyDescent="0.25">
      <c r="B558" s="39">
        <v>843380133384</v>
      </c>
      <c r="C558" s="7" t="s">
        <v>1194</v>
      </c>
      <c r="D558" s="7" t="s">
        <v>1195</v>
      </c>
      <c r="E558" s="7" t="str">
        <f>_xlfn.XLOOKUP(C558,Master!E:E,Master!H:H)</f>
        <v>No</v>
      </c>
      <c r="F558" s="7" t="s">
        <v>59</v>
      </c>
      <c r="G558" s="7" t="s">
        <v>1177</v>
      </c>
      <c r="H558" s="7" t="s">
        <v>103</v>
      </c>
      <c r="I558" s="7" t="s">
        <v>469</v>
      </c>
      <c r="J558" s="7" t="s">
        <v>16</v>
      </c>
      <c r="K558" s="7" t="s">
        <v>18</v>
      </c>
      <c r="L558" s="7" t="s">
        <v>438</v>
      </c>
      <c r="M558" s="8">
        <v>240</v>
      </c>
      <c r="N558" s="8">
        <v>400</v>
      </c>
      <c r="O558" s="8">
        <v>400</v>
      </c>
      <c r="P558" s="9">
        <f t="shared" si="32"/>
        <v>333.59999999999997</v>
      </c>
      <c r="Q558" s="25">
        <f t="shared" si="34"/>
        <v>667</v>
      </c>
      <c r="R558" s="9">
        <f t="shared" si="33"/>
        <v>667</v>
      </c>
      <c r="S558" s="7" t="s">
        <v>33</v>
      </c>
      <c r="T558" s="7" t="s">
        <v>34</v>
      </c>
      <c r="U558" s="26"/>
      <c r="W558" s="30">
        <f t="shared" si="35"/>
        <v>0</v>
      </c>
      <c r="X558" s="31"/>
    </row>
    <row r="559" spans="2:24" x14ac:dyDescent="0.25">
      <c r="B559" s="39">
        <v>843380133353</v>
      </c>
      <c r="C559" s="7" t="s">
        <v>1196</v>
      </c>
      <c r="D559" s="7" t="s">
        <v>1197</v>
      </c>
      <c r="E559" s="7" t="str">
        <f>_xlfn.XLOOKUP(C559,Master!E:E,Master!H:H)</f>
        <v>No</v>
      </c>
      <c r="F559" s="7" t="s">
        <v>59</v>
      </c>
      <c r="G559" s="7" t="s">
        <v>27</v>
      </c>
      <c r="H559" s="7" t="s">
        <v>103</v>
      </c>
      <c r="I559" s="7" t="s">
        <v>469</v>
      </c>
      <c r="J559" s="7" t="s">
        <v>16</v>
      </c>
      <c r="K559" s="7" t="s">
        <v>18</v>
      </c>
      <c r="L559" s="7" t="s">
        <v>438</v>
      </c>
      <c r="M559" s="8">
        <v>240</v>
      </c>
      <c r="N559" s="8">
        <v>400</v>
      </c>
      <c r="O559" s="8">
        <v>400</v>
      </c>
      <c r="P559" s="9">
        <f t="shared" si="32"/>
        <v>333.59999999999997</v>
      </c>
      <c r="Q559" s="25">
        <f t="shared" si="34"/>
        <v>667</v>
      </c>
      <c r="R559" s="9">
        <f t="shared" si="33"/>
        <v>667</v>
      </c>
      <c r="S559" s="7" t="s">
        <v>33</v>
      </c>
      <c r="T559" s="7" t="s">
        <v>34</v>
      </c>
      <c r="U559" s="26"/>
      <c r="W559" s="30">
        <f t="shared" si="35"/>
        <v>0</v>
      </c>
      <c r="X559" s="31"/>
    </row>
    <row r="560" spans="2:24" x14ac:dyDescent="0.25">
      <c r="B560" s="39">
        <v>843380133360</v>
      </c>
      <c r="C560" s="7" t="s">
        <v>1198</v>
      </c>
      <c r="D560" s="7" t="s">
        <v>1199</v>
      </c>
      <c r="E560" s="7" t="str">
        <f>_xlfn.XLOOKUP(C560,Master!E:E,Master!H:H)</f>
        <v>No</v>
      </c>
      <c r="F560" s="7" t="s">
        <v>59</v>
      </c>
      <c r="G560" s="7" t="s">
        <v>1182</v>
      </c>
      <c r="H560" s="7" t="s">
        <v>103</v>
      </c>
      <c r="I560" s="7" t="s">
        <v>469</v>
      </c>
      <c r="J560" s="7" t="s">
        <v>16</v>
      </c>
      <c r="K560" s="7" t="s">
        <v>18</v>
      </c>
      <c r="L560" s="7" t="s">
        <v>438</v>
      </c>
      <c r="M560" s="8">
        <v>240</v>
      </c>
      <c r="N560" s="8">
        <v>400</v>
      </c>
      <c r="O560" s="8">
        <v>400</v>
      </c>
      <c r="P560" s="9">
        <f t="shared" si="32"/>
        <v>333.59999999999997</v>
      </c>
      <c r="Q560" s="25">
        <f t="shared" si="34"/>
        <v>667</v>
      </c>
      <c r="R560" s="9">
        <f t="shared" si="33"/>
        <v>667</v>
      </c>
      <c r="S560" s="7" t="s">
        <v>33</v>
      </c>
      <c r="T560" s="7" t="s">
        <v>34</v>
      </c>
      <c r="U560" s="26"/>
      <c r="W560" s="30">
        <f t="shared" si="35"/>
        <v>0</v>
      </c>
      <c r="X560" s="31"/>
    </row>
    <row r="561" spans="2:24" x14ac:dyDescent="0.25">
      <c r="B561" s="39">
        <v>843380133407</v>
      </c>
      <c r="C561" s="7" t="s">
        <v>1200</v>
      </c>
      <c r="D561" s="7" t="s">
        <v>1201</v>
      </c>
      <c r="E561" s="7" t="str">
        <f>_xlfn.XLOOKUP(C561,Master!E:E,Master!H:H)</f>
        <v>No</v>
      </c>
      <c r="F561" s="7" t="s">
        <v>59</v>
      </c>
      <c r="G561" s="7" t="s">
        <v>30</v>
      </c>
      <c r="H561" s="7" t="s">
        <v>103</v>
      </c>
      <c r="I561" s="7" t="s">
        <v>469</v>
      </c>
      <c r="J561" s="7" t="s">
        <v>16</v>
      </c>
      <c r="K561" s="7" t="s">
        <v>18</v>
      </c>
      <c r="L561" s="7" t="s">
        <v>438</v>
      </c>
      <c r="M561" s="8">
        <v>240</v>
      </c>
      <c r="N561" s="8">
        <v>400</v>
      </c>
      <c r="O561" s="8">
        <v>400</v>
      </c>
      <c r="P561" s="9">
        <f t="shared" si="32"/>
        <v>333.59999999999997</v>
      </c>
      <c r="Q561" s="25">
        <f t="shared" si="34"/>
        <v>667</v>
      </c>
      <c r="R561" s="9">
        <f t="shared" si="33"/>
        <v>667</v>
      </c>
      <c r="S561" s="7" t="s">
        <v>33</v>
      </c>
      <c r="T561" s="7" t="s">
        <v>34</v>
      </c>
      <c r="U561" s="26"/>
      <c r="W561" s="30">
        <f t="shared" si="35"/>
        <v>0</v>
      </c>
      <c r="X561" s="31"/>
    </row>
    <row r="562" spans="2:24" x14ac:dyDescent="0.25">
      <c r="B562" s="39">
        <v>843380133414</v>
      </c>
      <c r="C562" s="7" t="s">
        <v>1202</v>
      </c>
      <c r="D562" s="7" t="s">
        <v>1203</v>
      </c>
      <c r="E562" s="7" t="str">
        <f>_xlfn.XLOOKUP(C562,Master!E:E,Master!H:H)</f>
        <v>No</v>
      </c>
      <c r="F562" s="7" t="s">
        <v>59</v>
      </c>
      <c r="G562" s="7" t="s">
        <v>1187</v>
      </c>
      <c r="H562" s="7" t="s">
        <v>103</v>
      </c>
      <c r="I562" s="7" t="s">
        <v>469</v>
      </c>
      <c r="J562" s="7" t="s">
        <v>16</v>
      </c>
      <c r="K562" s="7" t="s">
        <v>18</v>
      </c>
      <c r="L562" s="7" t="s">
        <v>438</v>
      </c>
      <c r="M562" s="8">
        <v>240</v>
      </c>
      <c r="N562" s="8">
        <v>400</v>
      </c>
      <c r="O562" s="8">
        <v>400</v>
      </c>
      <c r="P562" s="9">
        <f t="shared" si="32"/>
        <v>333.59999999999997</v>
      </c>
      <c r="Q562" s="25">
        <f t="shared" si="34"/>
        <v>667</v>
      </c>
      <c r="R562" s="9">
        <f t="shared" si="33"/>
        <v>667</v>
      </c>
      <c r="S562" s="7" t="s">
        <v>33</v>
      </c>
      <c r="T562" s="7" t="s">
        <v>34</v>
      </c>
      <c r="U562" s="26"/>
      <c r="W562" s="30">
        <f t="shared" si="35"/>
        <v>0</v>
      </c>
      <c r="X562" s="31"/>
    </row>
    <row r="563" spans="2:24" x14ac:dyDescent="0.25">
      <c r="B563" s="39">
        <v>843380133346</v>
      </c>
      <c r="C563" s="7" t="s">
        <v>1204</v>
      </c>
      <c r="D563" s="7" t="s">
        <v>1205</v>
      </c>
      <c r="E563" s="7" t="str">
        <f>_xlfn.XLOOKUP(C563,Master!E:E,Master!H:H)</f>
        <v>No</v>
      </c>
      <c r="F563" s="7" t="s">
        <v>59</v>
      </c>
      <c r="G563" s="7" t="s">
        <v>246</v>
      </c>
      <c r="H563" s="7" t="s">
        <v>103</v>
      </c>
      <c r="I563" s="7" t="s">
        <v>469</v>
      </c>
      <c r="J563" s="7" t="s">
        <v>16</v>
      </c>
      <c r="K563" s="7" t="s">
        <v>18</v>
      </c>
      <c r="L563" s="7" t="s">
        <v>438</v>
      </c>
      <c r="M563" s="8">
        <v>240</v>
      </c>
      <c r="N563" s="8">
        <v>400</v>
      </c>
      <c r="O563" s="8">
        <v>400</v>
      </c>
      <c r="P563" s="9">
        <f t="shared" si="32"/>
        <v>333.59999999999997</v>
      </c>
      <c r="Q563" s="25">
        <f t="shared" si="34"/>
        <v>667</v>
      </c>
      <c r="R563" s="9">
        <f t="shared" si="33"/>
        <v>667</v>
      </c>
      <c r="S563" s="7" t="s">
        <v>33</v>
      </c>
      <c r="T563" s="7" t="s">
        <v>34</v>
      </c>
      <c r="U563" s="26"/>
      <c r="W563" s="30">
        <f t="shared" si="35"/>
        <v>0</v>
      </c>
      <c r="X563" s="31"/>
    </row>
    <row r="564" spans="2:24" x14ac:dyDescent="0.25">
      <c r="B564" s="39">
        <v>843380167235</v>
      </c>
      <c r="C564" s="7" t="s">
        <v>1206</v>
      </c>
      <c r="D564" s="7" t="s">
        <v>1207</v>
      </c>
      <c r="E564" s="7" t="str">
        <f>_xlfn.XLOOKUP(C564,Master!E:E,Master!H:H)</f>
        <v>No</v>
      </c>
      <c r="F564" s="7" t="s">
        <v>91</v>
      </c>
      <c r="G564" s="7" t="s">
        <v>21</v>
      </c>
      <c r="H564" s="7" t="s">
        <v>1208</v>
      </c>
      <c r="I564" s="7" t="s">
        <v>1209</v>
      </c>
      <c r="J564" s="7" t="s">
        <v>16</v>
      </c>
      <c r="K564" s="7" t="s">
        <v>590</v>
      </c>
      <c r="L564" s="7" t="s">
        <v>18</v>
      </c>
      <c r="M564" s="8">
        <v>42</v>
      </c>
      <c r="N564" s="8">
        <v>70</v>
      </c>
      <c r="O564" s="8">
        <v>70</v>
      </c>
      <c r="P564" s="9">
        <f t="shared" si="32"/>
        <v>58.379999999999995</v>
      </c>
      <c r="Q564" s="25">
        <f t="shared" si="34"/>
        <v>117</v>
      </c>
      <c r="R564" s="9">
        <f t="shared" si="33"/>
        <v>117</v>
      </c>
      <c r="S564" s="7" t="s">
        <v>33</v>
      </c>
      <c r="T564" s="7" t="s">
        <v>34</v>
      </c>
      <c r="U564" s="26"/>
      <c r="W564" s="30">
        <f t="shared" si="35"/>
        <v>0</v>
      </c>
      <c r="X564" s="31"/>
    </row>
    <row r="565" spans="2:24" x14ac:dyDescent="0.25">
      <c r="B565" s="39">
        <v>843380167242</v>
      </c>
      <c r="C565" s="7" t="s">
        <v>1210</v>
      </c>
      <c r="D565" s="7" t="s">
        <v>1211</v>
      </c>
      <c r="E565" s="7" t="str">
        <f>_xlfn.XLOOKUP(C565,Master!E:E,Master!H:H)</f>
        <v>No</v>
      </c>
      <c r="F565" s="7" t="s">
        <v>91</v>
      </c>
      <c r="G565" s="7" t="s">
        <v>24</v>
      </c>
      <c r="H565" s="7" t="s">
        <v>1208</v>
      </c>
      <c r="I565" s="7" t="s">
        <v>1209</v>
      </c>
      <c r="J565" s="7" t="s">
        <v>16</v>
      </c>
      <c r="K565" s="7" t="s">
        <v>590</v>
      </c>
      <c r="L565" s="7" t="s">
        <v>18</v>
      </c>
      <c r="M565" s="8">
        <v>42</v>
      </c>
      <c r="N565" s="8">
        <v>70</v>
      </c>
      <c r="O565" s="8">
        <v>70</v>
      </c>
      <c r="P565" s="9">
        <f t="shared" si="32"/>
        <v>58.379999999999995</v>
      </c>
      <c r="Q565" s="25">
        <f t="shared" si="34"/>
        <v>117</v>
      </c>
      <c r="R565" s="9">
        <f t="shared" si="33"/>
        <v>117</v>
      </c>
      <c r="S565" s="7" t="s">
        <v>33</v>
      </c>
      <c r="T565" s="7" t="s">
        <v>34</v>
      </c>
      <c r="U565" s="26"/>
      <c r="W565" s="30">
        <f t="shared" si="35"/>
        <v>0</v>
      </c>
      <c r="X565" s="31"/>
    </row>
    <row r="566" spans="2:24" x14ac:dyDescent="0.25">
      <c r="B566" s="39">
        <v>843380167259</v>
      </c>
      <c r="C566" s="7" t="s">
        <v>1212</v>
      </c>
      <c r="D566" s="7" t="s">
        <v>1213</v>
      </c>
      <c r="E566" s="7" t="str">
        <f>_xlfn.XLOOKUP(C566,Master!E:E,Master!H:H)</f>
        <v>No</v>
      </c>
      <c r="F566" s="7" t="s">
        <v>91</v>
      </c>
      <c r="G566" s="7" t="s">
        <v>27</v>
      </c>
      <c r="H566" s="7" t="s">
        <v>1208</v>
      </c>
      <c r="I566" s="7" t="s">
        <v>1209</v>
      </c>
      <c r="J566" s="7" t="s">
        <v>16</v>
      </c>
      <c r="K566" s="7" t="s">
        <v>590</v>
      </c>
      <c r="L566" s="7" t="s">
        <v>18</v>
      </c>
      <c r="M566" s="8">
        <v>42</v>
      </c>
      <c r="N566" s="8">
        <v>70</v>
      </c>
      <c r="O566" s="8">
        <v>70</v>
      </c>
      <c r="P566" s="9">
        <f t="shared" si="32"/>
        <v>58.379999999999995</v>
      </c>
      <c r="Q566" s="25">
        <f t="shared" si="34"/>
        <v>117</v>
      </c>
      <c r="R566" s="9">
        <f t="shared" si="33"/>
        <v>117</v>
      </c>
      <c r="S566" s="7" t="s">
        <v>33</v>
      </c>
      <c r="T566" s="7" t="s">
        <v>34</v>
      </c>
      <c r="U566" s="26"/>
      <c r="W566" s="30">
        <f t="shared" si="35"/>
        <v>0</v>
      </c>
      <c r="X566" s="31"/>
    </row>
    <row r="567" spans="2:24" x14ac:dyDescent="0.25">
      <c r="B567" s="39">
        <v>843380167266</v>
      </c>
      <c r="C567" s="7" t="s">
        <v>1214</v>
      </c>
      <c r="D567" s="7" t="s">
        <v>1215</v>
      </c>
      <c r="E567" s="7" t="str">
        <f>_xlfn.XLOOKUP(C567,Master!E:E,Master!H:H)</f>
        <v>No</v>
      </c>
      <c r="F567" s="7" t="s">
        <v>91</v>
      </c>
      <c r="G567" s="7" t="s">
        <v>30</v>
      </c>
      <c r="H567" s="7" t="s">
        <v>1208</v>
      </c>
      <c r="I567" s="7" t="s">
        <v>1209</v>
      </c>
      <c r="J567" s="7" t="s">
        <v>16</v>
      </c>
      <c r="K567" s="7" t="s">
        <v>590</v>
      </c>
      <c r="L567" s="7" t="s">
        <v>18</v>
      </c>
      <c r="M567" s="8">
        <v>42</v>
      </c>
      <c r="N567" s="8">
        <v>70</v>
      </c>
      <c r="O567" s="8">
        <v>70</v>
      </c>
      <c r="P567" s="9">
        <f t="shared" si="32"/>
        <v>58.379999999999995</v>
      </c>
      <c r="Q567" s="25">
        <f t="shared" si="34"/>
        <v>117</v>
      </c>
      <c r="R567" s="9">
        <f t="shared" si="33"/>
        <v>117</v>
      </c>
      <c r="S567" s="7" t="s">
        <v>33</v>
      </c>
      <c r="T567" s="7" t="s">
        <v>34</v>
      </c>
      <c r="U567" s="26"/>
      <c r="W567" s="30">
        <f t="shared" si="35"/>
        <v>0</v>
      </c>
      <c r="X567" s="31"/>
    </row>
    <row r="568" spans="2:24" x14ac:dyDescent="0.25">
      <c r="B568" s="39">
        <v>843380167273</v>
      </c>
      <c r="C568" s="7" t="s">
        <v>1216</v>
      </c>
      <c r="D568" s="7" t="s">
        <v>1217</v>
      </c>
      <c r="E568" s="7" t="str">
        <f>_xlfn.XLOOKUP(C568,Master!E:E,Master!H:H)</f>
        <v>Yes</v>
      </c>
      <c r="F568" s="7" t="s">
        <v>1218</v>
      </c>
      <c r="G568" s="7" t="s">
        <v>21</v>
      </c>
      <c r="H568" s="7" t="s">
        <v>1208</v>
      </c>
      <c r="I568" s="7" t="s">
        <v>1209</v>
      </c>
      <c r="J568" s="7" t="s">
        <v>16</v>
      </c>
      <c r="K568" s="7" t="s">
        <v>590</v>
      </c>
      <c r="L568" s="7" t="s">
        <v>18</v>
      </c>
      <c r="M568" s="8">
        <v>42</v>
      </c>
      <c r="N568" s="8">
        <v>70</v>
      </c>
      <c r="O568" s="8">
        <v>70</v>
      </c>
      <c r="P568" s="9">
        <f t="shared" si="32"/>
        <v>58.379999999999995</v>
      </c>
      <c r="Q568" s="25">
        <f t="shared" si="34"/>
        <v>117</v>
      </c>
      <c r="R568" s="9">
        <f t="shared" si="33"/>
        <v>117</v>
      </c>
      <c r="S568" s="7" t="s">
        <v>33</v>
      </c>
      <c r="T568" s="7" t="s">
        <v>34</v>
      </c>
      <c r="U568" s="26"/>
      <c r="W568" s="30">
        <f t="shared" si="35"/>
        <v>0</v>
      </c>
      <c r="X568" s="31"/>
    </row>
    <row r="569" spans="2:24" x14ac:dyDescent="0.25">
      <c r="B569" s="39">
        <v>843380167280</v>
      </c>
      <c r="C569" s="7" t="s">
        <v>1219</v>
      </c>
      <c r="D569" s="7" t="s">
        <v>1220</v>
      </c>
      <c r="E569" s="7" t="str">
        <f>_xlfn.XLOOKUP(C569,Master!E:E,Master!H:H)</f>
        <v>Yes</v>
      </c>
      <c r="F569" s="7" t="s">
        <v>1218</v>
      </c>
      <c r="G569" s="7" t="s">
        <v>24</v>
      </c>
      <c r="H569" s="7" t="s">
        <v>1208</v>
      </c>
      <c r="I569" s="7" t="s">
        <v>1209</v>
      </c>
      <c r="J569" s="7" t="s">
        <v>16</v>
      </c>
      <c r="K569" s="7" t="s">
        <v>590</v>
      </c>
      <c r="L569" s="7" t="s">
        <v>18</v>
      </c>
      <c r="M569" s="8">
        <v>42</v>
      </c>
      <c r="N569" s="8">
        <v>70</v>
      </c>
      <c r="O569" s="8">
        <v>70</v>
      </c>
      <c r="P569" s="9">
        <f t="shared" si="32"/>
        <v>58.379999999999995</v>
      </c>
      <c r="Q569" s="25">
        <f t="shared" si="34"/>
        <v>117</v>
      </c>
      <c r="R569" s="9">
        <f t="shared" si="33"/>
        <v>117</v>
      </c>
      <c r="S569" s="7" t="s">
        <v>33</v>
      </c>
      <c r="T569" s="7" t="s">
        <v>34</v>
      </c>
      <c r="U569" s="26"/>
      <c r="W569" s="30">
        <f t="shared" si="35"/>
        <v>0</v>
      </c>
      <c r="X569" s="31"/>
    </row>
    <row r="570" spans="2:24" x14ac:dyDescent="0.25">
      <c r="B570" s="39">
        <v>843380167297</v>
      </c>
      <c r="C570" s="7" t="s">
        <v>1221</v>
      </c>
      <c r="D570" s="7" t="s">
        <v>1222</v>
      </c>
      <c r="E570" s="7" t="str">
        <f>_xlfn.XLOOKUP(C570,Master!E:E,Master!H:H)</f>
        <v>Yes</v>
      </c>
      <c r="F570" s="7" t="s">
        <v>1218</v>
      </c>
      <c r="G570" s="7" t="s">
        <v>27</v>
      </c>
      <c r="H570" s="7" t="s">
        <v>1208</v>
      </c>
      <c r="I570" s="7" t="s">
        <v>1209</v>
      </c>
      <c r="J570" s="7" t="s">
        <v>16</v>
      </c>
      <c r="K570" s="7" t="s">
        <v>590</v>
      </c>
      <c r="L570" s="7" t="s">
        <v>18</v>
      </c>
      <c r="M570" s="8">
        <v>42</v>
      </c>
      <c r="N570" s="8">
        <v>70</v>
      </c>
      <c r="O570" s="8">
        <v>70</v>
      </c>
      <c r="P570" s="9">
        <f t="shared" si="32"/>
        <v>58.379999999999995</v>
      </c>
      <c r="Q570" s="25">
        <f t="shared" si="34"/>
        <v>117</v>
      </c>
      <c r="R570" s="9">
        <f t="shared" si="33"/>
        <v>117</v>
      </c>
      <c r="S570" s="7" t="s">
        <v>33</v>
      </c>
      <c r="T570" s="7" t="s">
        <v>34</v>
      </c>
      <c r="U570" s="26"/>
      <c r="W570" s="30">
        <f t="shared" si="35"/>
        <v>0</v>
      </c>
      <c r="X570" s="31"/>
    </row>
    <row r="571" spans="2:24" x14ac:dyDescent="0.25">
      <c r="B571" s="39">
        <v>843380167303</v>
      </c>
      <c r="C571" s="7" t="s">
        <v>1223</v>
      </c>
      <c r="D571" s="7" t="s">
        <v>1224</v>
      </c>
      <c r="E571" s="7" t="str">
        <f>_xlfn.XLOOKUP(C571,Master!E:E,Master!H:H)</f>
        <v>Yes</v>
      </c>
      <c r="F571" s="7" t="s">
        <v>1218</v>
      </c>
      <c r="G571" s="7" t="s">
        <v>30</v>
      </c>
      <c r="H571" s="7" t="s">
        <v>1208</v>
      </c>
      <c r="I571" s="7" t="s">
        <v>1209</v>
      </c>
      <c r="J571" s="7" t="s">
        <v>16</v>
      </c>
      <c r="K571" s="7" t="s">
        <v>590</v>
      </c>
      <c r="L571" s="7" t="s">
        <v>18</v>
      </c>
      <c r="M571" s="8">
        <v>42</v>
      </c>
      <c r="N571" s="8">
        <v>70</v>
      </c>
      <c r="O571" s="8">
        <v>70</v>
      </c>
      <c r="P571" s="9">
        <f t="shared" si="32"/>
        <v>58.379999999999995</v>
      </c>
      <c r="Q571" s="25">
        <f t="shared" si="34"/>
        <v>117</v>
      </c>
      <c r="R571" s="9">
        <f t="shared" si="33"/>
        <v>117</v>
      </c>
      <c r="S571" s="7" t="s">
        <v>33</v>
      </c>
      <c r="T571" s="7" t="s">
        <v>34</v>
      </c>
      <c r="U571" s="26"/>
      <c r="W571" s="30">
        <f t="shared" si="35"/>
        <v>0</v>
      </c>
      <c r="X571" s="31"/>
    </row>
    <row r="572" spans="2:24" x14ac:dyDescent="0.25">
      <c r="B572" s="39">
        <v>843380107552</v>
      </c>
      <c r="C572" s="7" t="s">
        <v>1225</v>
      </c>
      <c r="D572" s="7" t="s">
        <v>1226</v>
      </c>
      <c r="E572" s="7" t="str">
        <f>_xlfn.XLOOKUP(C572,Master!E:E,Master!H:H)</f>
        <v>No</v>
      </c>
      <c r="F572" s="7" t="s">
        <v>12</v>
      </c>
      <c r="G572" s="7" t="s">
        <v>21</v>
      </c>
      <c r="H572" s="7" t="s">
        <v>1208</v>
      </c>
      <c r="I572" s="7" t="s">
        <v>1209</v>
      </c>
      <c r="J572" s="7" t="s">
        <v>16</v>
      </c>
      <c r="K572" s="7" t="s">
        <v>18</v>
      </c>
      <c r="L572" s="7" t="s">
        <v>18</v>
      </c>
      <c r="M572" s="8">
        <v>44</v>
      </c>
      <c r="N572" s="8">
        <v>80</v>
      </c>
      <c r="O572" s="8">
        <v>80</v>
      </c>
      <c r="P572" s="9">
        <f t="shared" si="32"/>
        <v>61.16</v>
      </c>
      <c r="Q572" s="25">
        <f t="shared" si="34"/>
        <v>133</v>
      </c>
      <c r="R572" s="9">
        <f t="shared" si="33"/>
        <v>133</v>
      </c>
      <c r="S572" s="7" t="s">
        <v>33</v>
      </c>
      <c r="T572" s="7" t="s">
        <v>34</v>
      </c>
      <c r="U572" s="26"/>
      <c r="W572" s="30">
        <f t="shared" si="35"/>
        <v>0</v>
      </c>
      <c r="X572" s="31"/>
    </row>
    <row r="573" spans="2:24" x14ac:dyDescent="0.25">
      <c r="B573" s="39">
        <v>843380107569</v>
      </c>
      <c r="C573" s="7" t="s">
        <v>1227</v>
      </c>
      <c r="D573" s="7" t="s">
        <v>1228</v>
      </c>
      <c r="E573" s="7" t="str">
        <f>_xlfn.XLOOKUP(C573,Master!E:E,Master!H:H)</f>
        <v>No</v>
      </c>
      <c r="F573" s="7" t="s">
        <v>12</v>
      </c>
      <c r="G573" s="7" t="s">
        <v>24</v>
      </c>
      <c r="H573" s="7" t="s">
        <v>1208</v>
      </c>
      <c r="I573" s="7" t="s">
        <v>1209</v>
      </c>
      <c r="J573" s="7" t="s">
        <v>16</v>
      </c>
      <c r="K573" s="7" t="s">
        <v>18</v>
      </c>
      <c r="L573" s="7" t="s">
        <v>18</v>
      </c>
      <c r="M573" s="8">
        <v>44</v>
      </c>
      <c r="N573" s="8">
        <v>80</v>
      </c>
      <c r="O573" s="8">
        <v>80</v>
      </c>
      <c r="P573" s="9">
        <f t="shared" si="32"/>
        <v>61.16</v>
      </c>
      <c r="Q573" s="25">
        <f t="shared" si="34"/>
        <v>133</v>
      </c>
      <c r="R573" s="9">
        <f t="shared" si="33"/>
        <v>133</v>
      </c>
      <c r="S573" s="7" t="s">
        <v>33</v>
      </c>
      <c r="T573" s="7" t="s">
        <v>34</v>
      </c>
      <c r="U573" s="26"/>
      <c r="W573" s="30">
        <f t="shared" si="35"/>
        <v>0</v>
      </c>
      <c r="X573" s="31"/>
    </row>
    <row r="574" spans="2:24" x14ac:dyDescent="0.25">
      <c r="B574" s="39">
        <v>843380107576</v>
      </c>
      <c r="C574" s="7" t="s">
        <v>1229</v>
      </c>
      <c r="D574" s="7" t="s">
        <v>1230</v>
      </c>
      <c r="E574" s="7" t="str">
        <f>_xlfn.XLOOKUP(C574,Master!E:E,Master!H:H)</f>
        <v>No</v>
      </c>
      <c r="F574" s="7" t="s">
        <v>12</v>
      </c>
      <c r="G574" s="7" t="s">
        <v>27</v>
      </c>
      <c r="H574" s="7" t="s">
        <v>1208</v>
      </c>
      <c r="I574" s="7" t="s">
        <v>1209</v>
      </c>
      <c r="J574" s="7" t="s">
        <v>16</v>
      </c>
      <c r="K574" s="7" t="s">
        <v>18</v>
      </c>
      <c r="L574" s="7" t="s">
        <v>18</v>
      </c>
      <c r="M574" s="8">
        <v>44</v>
      </c>
      <c r="N574" s="8">
        <v>80</v>
      </c>
      <c r="O574" s="8">
        <v>80</v>
      </c>
      <c r="P574" s="9">
        <f t="shared" si="32"/>
        <v>61.16</v>
      </c>
      <c r="Q574" s="25">
        <f t="shared" si="34"/>
        <v>133</v>
      </c>
      <c r="R574" s="9">
        <f t="shared" si="33"/>
        <v>133</v>
      </c>
      <c r="S574" s="7" t="s">
        <v>33</v>
      </c>
      <c r="T574" s="7" t="s">
        <v>34</v>
      </c>
      <c r="U574" s="26"/>
      <c r="W574" s="30">
        <f t="shared" si="35"/>
        <v>0</v>
      </c>
      <c r="X574" s="31"/>
    </row>
    <row r="575" spans="2:24" x14ac:dyDescent="0.25">
      <c r="B575" s="39">
        <v>843380107583</v>
      </c>
      <c r="C575" s="7" t="s">
        <v>1231</v>
      </c>
      <c r="D575" s="7" t="s">
        <v>1232</v>
      </c>
      <c r="E575" s="7" t="str">
        <f>_xlfn.XLOOKUP(C575,Master!E:E,Master!H:H)</f>
        <v>No</v>
      </c>
      <c r="F575" s="7" t="s">
        <v>12</v>
      </c>
      <c r="G575" s="7" t="s">
        <v>30</v>
      </c>
      <c r="H575" s="7" t="s">
        <v>1208</v>
      </c>
      <c r="I575" s="7" t="s">
        <v>1209</v>
      </c>
      <c r="J575" s="7" t="s">
        <v>16</v>
      </c>
      <c r="K575" s="7" t="s">
        <v>18</v>
      </c>
      <c r="L575" s="7" t="s">
        <v>18</v>
      </c>
      <c r="M575" s="8">
        <v>44</v>
      </c>
      <c r="N575" s="8">
        <v>80</v>
      </c>
      <c r="O575" s="8">
        <v>80</v>
      </c>
      <c r="P575" s="9">
        <f t="shared" si="32"/>
        <v>61.16</v>
      </c>
      <c r="Q575" s="25">
        <f t="shared" si="34"/>
        <v>133</v>
      </c>
      <c r="R575" s="9">
        <f t="shared" si="33"/>
        <v>133</v>
      </c>
      <c r="S575" s="7" t="s">
        <v>33</v>
      </c>
      <c r="T575" s="7" t="s">
        <v>34</v>
      </c>
      <c r="U575" s="26"/>
      <c r="W575" s="30">
        <f t="shared" si="35"/>
        <v>0</v>
      </c>
      <c r="X575" s="31"/>
    </row>
    <row r="576" spans="2:24" x14ac:dyDescent="0.25">
      <c r="B576" s="39">
        <v>843380107590</v>
      </c>
      <c r="C576" s="7" t="s">
        <v>1233</v>
      </c>
      <c r="D576" s="7" t="s">
        <v>1234</v>
      </c>
      <c r="E576" s="7" t="str">
        <f>_xlfn.XLOOKUP(C576,Master!E:E,Master!H:H)</f>
        <v>No</v>
      </c>
      <c r="F576" s="7" t="s">
        <v>59</v>
      </c>
      <c r="G576" s="7" t="s">
        <v>21</v>
      </c>
      <c r="H576" s="7" t="s">
        <v>1208</v>
      </c>
      <c r="I576" s="7" t="s">
        <v>1209</v>
      </c>
      <c r="J576" s="7" t="s">
        <v>16</v>
      </c>
      <c r="K576" s="7" t="s">
        <v>18</v>
      </c>
      <c r="L576" s="7" t="s">
        <v>18</v>
      </c>
      <c r="M576" s="8">
        <v>44</v>
      </c>
      <c r="N576" s="8">
        <v>80</v>
      </c>
      <c r="O576" s="8">
        <v>80</v>
      </c>
      <c r="P576" s="9">
        <f t="shared" si="32"/>
        <v>61.16</v>
      </c>
      <c r="Q576" s="25">
        <f t="shared" si="34"/>
        <v>133</v>
      </c>
      <c r="R576" s="9">
        <f t="shared" si="33"/>
        <v>133</v>
      </c>
      <c r="S576" s="7" t="s">
        <v>33</v>
      </c>
      <c r="T576" s="7" t="s">
        <v>34</v>
      </c>
      <c r="U576" s="26"/>
      <c r="W576" s="30">
        <f t="shared" si="35"/>
        <v>0</v>
      </c>
      <c r="X576" s="31"/>
    </row>
    <row r="577" spans="2:24" x14ac:dyDescent="0.25">
      <c r="B577" s="39">
        <v>843380107606</v>
      </c>
      <c r="C577" s="7" t="s">
        <v>1235</v>
      </c>
      <c r="D577" s="7" t="s">
        <v>1236</v>
      </c>
      <c r="E577" s="7" t="str">
        <f>_xlfn.XLOOKUP(C577,Master!E:E,Master!H:H)</f>
        <v>No</v>
      </c>
      <c r="F577" s="7" t="s">
        <v>59</v>
      </c>
      <c r="G577" s="7" t="s">
        <v>24</v>
      </c>
      <c r="H577" s="7" t="s">
        <v>1208</v>
      </c>
      <c r="I577" s="7" t="s">
        <v>1209</v>
      </c>
      <c r="J577" s="7" t="s">
        <v>16</v>
      </c>
      <c r="K577" s="7" t="s">
        <v>18</v>
      </c>
      <c r="L577" s="7" t="s">
        <v>18</v>
      </c>
      <c r="M577" s="8">
        <v>44</v>
      </c>
      <c r="N577" s="8">
        <v>80</v>
      </c>
      <c r="O577" s="8">
        <v>80</v>
      </c>
      <c r="P577" s="9">
        <f t="shared" si="32"/>
        <v>61.16</v>
      </c>
      <c r="Q577" s="25">
        <f t="shared" si="34"/>
        <v>133</v>
      </c>
      <c r="R577" s="9">
        <f t="shared" si="33"/>
        <v>133</v>
      </c>
      <c r="S577" s="7" t="s">
        <v>33</v>
      </c>
      <c r="T577" s="7" t="s">
        <v>34</v>
      </c>
      <c r="U577" s="26"/>
      <c r="W577" s="30">
        <f t="shared" si="35"/>
        <v>0</v>
      </c>
      <c r="X577" s="31"/>
    </row>
    <row r="578" spans="2:24" x14ac:dyDescent="0.25">
      <c r="B578" s="39">
        <v>843380107613</v>
      </c>
      <c r="C578" s="7" t="s">
        <v>1237</v>
      </c>
      <c r="D578" s="7" t="s">
        <v>1238</v>
      </c>
      <c r="E578" s="7" t="str">
        <f>_xlfn.XLOOKUP(C578,Master!E:E,Master!H:H)</f>
        <v>No</v>
      </c>
      <c r="F578" s="7" t="s">
        <v>59</v>
      </c>
      <c r="G578" s="7" t="s">
        <v>27</v>
      </c>
      <c r="H578" s="7" t="s">
        <v>1208</v>
      </c>
      <c r="I578" s="7" t="s">
        <v>1209</v>
      </c>
      <c r="J578" s="7" t="s">
        <v>16</v>
      </c>
      <c r="K578" s="7" t="s">
        <v>18</v>
      </c>
      <c r="L578" s="7" t="s">
        <v>18</v>
      </c>
      <c r="M578" s="8">
        <v>44</v>
      </c>
      <c r="N578" s="8">
        <v>80</v>
      </c>
      <c r="O578" s="8">
        <v>80</v>
      </c>
      <c r="P578" s="9">
        <f t="shared" si="32"/>
        <v>61.16</v>
      </c>
      <c r="Q578" s="25">
        <f t="shared" si="34"/>
        <v>133</v>
      </c>
      <c r="R578" s="9">
        <f t="shared" si="33"/>
        <v>133</v>
      </c>
      <c r="S578" s="7" t="s">
        <v>33</v>
      </c>
      <c r="T578" s="7" t="s">
        <v>34</v>
      </c>
      <c r="U578" s="26"/>
      <c r="W578" s="30">
        <f t="shared" si="35"/>
        <v>0</v>
      </c>
      <c r="X578" s="31"/>
    </row>
    <row r="579" spans="2:24" x14ac:dyDescent="0.25">
      <c r="B579" s="39">
        <v>843380107620</v>
      </c>
      <c r="C579" s="7" t="s">
        <v>1239</v>
      </c>
      <c r="D579" s="7" t="s">
        <v>1240</v>
      </c>
      <c r="E579" s="7" t="str">
        <f>_xlfn.XLOOKUP(C579,Master!E:E,Master!H:H)</f>
        <v>No</v>
      </c>
      <c r="F579" s="7" t="s">
        <v>59</v>
      </c>
      <c r="G579" s="7" t="s">
        <v>30</v>
      </c>
      <c r="H579" s="7" t="s">
        <v>1208</v>
      </c>
      <c r="I579" s="7" t="s">
        <v>1209</v>
      </c>
      <c r="J579" s="7" t="s">
        <v>16</v>
      </c>
      <c r="K579" s="7" t="s">
        <v>18</v>
      </c>
      <c r="L579" s="7" t="s">
        <v>18</v>
      </c>
      <c r="M579" s="8">
        <v>44</v>
      </c>
      <c r="N579" s="8">
        <v>80</v>
      </c>
      <c r="O579" s="8">
        <v>80</v>
      </c>
      <c r="P579" s="9">
        <f t="shared" si="32"/>
        <v>61.16</v>
      </c>
      <c r="Q579" s="25">
        <f t="shared" si="34"/>
        <v>133</v>
      </c>
      <c r="R579" s="9">
        <f t="shared" si="33"/>
        <v>133</v>
      </c>
      <c r="S579" s="7" t="s">
        <v>33</v>
      </c>
      <c r="T579" s="7" t="s">
        <v>34</v>
      </c>
      <c r="U579" s="26"/>
      <c r="W579" s="30">
        <f t="shared" si="35"/>
        <v>0</v>
      </c>
      <c r="X579" s="31"/>
    </row>
    <row r="580" spans="2:24" x14ac:dyDescent="0.25">
      <c r="B580" s="39">
        <v>843380108078</v>
      </c>
      <c r="C580" s="7" t="s">
        <v>1241</v>
      </c>
      <c r="D580" s="7" t="s">
        <v>1242</v>
      </c>
      <c r="E580" s="7" t="str">
        <f>_xlfn.XLOOKUP(C580,Master!E:E,Master!H:H)</f>
        <v>No</v>
      </c>
      <c r="F580" s="7" t="s">
        <v>12</v>
      </c>
      <c r="G580" s="7" t="s">
        <v>21</v>
      </c>
      <c r="H580" s="7" t="s">
        <v>1208</v>
      </c>
      <c r="I580" s="7" t="s">
        <v>1209</v>
      </c>
      <c r="J580" s="7" t="s">
        <v>16</v>
      </c>
      <c r="K580" s="7" t="s">
        <v>17</v>
      </c>
      <c r="L580" s="7" t="s">
        <v>18</v>
      </c>
      <c r="M580" s="8">
        <v>16.5</v>
      </c>
      <c r="N580" s="8">
        <v>30</v>
      </c>
      <c r="O580" s="8">
        <v>30</v>
      </c>
      <c r="P580" s="9">
        <f t="shared" si="32"/>
        <v>22.934999999999999</v>
      </c>
      <c r="Q580" s="25">
        <f t="shared" si="34"/>
        <v>50</v>
      </c>
      <c r="R580" s="9">
        <f t="shared" si="33"/>
        <v>50</v>
      </c>
      <c r="S580" s="7" t="s">
        <v>33</v>
      </c>
      <c r="T580" s="7" t="s">
        <v>34</v>
      </c>
      <c r="U580" s="26"/>
      <c r="W580" s="30">
        <f t="shared" si="35"/>
        <v>0</v>
      </c>
      <c r="X580" s="31"/>
    </row>
    <row r="581" spans="2:24" x14ac:dyDescent="0.25">
      <c r="B581" s="39">
        <v>843380108085</v>
      </c>
      <c r="C581" s="7" t="s">
        <v>1243</v>
      </c>
      <c r="D581" s="7" t="s">
        <v>1244</v>
      </c>
      <c r="E581" s="7" t="str">
        <f>_xlfn.XLOOKUP(C581,Master!E:E,Master!H:H)</f>
        <v>No</v>
      </c>
      <c r="F581" s="7" t="s">
        <v>12</v>
      </c>
      <c r="G581" s="7" t="s">
        <v>24</v>
      </c>
      <c r="H581" s="7" t="s">
        <v>1208</v>
      </c>
      <c r="I581" s="7" t="s">
        <v>1209</v>
      </c>
      <c r="J581" s="7" t="s">
        <v>16</v>
      </c>
      <c r="K581" s="7" t="s">
        <v>17</v>
      </c>
      <c r="L581" s="7" t="s">
        <v>18</v>
      </c>
      <c r="M581" s="8">
        <v>16.5</v>
      </c>
      <c r="N581" s="8">
        <v>30</v>
      </c>
      <c r="O581" s="8">
        <v>30</v>
      </c>
      <c r="P581" s="9">
        <f t="shared" si="32"/>
        <v>22.934999999999999</v>
      </c>
      <c r="Q581" s="25">
        <f t="shared" si="34"/>
        <v>50</v>
      </c>
      <c r="R581" s="9">
        <f t="shared" si="33"/>
        <v>50</v>
      </c>
      <c r="S581" s="7" t="s">
        <v>33</v>
      </c>
      <c r="T581" s="7" t="s">
        <v>34</v>
      </c>
      <c r="U581" s="26"/>
      <c r="W581" s="30">
        <f t="shared" si="35"/>
        <v>0</v>
      </c>
      <c r="X581" s="31"/>
    </row>
    <row r="582" spans="2:24" x14ac:dyDescent="0.25">
      <c r="B582" s="39">
        <v>843380108092</v>
      </c>
      <c r="C582" s="7" t="s">
        <v>1245</v>
      </c>
      <c r="D582" s="7" t="s">
        <v>1246</v>
      </c>
      <c r="E582" s="7" t="str">
        <f>_xlfn.XLOOKUP(C582,Master!E:E,Master!H:H)</f>
        <v>No</v>
      </c>
      <c r="F582" s="7" t="s">
        <v>12</v>
      </c>
      <c r="G582" s="7" t="s">
        <v>27</v>
      </c>
      <c r="H582" s="7" t="s">
        <v>1208</v>
      </c>
      <c r="I582" s="7" t="s">
        <v>1209</v>
      </c>
      <c r="J582" s="7" t="s">
        <v>16</v>
      </c>
      <c r="K582" s="7" t="s">
        <v>17</v>
      </c>
      <c r="L582" s="7" t="s">
        <v>18</v>
      </c>
      <c r="M582" s="8">
        <v>16.5</v>
      </c>
      <c r="N582" s="8">
        <v>30</v>
      </c>
      <c r="O582" s="8">
        <v>30</v>
      </c>
      <c r="P582" s="9">
        <f t="shared" si="32"/>
        <v>22.934999999999999</v>
      </c>
      <c r="Q582" s="25">
        <f t="shared" si="34"/>
        <v>50</v>
      </c>
      <c r="R582" s="9">
        <f t="shared" si="33"/>
        <v>50</v>
      </c>
      <c r="S582" s="7" t="s">
        <v>33</v>
      </c>
      <c r="T582" s="7" t="s">
        <v>34</v>
      </c>
      <c r="U582" s="26"/>
      <c r="W582" s="30">
        <f t="shared" si="35"/>
        <v>0</v>
      </c>
      <c r="X582" s="31"/>
    </row>
    <row r="583" spans="2:24" x14ac:dyDescent="0.25">
      <c r="B583" s="39">
        <v>843380108108</v>
      </c>
      <c r="C583" s="7" t="s">
        <v>1247</v>
      </c>
      <c r="D583" s="7" t="s">
        <v>1248</v>
      </c>
      <c r="E583" s="7" t="str">
        <f>_xlfn.XLOOKUP(C583,Master!E:E,Master!H:H)</f>
        <v>No</v>
      </c>
      <c r="F583" s="7" t="s">
        <v>12</v>
      </c>
      <c r="G583" s="7" t="s">
        <v>30</v>
      </c>
      <c r="H583" s="7" t="s">
        <v>1208</v>
      </c>
      <c r="I583" s="7" t="s">
        <v>1209</v>
      </c>
      <c r="J583" s="7" t="s">
        <v>16</v>
      </c>
      <c r="K583" s="7" t="s">
        <v>17</v>
      </c>
      <c r="L583" s="7" t="s">
        <v>18</v>
      </c>
      <c r="M583" s="8">
        <v>16.5</v>
      </c>
      <c r="N583" s="8">
        <v>30</v>
      </c>
      <c r="O583" s="8">
        <v>30</v>
      </c>
      <c r="P583" s="9">
        <f t="shared" ref="P583:P646" si="36">(O583*$P$3)*(M583/O583)</f>
        <v>22.934999999999999</v>
      </c>
      <c r="Q583" s="25">
        <f t="shared" si="34"/>
        <v>50</v>
      </c>
      <c r="R583" s="9">
        <f t="shared" ref="R583:R646" si="37">ROUND(O583*$P$3*(1+$Q$3),0)</f>
        <v>50</v>
      </c>
      <c r="S583" s="7" t="s">
        <v>33</v>
      </c>
      <c r="T583" s="7" t="s">
        <v>34</v>
      </c>
      <c r="U583" s="26"/>
      <c r="W583" s="30">
        <f t="shared" si="35"/>
        <v>0</v>
      </c>
      <c r="X583" s="31"/>
    </row>
    <row r="584" spans="2:24" x14ac:dyDescent="0.25">
      <c r="B584" s="39">
        <v>813116023319</v>
      </c>
      <c r="C584" s="7" t="s">
        <v>1249</v>
      </c>
      <c r="D584" s="7" t="s">
        <v>1250</v>
      </c>
      <c r="E584" s="7" t="str">
        <f>_xlfn.XLOOKUP(C584,Master!E:E,Master!H:H)</f>
        <v>No</v>
      </c>
      <c r="F584" s="7" t="s">
        <v>12</v>
      </c>
      <c r="G584" s="7" t="s">
        <v>1251</v>
      </c>
      <c r="H584" s="7" t="s">
        <v>1252</v>
      </c>
      <c r="I584" s="7" t="s">
        <v>1253</v>
      </c>
      <c r="J584" s="7" t="s">
        <v>16</v>
      </c>
      <c r="K584" s="7" t="s">
        <v>17</v>
      </c>
      <c r="L584" s="7" t="s">
        <v>18</v>
      </c>
      <c r="M584" s="8">
        <v>30</v>
      </c>
      <c r="N584" s="8">
        <v>50</v>
      </c>
      <c r="O584" s="8">
        <v>50</v>
      </c>
      <c r="P584" s="9">
        <f t="shared" si="36"/>
        <v>41.699999999999996</v>
      </c>
      <c r="Q584" s="25">
        <f t="shared" ref="Q584:Q647" si="38">R584</f>
        <v>83</v>
      </c>
      <c r="R584" s="9">
        <f t="shared" si="37"/>
        <v>83</v>
      </c>
      <c r="S584" s="7" t="s">
        <v>33</v>
      </c>
      <c r="T584" s="7" t="s">
        <v>34</v>
      </c>
      <c r="U584" s="26"/>
      <c r="W584" s="30">
        <f t="shared" ref="W584:W647" si="39">V584*M584</f>
        <v>0</v>
      </c>
      <c r="X584" s="31"/>
    </row>
    <row r="585" spans="2:24" x14ac:dyDescent="0.25">
      <c r="B585" s="39">
        <v>843380132318</v>
      </c>
      <c r="C585" s="7" t="s">
        <v>1254</v>
      </c>
      <c r="D585" s="7" t="s">
        <v>1255</v>
      </c>
      <c r="E585" s="7" t="str">
        <f>_xlfn.XLOOKUP(C585,Master!E:E,Master!H:H)</f>
        <v>No</v>
      </c>
      <c r="F585" s="7" t="s">
        <v>12</v>
      </c>
      <c r="G585" s="7" t="s">
        <v>1251</v>
      </c>
      <c r="H585" s="7" t="s">
        <v>1252</v>
      </c>
      <c r="I585" s="7" t="s">
        <v>1256</v>
      </c>
      <c r="J585" s="7" t="s">
        <v>16</v>
      </c>
      <c r="K585" s="7" t="s">
        <v>17</v>
      </c>
      <c r="L585" s="7" t="s">
        <v>18</v>
      </c>
      <c r="M585" s="8">
        <v>22</v>
      </c>
      <c r="N585" s="8">
        <v>40</v>
      </c>
      <c r="O585" s="8">
        <v>40</v>
      </c>
      <c r="P585" s="9">
        <f t="shared" si="36"/>
        <v>30.58</v>
      </c>
      <c r="Q585" s="25">
        <f t="shared" si="38"/>
        <v>67</v>
      </c>
      <c r="R585" s="9">
        <f t="shared" si="37"/>
        <v>67</v>
      </c>
      <c r="S585" s="7" t="s">
        <v>33</v>
      </c>
      <c r="T585" s="7" t="s">
        <v>34</v>
      </c>
      <c r="U585" s="26"/>
      <c r="W585" s="30">
        <f t="shared" si="39"/>
        <v>0</v>
      </c>
      <c r="X585" s="31"/>
    </row>
    <row r="586" spans="2:24" x14ac:dyDescent="0.25">
      <c r="B586" s="39">
        <v>812166019242</v>
      </c>
      <c r="C586" s="7" t="s">
        <v>1257</v>
      </c>
      <c r="D586" s="7" t="s">
        <v>1258</v>
      </c>
      <c r="E586" s="7" t="str">
        <f>_xlfn.XLOOKUP(C586,Master!E:E,Master!H:H)</f>
        <v>No</v>
      </c>
      <c r="F586" s="7" t="s">
        <v>12</v>
      </c>
      <c r="G586" s="7" t="s">
        <v>1251</v>
      </c>
      <c r="H586" s="7" t="s">
        <v>1252</v>
      </c>
      <c r="I586" s="7" t="s">
        <v>1253</v>
      </c>
      <c r="J586" s="7" t="s">
        <v>16</v>
      </c>
      <c r="K586" s="7" t="s">
        <v>17</v>
      </c>
      <c r="L586" s="7" t="s">
        <v>18</v>
      </c>
      <c r="M586" s="8">
        <v>24</v>
      </c>
      <c r="N586" s="8">
        <v>40</v>
      </c>
      <c r="O586" s="8">
        <v>40</v>
      </c>
      <c r="P586" s="9">
        <f t="shared" si="36"/>
        <v>33.359999999999992</v>
      </c>
      <c r="Q586" s="25">
        <f t="shared" si="38"/>
        <v>67</v>
      </c>
      <c r="R586" s="9">
        <f t="shared" si="37"/>
        <v>67</v>
      </c>
      <c r="S586" s="7" t="s">
        <v>33</v>
      </c>
      <c r="T586" s="7" t="s">
        <v>34</v>
      </c>
      <c r="U586" s="26"/>
      <c r="W586" s="30">
        <f t="shared" si="39"/>
        <v>0</v>
      </c>
      <c r="X586" s="31"/>
    </row>
    <row r="587" spans="2:24" x14ac:dyDescent="0.25">
      <c r="B587" s="39">
        <v>813116028208</v>
      </c>
      <c r="C587" s="7" t="s">
        <v>1259</v>
      </c>
      <c r="D587" s="7" t="s">
        <v>1260</v>
      </c>
      <c r="E587" s="7" t="str">
        <f>_xlfn.XLOOKUP(C587,Master!E:E,Master!H:H)</f>
        <v>No</v>
      </c>
      <c r="F587" s="7" t="s">
        <v>12</v>
      </c>
      <c r="G587" s="7" t="s">
        <v>1251</v>
      </c>
      <c r="H587" s="7" t="s">
        <v>1252</v>
      </c>
      <c r="I587" s="7" t="s">
        <v>1253</v>
      </c>
      <c r="J587" s="7" t="s">
        <v>16</v>
      </c>
      <c r="K587" s="7" t="s">
        <v>438</v>
      </c>
      <c r="L587" s="7" t="s">
        <v>18</v>
      </c>
      <c r="M587" s="8">
        <v>16.5</v>
      </c>
      <c r="N587" s="8">
        <v>30</v>
      </c>
      <c r="O587" s="8">
        <v>30</v>
      </c>
      <c r="P587" s="9">
        <f t="shared" si="36"/>
        <v>22.934999999999999</v>
      </c>
      <c r="Q587" s="25">
        <f t="shared" si="38"/>
        <v>50</v>
      </c>
      <c r="R587" s="9">
        <f t="shared" si="37"/>
        <v>50</v>
      </c>
      <c r="S587" s="7" t="s">
        <v>33</v>
      </c>
      <c r="T587" s="7" t="s">
        <v>34</v>
      </c>
      <c r="U587" s="26"/>
      <c r="W587" s="30">
        <f t="shared" si="39"/>
        <v>0</v>
      </c>
      <c r="X587" s="31"/>
    </row>
    <row r="588" spans="2:24" x14ac:dyDescent="0.25">
      <c r="B588" s="39">
        <v>813116028215</v>
      </c>
      <c r="C588" s="7" t="s">
        <v>1261</v>
      </c>
      <c r="D588" s="7" t="s">
        <v>1262</v>
      </c>
      <c r="E588" s="7" t="str">
        <f>_xlfn.XLOOKUP(C588,Master!E:E,Master!H:H)</f>
        <v>Yes</v>
      </c>
      <c r="F588" s="7" t="s">
        <v>12</v>
      </c>
      <c r="G588" s="7" t="s">
        <v>1251</v>
      </c>
      <c r="H588" s="7" t="s">
        <v>1252</v>
      </c>
      <c r="I588" s="7" t="s">
        <v>1256</v>
      </c>
      <c r="J588" s="7" t="s">
        <v>16</v>
      </c>
      <c r="K588" s="7" t="s">
        <v>17</v>
      </c>
      <c r="L588" s="7" t="s">
        <v>18</v>
      </c>
      <c r="M588" s="8">
        <v>16.5</v>
      </c>
      <c r="N588" s="8">
        <v>30</v>
      </c>
      <c r="O588" s="8">
        <v>30</v>
      </c>
      <c r="P588" s="9">
        <f t="shared" si="36"/>
        <v>22.934999999999999</v>
      </c>
      <c r="Q588" s="25">
        <f t="shared" si="38"/>
        <v>50</v>
      </c>
      <c r="R588" s="9">
        <f t="shared" si="37"/>
        <v>50</v>
      </c>
      <c r="S588" s="7" t="s">
        <v>33</v>
      </c>
      <c r="T588" s="7" t="s">
        <v>34</v>
      </c>
      <c r="U588" s="26"/>
      <c r="W588" s="30">
        <f t="shared" si="39"/>
        <v>0</v>
      </c>
      <c r="X588" s="31"/>
    </row>
    <row r="589" spans="2:24" x14ac:dyDescent="0.25">
      <c r="B589" s="39">
        <v>813116028260</v>
      </c>
      <c r="C589" s="7" t="s">
        <v>1263</v>
      </c>
      <c r="D589" s="7" t="s">
        <v>1264</v>
      </c>
      <c r="E589" s="7" t="str">
        <f>_xlfn.XLOOKUP(C589,Master!E:E,Master!H:H)</f>
        <v>No</v>
      </c>
      <c r="F589" s="7" t="s">
        <v>12</v>
      </c>
      <c r="G589" s="7" t="s">
        <v>1251</v>
      </c>
      <c r="H589" s="7" t="s">
        <v>1252</v>
      </c>
      <c r="I589" s="7" t="s">
        <v>1256</v>
      </c>
      <c r="J589" s="7" t="s">
        <v>16</v>
      </c>
      <c r="K589" s="7" t="s">
        <v>17</v>
      </c>
      <c r="L589" s="7" t="s">
        <v>18</v>
      </c>
      <c r="M589" s="8">
        <v>21</v>
      </c>
      <c r="N589" s="8">
        <v>35</v>
      </c>
      <c r="O589" s="8">
        <v>35</v>
      </c>
      <c r="P589" s="9">
        <f t="shared" si="36"/>
        <v>29.189999999999998</v>
      </c>
      <c r="Q589" s="25">
        <f t="shared" si="38"/>
        <v>58</v>
      </c>
      <c r="R589" s="9">
        <f t="shared" si="37"/>
        <v>58</v>
      </c>
      <c r="S589" s="7" t="s">
        <v>33</v>
      </c>
      <c r="T589" s="7" t="s">
        <v>34</v>
      </c>
      <c r="U589" s="26"/>
      <c r="W589" s="30">
        <f t="shared" si="39"/>
        <v>0</v>
      </c>
      <c r="X589" s="31"/>
    </row>
    <row r="590" spans="2:24" x14ac:dyDescent="0.25">
      <c r="B590" s="39">
        <v>843380167433</v>
      </c>
      <c r="C590" s="7" t="s">
        <v>1265</v>
      </c>
      <c r="D590" s="7" t="s">
        <v>1266</v>
      </c>
      <c r="E590" s="7" t="str">
        <f>_xlfn.XLOOKUP(C590,Master!E:E,Master!H:H)</f>
        <v>No</v>
      </c>
      <c r="F590" s="7" t="s">
        <v>282</v>
      </c>
      <c r="G590" s="7" t="s">
        <v>1251</v>
      </c>
      <c r="H590" s="7" t="s">
        <v>1252</v>
      </c>
      <c r="I590" s="7" t="s">
        <v>1256</v>
      </c>
      <c r="J590" s="7" t="s">
        <v>16</v>
      </c>
      <c r="K590" s="7" t="s">
        <v>17</v>
      </c>
      <c r="L590" s="7" t="s">
        <v>18</v>
      </c>
      <c r="M590" s="8">
        <v>21</v>
      </c>
      <c r="N590" s="8">
        <v>35</v>
      </c>
      <c r="O590" s="8">
        <v>35</v>
      </c>
      <c r="P590" s="9">
        <f t="shared" si="36"/>
        <v>29.189999999999998</v>
      </c>
      <c r="Q590" s="25">
        <f t="shared" si="38"/>
        <v>58</v>
      </c>
      <c r="R590" s="9">
        <f t="shared" si="37"/>
        <v>58</v>
      </c>
      <c r="S590" s="7" t="s">
        <v>33</v>
      </c>
      <c r="T590" s="7" t="s">
        <v>34</v>
      </c>
      <c r="U590" s="26"/>
      <c r="W590" s="30">
        <f t="shared" si="39"/>
        <v>0</v>
      </c>
      <c r="X590" s="31"/>
    </row>
    <row r="591" spans="2:24" x14ac:dyDescent="0.25">
      <c r="B591" s="39">
        <v>817509024242</v>
      </c>
      <c r="C591" s="7" t="s">
        <v>1267</v>
      </c>
      <c r="D591" s="7" t="s">
        <v>1268</v>
      </c>
      <c r="E591" s="7" t="str">
        <f>_xlfn.XLOOKUP(C591,Master!E:E,Master!H:H)</f>
        <v>No</v>
      </c>
      <c r="F591" s="7" t="s">
        <v>12</v>
      </c>
      <c r="G591" s="7" t="s">
        <v>1251</v>
      </c>
      <c r="H591" s="7" t="s">
        <v>1252</v>
      </c>
      <c r="I591" s="7" t="s">
        <v>1269</v>
      </c>
      <c r="J591" s="7" t="s">
        <v>16</v>
      </c>
      <c r="K591" s="7" t="s">
        <v>17</v>
      </c>
      <c r="L591" s="7" t="s">
        <v>18</v>
      </c>
      <c r="M591" s="8">
        <v>11</v>
      </c>
      <c r="N591" s="8">
        <v>20</v>
      </c>
      <c r="O591" s="8">
        <v>20</v>
      </c>
      <c r="P591" s="9">
        <f t="shared" si="36"/>
        <v>15.29</v>
      </c>
      <c r="Q591" s="25">
        <f t="shared" si="38"/>
        <v>33</v>
      </c>
      <c r="R591" s="9">
        <f t="shared" si="37"/>
        <v>33</v>
      </c>
      <c r="S591" s="7" t="s">
        <v>33</v>
      </c>
      <c r="T591" s="7" t="s">
        <v>34</v>
      </c>
      <c r="U591" s="26"/>
      <c r="W591" s="30">
        <f t="shared" si="39"/>
        <v>0</v>
      </c>
      <c r="X591" s="31"/>
    </row>
    <row r="592" spans="2:24" x14ac:dyDescent="0.25">
      <c r="B592" s="39">
        <v>843380173236</v>
      </c>
      <c r="C592" s="7" t="s">
        <v>1270</v>
      </c>
      <c r="D592" s="7" t="s">
        <v>1271</v>
      </c>
      <c r="E592" s="7" t="str">
        <f>_xlfn.XLOOKUP(C592,Master!E:E,Master!H:H)</f>
        <v>No</v>
      </c>
      <c r="F592" s="7" t="s">
        <v>59</v>
      </c>
      <c r="G592" s="7" t="s">
        <v>24</v>
      </c>
      <c r="H592" s="7" t="s">
        <v>1252</v>
      </c>
      <c r="I592" s="7" t="s">
        <v>1272</v>
      </c>
      <c r="J592" s="7" t="s">
        <v>16</v>
      </c>
      <c r="K592" s="7" t="s">
        <v>17</v>
      </c>
      <c r="L592" s="7" t="s">
        <v>18</v>
      </c>
      <c r="M592" s="8">
        <v>27.500000000000004</v>
      </c>
      <c r="N592" s="8">
        <v>50</v>
      </c>
      <c r="O592" s="8">
        <v>50</v>
      </c>
      <c r="P592" s="9">
        <f t="shared" si="36"/>
        <v>38.225000000000001</v>
      </c>
      <c r="Q592" s="25">
        <f t="shared" si="38"/>
        <v>83</v>
      </c>
      <c r="R592" s="9">
        <f t="shared" si="37"/>
        <v>83</v>
      </c>
      <c r="S592" s="7" t="s">
        <v>33</v>
      </c>
      <c r="T592" s="7" t="s">
        <v>34</v>
      </c>
      <c r="U592" s="26"/>
      <c r="W592" s="30">
        <f t="shared" si="39"/>
        <v>0</v>
      </c>
      <c r="X592" s="31"/>
    </row>
    <row r="593" spans="2:24" x14ac:dyDescent="0.25">
      <c r="B593" s="39">
        <v>843380173243</v>
      </c>
      <c r="C593" s="7" t="s">
        <v>1273</v>
      </c>
      <c r="D593" s="7" t="s">
        <v>1274</v>
      </c>
      <c r="E593" s="7" t="str">
        <f>_xlfn.XLOOKUP(C593,Master!E:E,Master!H:H)</f>
        <v>No</v>
      </c>
      <c r="F593" s="7" t="s">
        <v>59</v>
      </c>
      <c r="G593" s="7" t="s">
        <v>27</v>
      </c>
      <c r="H593" s="7" t="s">
        <v>1252</v>
      </c>
      <c r="I593" s="7" t="s">
        <v>1272</v>
      </c>
      <c r="J593" s="7" t="s">
        <v>16</v>
      </c>
      <c r="K593" s="7" t="s">
        <v>17</v>
      </c>
      <c r="L593" s="7" t="s">
        <v>18</v>
      </c>
      <c r="M593" s="8">
        <v>27.500000000000004</v>
      </c>
      <c r="N593" s="8">
        <v>50</v>
      </c>
      <c r="O593" s="8">
        <v>50</v>
      </c>
      <c r="P593" s="9">
        <f t="shared" si="36"/>
        <v>38.225000000000001</v>
      </c>
      <c r="Q593" s="25">
        <f t="shared" si="38"/>
        <v>83</v>
      </c>
      <c r="R593" s="9">
        <f t="shared" si="37"/>
        <v>83</v>
      </c>
      <c r="S593" s="7" t="s">
        <v>33</v>
      </c>
      <c r="T593" s="7" t="s">
        <v>34</v>
      </c>
      <c r="U593" s="26"/>
      <c r="W593" s="30">
        <f t="shared" si="39"/>
        <v>0</v>
      </c>
      <c r="X593" s="31"/>
    </row>
    <row r="594" spans="2:24" x14ac:dyDescent="0.25">
      <c r="B594" s="39">
        <v>843380173250</v>
      </c>
      <c r="C594" s="7" t="s">
        <v>1275</v>
      </c>
      <c r="D594" s="7" t="s">
        <v>1276</v>
      </c>
      <c r="E594" s="7" t="str">
        <f>_xlfn.XLOOKUP(C594,Master!E:E,Master!H:H)</f>
        <v>No</v>
      </c>
      <c r="F594" s="7" t="s">
        <v>80</v>
      </c>
      <c r="G594" s="7" t="s">
        <v>24</v>
      </c>
      <c r="H594" s="7" t="s">
        <v>1252</v>
      </c>
      <c r="I594" s="7" t="s">
        <v>1272</v>
      </c>
      <c r="J594" s="7" t="s">
        <v>16</v>
      </c>
      <c r="K594" s="7" t="s">
        <v>17</v>
      </c>
      <c r="L594" s="7" t="s">
        <v>18</v>
      </c>
      <c r="M594" s="8">
        <v>27.500000000000004</v>
      </c>
      <c r="N594" s="8">
        <v>50</v>
      </c>
      <c r="O594" s="8">
        <v>50</v>
      </c>
      <c r="P594" s="9">
        <f t="shared" si="36"/>
        <v>38.225000000000001</v>
      </c>
      <c r="Q594" s="25">
        <f t="shared" si="38"/>
        <v>83</v>
      </c>
      <c r="R594" s="9">
        <f t="shared" si="37"/>
        <v>83</v>
      </c>
      <c r="S594" s="7" t="s">
        <v>33</v>
      </c>
      <c r="T594" s="7" t="s">
        <v>34</v>
      </c>
      <c r="U594" s="26"/>
      <c r="W594" s="30">
        <f t="shared" si="39"/>
        <v>0</v>
      </c>
      <c r="X594" s="31"/>
    </row>
    <row r="595" spans="2:24" x14ac:dyDescent="0.25">
      <c r="B595" s="39">
        <v>843380173267</v>
      </c>
      <c r="C595" s="7" t="s">
        <v>1277</v>
      </c>
      <c r="D595" s="7" t="s">
        <v>1278</v>
      </c>
      <c r="E595" s="7" t="str">
        <f>_xlfn.XLOOKUP(C595,Master!E:E,Master!H:H)</f>
        <v>No</v>
      </c>
      <c r="F595" s="7" t="s">
        <v>80</v>
      </c>
      <c r="G595" s="7" t="s">
        <v>27</v>
      </c>
      <c r="H595" s="7" t="s">
        <v>1252</v>
      </c>
      <c r="I595" s="7" t="s">
        <v>1272</v>
      </c>
      <c r="J595" s="7" t="s">
        <v>16</v>
      </c>
      <c r="K595" s="7" t="s">
        <v>17</v>
      </c>
      <c r="L595" s="7" t="s">
        <v>18</v>
      </c>
      <c r="M595" s="8">
        <v>27.500000000000004</v>
      </c>
      <c r="N595" s="8">
        <v>50</v>
      </c>
      <c r="O595" s="8">
        <v>50</v>
      </c>
      <c r="P595" s="9">
        <f t="shared" si="36"/>
        <v>38.225000000000001</v>
      </c>
      <c r="Q595" s="25">
        <f t="shared" si="38"/>
        <v>83</v>
      </c>
      <c r="R595" s="9">
        <f t="shared" si="37"/>
        <v>83</v>
      </c>
      <c r="S595" s="7" t="s">
        <v>33</v>
      </c>
      <c r="T595" s="7" t="s">
        <v>34</v>
      </c>
      <c r="U595" s="26"/>
      <c r="W595" s="30">
        <f t="shared" si="39"/>
        <v>0</v>
      </c>
      <c r="X595" s="31"/>
    </row>
    <row r="596" spans="2:24" x14ac:dyDescent="0.25">
      <c r="B596" s="39">
        <v>813116028314</v>
      </c>
      <c r="C596" s="7" t="s">
        <v>1279</v>
      </c>
      <c r="D596" s="7" t="s">
        <v>1280</v>
      </c>
      <c r="E596" s="7" t="str">
        <f>_xlfn.XLOOKUP(C596,Master!E:E,Master!H:H)</f>
        <v>No</v>
      </c>
      <c r="F596" s="7" t="s">
        <v>12</v>
      </c>
      <c r="G596" s="7" t="s">
        <v>1251</v>
      </c>
      <c r="H596" s="7" t="s">
        <v>1252</v>
      </c>
      <c r="I596" s="7" t="s">
        <v>1281</v>
      </c>
      <c r="J596" s="7" t="s">
        <v>16</v>
      </c>
      <c r="K596" s="7" t="s">
        <v>17</v>
      </c>
      <c r="L596" s="7" t="s">
        <v>18</v>
      </c>
      <c r="M596" s="8">
        <v>19.25</v>
      </c>
      <c r="N596" s="8">
        <v>35</v>
      </c>
      <c r="O596" s="8">
        <v>35</v>
      </c>
      <c r="P596" s="9">
        <f t="shared" si="36"/>
        <v>26.7575</v>
      </c>
      <c r="Q596" s="25">
        <f t="shared" si="38"/>
        <v>58</v>
      </c>
      <c r="R596" s="9">
        <f t="shared" si="37"/>
        <v>58</v>
      </c>
      <c r="S596" s="7" t="s">
        <v>33</v>
      </c>
      <c r="T596" s="7" t="s">
        <v>34</v>
      </c>
      <c r="U596" s="26"/>
      <c r="W596" s="30">
        <f t="shared" si="39"/>
        <v>0</v>
      </c>
      <c r="X596" s="31"/>
    </row>
    <row r="597" spans="2:24" x14ac:dyDescent="0.25">
      <c r="B597" s="39">
        <v>843380123507</v>
      </c>
      <c r="C597" s="7" t="s">
        <v>1282</v>
      </c>
      <c r="D597" s="7" t="s">
        <v>1283</v>
      </c>
      <c r="E597" s="7" t="str">
        <f>_xlfn.XLOOKUP(C597,Master!E:E,Master!H:H)</f>
        <v>No</v>
      </c>
      <c r="F597" s="7" t="s">
        <v>12</v>
      </c>
      <c r="G597" s="7" t="s">
        <v>1251</v>
      </c>
      <c r="H597" s="7" t="s">
        <v>1252</v>
      </c>
      <c r="I597" s="7" t="s">
        <v>1281</v>
      </c>
      <c r="J597" s="7" t="s">
        <v>16</v>
      </c>
      <c r="K597" s="7" t="s">
        <v>17</v>
      </c>
      <c r="L597" s="7" t="s">
        <v>18</v>
      </c>
      <c r="M597" s="8">
        <v>22</v>
      </c>
      <c r="N597" s="8">
        <v>40</v>
      </c>
      <c r="O597" s="8">
        <v>40</v>
      </c>
      <c r="P597" s="9">
        <f t="shared" si="36"/>
        <v>30.58</v>
      </c>
      <c r="Q597" s="25">
        <f t="shared" si="38"/>
        <v>67</v>
      </c>
      <c r="R597" s="9">
        <f t="shared" si="37"/>
        <v>67</v>
      </c>
      <c r="S597" s="7" t="s">
        <v>33</v>
      </c>
      <c r="T597" s="7" t="s">
        <v>34</v>
      </c>
      <c r="U597" s="26"/>
      <c r="W597" s="30">
        <f t="shared" si="39"/>
        <v>0</v>
      </c>
      <c r="X597" s="31"/>
    </row>
    <row r="598" spans="2:24" x14ac:dyDescent="0.25">
      <c r="B598" s="39">
        <v>843380123569</v>
      </c>
      <c r="C598" s="7" t="s">
        <v>1284</v>
      </c>
      <c r="D598" s="7" t="s">
        <v>1285</v>
      </c>
      <c r="E598" s="7" t="str">
        <f>_xlfn.XLOOKUP(C598,Master!E:E,Master!H:H)</f>
        <v>No</v>
      </c>
      <c r="F598" s="7" t="s">
        <v>12</v>
      </c>
      <c r="G598" s="7" t="s">
        <v>1251</v>
      </c>
      <c r="H598" s="7" t="s">
        <v>1252</v>
      </c>
      <c r="I598" s="7" t="s">
        <v>1281</v>
      </c>
      <c r="J598" s="7" t="s">
        <v>16</v>
      </c>
      <c r="K598" s="7" t="s">
        <v>17</v>
      </c>
      <c r="L598" s="7" t="s">
        <v>18</v>
      </c>
      <c r="M598" s="8">
        <v>21</v>
      </c>
      <c r="N598" s="8">
        <v>35</v>
      </c>
      <c r="O598" s="8">
        <v>35</v>
      </c>
      <c r="P598" s="9">
        <f t="shared" si="36"/>
        <v>29.189999999999998</v>
      </c>
      <c r="Q598" s="25">
        <f t="shared" si="38"/>
        <v>58</v>
      </c>
      <c r="R598" s="9">
        <f t="shared" si="37"/>
        <v>58</v>
      </c>
      <c r="S598" s="7" t="s">
        <v>33</v>
      </c>
      <c r="T598" s="7" t="s">
        <v>34</v>
      </c>
      <c r="U598" s="26"/>
      <c r="W598" s="30">
        <f t="shared" si="39"/>
        <v>0</v>
      </c>
      <c r="X598" s="31"/>
    </row>
    <row r="599" spans="2:24" x14ac:dyDescent="0.25">
      <c r="B599" s="39">
        <v>843380167310</v>
      </c>
      <c r="C599" s="7" t="s">
        <v>1286</v>
      </c>
      <c r="D599" s="7" t="s">
        <v>1287</v>
      </c>
      <c r="E599" s="7" t="str">
        <f>_xlfn.XLOOKUP(C599,Master!E:E,Master!H:H)</f>
        <v>No</v>
      </c>
      <c r="F599" s="7" t="s">
        <v>282</v>
      </c>
      <c r="G599" s="7" t="s">
        <v>1251</v>
      </c>
      <c r="H599" s="7" t="s">
        <v>1252</v>
      </c>
      <c r="I599" s="7" t="s">
        <v>1281</v>
      </c>
      <c r="J599" s="7" t="s">
        <v>16</v>
      </c>
      <c r="K599" s="7" t="s">
        <v>17</v>
      </c>
      <c r="L599" s="7" t="s">
        <v>18</v>
      </c>
      <c r="M599" s="8">
        <v>21</v>
      </c>
      <c r="N599" s="8">
        <v>35</v>
      </c>
      <c r="O599" s="8">
        <v>35</v>
      </c>
      <c r="P599" s="9">
        <f t="shared" si="36"/>
        <v>29.189999999999998</v>
      </c>
      <c r="Q599" s="25">
        <f t="shared" si="38"/>
        <v>58</v>
      </c>
      <c r="R599" s="9">
        <f t="shared" si="37"/>
        <v>58</v>
      </c>
      <c r="S599" s="7" t="s">
        <v>33</v>
      </c>
      <c r="T599" s="7" t="s">
        <v>34</v>
      </c>
      <c r="U599" s="26"/>
      <c r="W599" s="30">
        <f t="shared" si="39"/>
        <v>0</v>
      </c>
      <c r="X599" s="31"/>
    </row>
    <row r="600" spans="2:24" x14ac:dyDescent="0.25">
      <c r="B600" s="39">
        <v>843380132202</v>
      </c>
      <c r="C600" s="7" t="s">
        <v>1288</v>
      </c>
      <c r="D600" s="7" t="s">
        <v>1289</v>
      </c>
      <c r="E600" s="7" t="str">
        <f>_xlfn.XLOOKUP(C600,Master!E:E,Master!H:H)</f>
        <v>No</v>
      </c>
      <c r="F600" s="7" t="s">
        <v>12</v>
      </c>
      <c r="G600" s="7" t="s">
        <v>24</v>
      </c>
      <c r="H600" s="7" t="s">
        <v>1252</v>
      </c>
      <c r="I600" s="7" t="s">
        <v>1281</v>
      </c>
      <c r="J600" s="7" t="s">
        <v>16</v>
      </c>
      <c r="K600" s="7" t="s">
        <v>17</v>
      </c>
      <c r="L600" s="7" t="s">
        <v>18</v>
      </c>
      <c r="M600" s="8">
        <v>27.500000000000004</v>
      </c>
      <c r="N600" s="8">
        <v>50</v>
      </c>
      <c r="O600" s="8">
        <v>50</v>
      </c>
      <c r="P600" s="9">
        <f t="shared" si="36"/>
        <v>38.225000000000001</v>
      </c>
      <c r="Q600" s="25">
        <f t="shared" si="38"/>
        <v>83</v>
      </c>
      <c r="R600" s="9">
        <f t="shared" si="37"/>
        <v>83</v>
      </c>
      <c r="S600" s="7" t="s">
        <v>33</v>
      </c>
      <c r="T600" s="7" t="s">
        <v>34</v>
      </c>
      <c r="U600" s="26"/>
      <c r="W600" s="30">
        <f t="shared" si="39"/>
        <v>0</v>
      </c>
      <c r="X600" s="31"/>
    </row>
    <row r="601" spans="2:24" x14ac:dyDescent="0.25">
      <c r="B601" s="39">
        <v>843380132196</v>
      </c>
      <c r="C601" s="7" t="s">
        <v>1290</v>
      </c>
      <c r="D601" s="7" t="s">
        <v>1291</v>
      </c>
      <c r="E601" s="7" t="str">
        <f>_xlfn.XLOOKUP(C601,Master!E:E,Master!H:H)</f>
        <v>No</v>
      </c>
      <c r="F601" s="7" t="s">
        <v>12</v>
      </c>
      <c r="G601" s="7" t="s">
        <v>27</v>
      </c>
      <c r="H601" s="7" t="s">
        <v>1252</v>
      </c>
      <c r="I601" s="7" t="s">
        <v>1281</v>
      </c>
      <c r="J601" s="7" t="s">
        <v>16</v>
      </c>
      <c r="K601" s="7" t="s">
        <v>17</v>
      </c>
      <c r="L601" s="7" t="s">
        <v>18</v>
      </c>
      <c r="M601" s="8">
        <v>27.500000000000004</v>
      </c>
      <c r="N601" s="8">
        <v>50</v>
      </c>
      <c r="O601" s="8">
        <v>50</v>
      </c>
      <c r="P601" s="9">
        <f t="shared" si="36"/>
        <v>38.225000000000001</v>
      </c>
      <c r="Q601" s="25">
        <f t="shared" si="38"/>
        <v>83</v>
      </c>
      <c r="R601" s="9">
        <f t="shared" si="37"/>
        <v>83</v>
      </c>
      <c r="S601" s="7" t="s">
        <v>33</v>
      </c>
      <c r="T601" s="7" t="s">
        <v>34</v>
      </c>
      <c r="U601" s="26"/>
      <c r="W601" s="30">
        <f t="shared" si="39"/>
        <v>0</v>
      </c>
      <c r="X601" s="31"/>
    </row>
    <row r="602" spans="2:24" x14ac:dyDescent="0.25">
      <c r="B602" s="39">
        <v>843380148616</v>
      </c>
      <c r="C602" s="7" t="s">
        <v>1292</v>
      </c>
      <c r="D602" s="7" t="s">
        <v>1293</v>
      </c>
      <c r="E602" s="7" t="str">
        <f>_xlfn.XLOOKUP(C602,Master!E:E,Master!H:H)</f>
        <v>No</v>
      </c>
      <c r="F602" s="7" t="s">
        <v>59</v>
      </c>
      <c r="G602" s="7" t="s">
        <v>24</v>
      </c>
      <c r="H602" s="7" t="s">
        <v>1294</v>
      </c>
      <c r="I602" s="7" t="s">
        <v>1295</v>
      </c>
      <c r="J602" s="7" t="s">
        <v>16</v>
      </c>
      <c r="K602" s="7" t="s">
        <v>18</v>
      </c>
      <c r="L602" s="7" t="s">
        <v>18</v>
      </c>
      <c r="M602" s="8">
        <v>54</v>
      </c>
      <c r="N602" s="8">
        <v>90</v>
      </c>
      <c r="O602" s="8">
        <v>90</v>
      </c>
      <c r="P602" s="9">
        <f t="shared" si="36"/>
        <v>75.059999999999988</v>
      </c>
      <c r="Q602" s="25">
        <f t="shared" si="38"/>
        <v>150</v>
      </c>
      <c r="R602" s="9">
        <f t="shared" si="37"/>
        <v>150</v>
      </c>
      <c r="S602" s="7" t="s">
        <v>33</v>
      </c>
      <c r="T602" s="7" t="s">
        <v>34</v>
      </c>
      <c r="U602" s="26"/>
      <c r="W602" s="30">
        <f t="shared" si="39"/>
        <v>0</v>
      </c>
      <c r="X602" s="31"/>
    </row>
    <row r="603" spans="2:24" x14ac:dyDescent="0.25">
      <c r="B603" s="39">
        <v>843380148609</v>
      </c>
      <c r="C603" s="7" t="s">
        <v>1296</v>
      </c>
      <c r="D603" s="7" t="s">
        <v>1297</v>
      </c>
      <c r="E603" s="7" t="str">
        <f>_xlfn.XLOOKUP(C603,Master!E:E,Master!H:H)</f>
        <v>No</v>
      </c>
      <c r="F603" s="7" t="s">
        <v>59</v>
      </c>
      <c r="G603" s="7" t="s">
        <v>27</v>
      </c>
      <c r="H603" s="7" t="s">
        <v>1294</v>
      </c>
      <c r="I603" s="7" t="s">
        <v>1295</v>
      </c>
      <c r="J603" s="7" t="s">
        <v>16</v>
      </c>
      <c r="K603" s="7" t="s">
        <v>18</v>
      </c>
      <c r="L603" s="7" t="s">
        <v>18</v>
      </c>
      <c r="M603" s="8">
        <v>54</v>
      </c>
      <c r="N603" s="8">
        <v>90</v>
      </c>
      <c r="O603" s="8">
        <v>90</v>
      </c>
      <c r="P603" s="9">
        <f t="shared" si="36"/>
        <v>75.059999999999988</v>
      </c>
      <c r="Q603" s="25">
        <f t="shared" si="38"/>
        <v>150</v>
      </c>
      <c r="R603" s="9">
        <f t="shared" si="37"/>
        <v>150</v>
      </c>
      <c r="S603" s="7" t="s">
        <v>33</v>
      </c>
      <c r="T603" s="7" t="s">
        <v>34</v>
      </c>
      <c r="U603" s="26"/>
      <c r="W603" s="30">
        <f t="shared" si="39"/>
        <v>0</v>
      </c>
      <c r="X603" s="31"/>
    </row>
    <row r="604" spans="2:24" x14ac:dyDescent="0.25">
      <c r="B604" s="39">
        <v>843380148630</v>
      </c>
      <c r="C604" s="7" t="s">
        <v>1298</v>
      </c>
      <c r="D604" s="7" t="s">
        <v>1299</v>
      </c>
      <c r="E604" s="7" t="str">
        <f>_xlfn.XLOOKUP(C604,Master!E:E,Master!H:H)</f>
        <v>No</v>
      </c>
      <c r="F604" s="7" t="s">
        <v>59</v>
      </c>
      <c r="G604" s="7" t="s">
        <v>30</v>
      </c>
      <c r="H604" s="7" t="s">
        <v>1294</v>
      </c>
      <c r="I604" s="7" t="s">
        <v>1295</v>
      </c>
      <c r="J604" s="7" t="s">
        <v>16</v>
      </c>
      <c r="K604" s="7" t="s">
        <v>18</v>
      </c>
      <c r="L604" s="7" t="s">
        <v>18</v>
      </c>
      <c r="M604" s="8">
        <v>54</v>
      </c>
      <c r="N604" s="8">
        <v>90</v>
      </c>
      <c r="O604" s="8">
        <v>90</v>
      </c>
      <c r="P604" s="9">
        <f t="shared" si="36"/>
        <v>75.059999999999988</v>
      </c>
      <c r="Q604" s="25">
        <f t="shared" si="38"/>
        <v>150</v>
      </c>
      <c r="R604" s="9">
        <f t="shared" si="37"/>
        <v>150</v>
      </c>
      <c r="S604" s="7" t="s">
        <v>33</v>
      </c>
      <c r="T604" s="7" t="s">
        <v>34</v>
      </c>
      <c r="U604" s="26"/>
      <c r="W604" s="30">
        <f t="shared" si="39"/>
        <v>0</v>
      </c>
      <c r="X604" s="31"/>
    </row>
    <row r="605" spans="2:24" x14ac:dyDescent="0.25">
      <c r="B605" s="39" t="s">
        <v>1300</v>
      </c>
      <c r="C605" s="7" t="s">
        <v>1301</v>
      </c>
      <c r="D605" s="7" t="s">
        <v>1302</v>
      </c>
      <c r="E605" s="7" t="str">
        <f>_xlfn.XLOOKUP(C605,Master!E:E,Master!H:H)</f>
        <v>Yes</v>
      </c>
      <c r="F605" s="7" t="s">
        <v>12</v>
      </c>
      <c r="G605" s="7" t="s">
        <v>21</v>
      </c>
      <c r="H605" s="7" t="s">
        <v>415</v>
      </c>
      <c r="I605" s="7" t="s">
        <v>437</v>
      </c>
      <c r="J605" s="7" t="s">
        <v>16</v>
      </c>
      <c r="K605" s="7" t="s">
        <v>17</v>
      </c>
      <c r="L605" s="7" t="s">
        <v>438</v>
      </c>
      <c r="M605" s="8">
        <v>150</v>
      </c>
      <c r="N605" s="8">
        <v>250</v>
      </c>
      <c r="O605" s="8">
        <v>250</v>
      </c>
      <c r="P605" s="9">
        <f t="shared" si="36"/>
        <v>208.5</v>
      </c>
      <c r="Q605" s="25">
        <f t="shared" si="38"/>
        <v>417</v>
      </c>
      <c r="R605" s="9">
        <f t="shared" si="37"/>
        <v>417</v>
      </c>
      <c r="S605" s="7" t="s">
        <v>33</v>
      </c>
      <c r="T605" s="7" t="s">
        <v>34</v>
      </c>
      <c r="U605" s="26"/>
      <c r="W605" s="30">
        <f t="shared" si="39"/>
        <v>0</v>
      </c>
      <c r="X605" s="31"/>
    </row>
    <row r="606" spans="2:24" x14ac:dyDescent="0.25">
      <c r="B606" s="39" t="s">
        <v>1303</v>
      </c>
      <c r="C606" s="7" t="s">
        <v>1304</v>
      </c>
      <c r="D606" s="7" t="s">
        <v>1305</v>
      </c>
      <c r="E606" s="7" t="str">
        <f>_xlfn.XLOOKUP(C606,Master!E:E,Master!H:H)</f>
        <v>Yes</v>
      </c>
      <c r="F606" s="7" t="s">
        <v>12</v>
      </c>
      <c r="G606" s="7" t="s">
        <v>24</v>
      </c>
      <c r="H606" s="7" t="s">
        <v>415</v>
      </c>
      <c r="I606" s="7" t="s">
        <v>437</v>
      </c>
      <c r="J606" s="7" t="s">
        <v>16</v>
      </c>
      <c r="K606" s="7" t="s">
        <v>17</v>
      </c>
      <c r="L606" s="7" t="s">
        <v>438</v>
      </c>
      <c r="M606" s="8">
        <v>150</v>
      </c>
      <c r="N606" s="8">
        <v>250</v>
      </c>
      <c r="O606" s="8">
        <v>250</v>
      </c>
      <c r="P606" s="9">
        <f t="shared" si="36"/>
        <v>208.5</v>
      </c>
      <c r="Q606" s="25">
        <f t="shared" si="38"/>
        <v>417</v>
      </c>
      <c r="R606" s="9">
        <f t="shared" si="37"/>
        <v>417</v>
      </c>
      <c r="S606" s="7" t="s">
        <v>33</v>
      </c>
      <c r="T606" s="7" t="s">
        <v>34</v>
      </c>
      <c r="U606" s="26"/>
      <c r="W606" s="30">
        <f t="shared" si="39"/>
        <v>0</v>
      </c>
      <c r="X606" s="31"/>
    </row>
    <row r="607" spans="2:24" x14ac:dyDescent="0.25">
      <c r="B607" s="39" t="s">
        <v>1306</v>
      </c>
      <c r="C607" s="7" t="s">
        <v>1307</v>
      </c>
      <c r="D607" s="7" t="s">
        <v>1308</v>
      </c>
      <c r="E607" s="7" t="str">
        <f>_xlfn.XLOOKUP(C607,Master!E:E,Master!H:H)</f>
        <v>Yes</v>
      </c>
      <c r="F607" s="7" t="s">
        <v>12</v>
      </c>
      <c r="G607" s="7" t="s">
        <v>27</v>
      </c>
      <c r="H607" s="7" t="s">
        <v>415</v>
      </c>
      <c r="I607" s="7" t="s">
        <v>437</v>
      </c>
      <c r="J607" s="7" t="s">
        <v>16</v>
      </c>
      <c r="K607" s="7" t="s">
        <v>17</v>
      </c>
      <c r="L607" s="7" t="s">
        <v>438</v>
      </c>
      <c r="M607" s="8">
        <v>150</v>
      </c>
      <c r="N607" s="8">
        <v>250</v>
      </c>
      <c r="O607" s="8">
        <v>250</v>
      </c>
      <c r="P607" s="9">
        <f t="shared" si="36"/>
        <v>208.5</v>
      </c>
      <c r="Q607" s="25">
        <f t="shared" si="38"/>
        <v>417</v>
      </c>
      <c r="R607" s="9">
        <f t="shared" si="37"/>
        <v>417</v>
      </c>
      <c r="S607" s="7" t="s">
        <v>33</v>
      </c>
      <c r="T607" s="7" t="s">
        <v>34</v>
      </c>
      <c r="U607" s="26"/>
      <c r="W607" s="30">
        <f t="shared" si="39"/>
        <v>0</v>
      </c>
      <c r="X607" s="31"/>
    </row>
    <row r="608" spans="2:24" x14ac:dyDescent="0.25">
      <c r="B608" s="39" t="s">
        <v>1309</v>
      </c>
      <c r="C608" s="7" t="s">
        <v>1310</v>
      </c>
      <c r="D608" s="7" t="s">
        <v>1311</v>
      </c>
      <c r="E608" s="7" t="str">
        <f>_xlfn.XLOOKUP(C608,Master!E:E,Master!H:H)</f>
        <v>Yes</v>
      </c>
      <c r="F608" s="7" t="s">
        <v>12</v>
      </c>
      <c r="G608" s="7" t="s">
        <v>30</v>
      </c>
      <c r="H608" s="7" t="s">
        <v>415</v>
      </c>
      <c r="I608" s="7" t="s">
        <v>437</v>
      </c>
      <c r="J608" s="7" t="s">
        <v>16</v>
      </c>
      <c r="K608" s="7" t="s">
        <v>17</v>
      </c>
      <c r="L608" s="7" t="s">
        <v>438</v>
      </c>
      <c r="M608" s="8">
        <v>150</v>
      </c>
      <c r="N608" s="8">
        <v>250</v>
      </c>
      <c r="O608" s="8">
        <v>250</v>
      </c>
      <c r="P608" s="9">
        <f t="shared" si="36"/>
        <v>208.5</v>
      </c>
      <c r="Q608" s="25">
        <f t="shared" si="38"/>
        <v>417</v>
      </c>
      <c r="R608" s="9">
        <f t="shared" si="37"/>
        <v>417</v>
      </c>
      <c r="S608" s="7" t="s">
        <v>33</v>
      </c>
      <c r="T608" s="7" t="s">
        <v>34</v>
      </c>
      <c r="U608" s="26"/>
      <c r="W608" s="30">
        <f t="shared" si="39"/>
        <v>0</v>
      </c>
      <c r="X608" s="31"/>
    </row>
    <row r="609" spans="2:24" x14ac:dyDescent="0.25">
      <c r="B609" s="39" t="s">
        <v>1312</v>
      </c>
      <c r="C609" s="7" t="s">
        <v>1313</v>
      </c>
      <c r="D609" s="7" t="s">
        <v>1314</v>
      </c>
      <c r="E609" s="7" t="str">
        <f>_xlfn.XLOOKUP(C609,Master!E:E,Master!H:H)</f>
        <v>Yes</v>
      </c>
      <c r="F609" s="7" t="s">
        <v>12</v>
      </c>
      <c r="G609" s="7" t="s">
        <v>246</v>
      </c>
      <c r="H609" s="7" t="s">
        <v>415</v>
      </c>
      <c r="I609" s="7" t="s">
        <v>437</v>
      </c>
      <c r="J609" s="7" t="s">
        <v>16</v>
      </c>
      <c r="K609" s="7" t="s">
        <v>17</v>
      </c>
      <c r="L609" s="7" t="s">
        <v>438</v>
      </c>
      <c r="M609" s="8">
        <v>150</v>
      </c>
      <c r="N609" s="8">
        <v>250</v>
      </c>
      <c r="O609" s="8">
        <v>250</v>
      </c>
      <c r="P609" s="9">
        <f t="shared" si="36"/>
        <v>208.5</v>
      </c>
      <c r="Q609" s="25">
        <f t="shared" si="38"/>
        <v>417</v>
      </c>
      <c r="R609" s="9">
        <f t="shared" si="37"/>
        <v>417</v>
      </c>
      <c r="S609" s="7" t="s">
        <v>33</v>
      </c>
      <c r="T609" s="7" t="s">
        <v>34</v>
      </c>
      <c r="U609" s="26"/>
      <c r="W609" s="30">
        <f t="shared" si="39"/>
        <v>0</v>
      </c>
      <c r="X609" s="31"/>
    </row>
    <row r="610" spans="2:24" x14ac:dyDescent="0.25">
      <c r="B610" s="39" t="s">
        <v>1315</v>
      </c>
      <c r="C610" s="7" t="s">
        <v>1316</v>
      </c>
      <c r="D610" s="7" t="s">
        <v>1317</v>
      </c>
      <c r="E610" s="7" t="str">
        <f>_xlfn.XLOOKUP(C610,Master!E:E,Master!H:H)</f>
        <v>No</v>
      </c>
      <c r="F610" s="7" t="s">
        <v>282</v>
      </c>
      <c r="G610" s="7" t="s">
        <v>21</v>
      </c>
      <c r="H610" s="7" t="s">
        <v>415</v>
      </c>
      <c r="I610" s="7" t="s">
        <v>437</v>
      </c>
      <c r="J610" s="7" t="s">
        <v>16</v>
      </c>
      <c r="K610" s="7" t="s">
        <v>17</v>
      </c>
      <c r="L610" s="7" t="s">
        <v>438</v>
      </c>
      <c r="M610" s="8">
        <v>150</v>
      </c>
      <c r="N610" s="8">
        <v>250</v>
      </c>
      <c r="O610" s="8">
        <v>250</v>
      </c>
      <c r="P610" s="9">
        <f t="shared" si="36"/>
        <v>208.5</v>
      </c>
      <c r="Q610" s="25">
        <f t="shared" si="38"/>
        <v>417</v>
      </c>
      <c r="R610" s="9">
        <f t="shared" si="37"/>
        <v>417</v>
      </c>
      <c r="S610" s="7" t="s">
        <v>33</v>
      </c>
      <c r="T610" s="7" t="s">
        <v>34</v>
      </c>
      <c r="U610" s="26"/>
      <c r="W610" s="30">
        <f t="shared" si="39"/>
        <v>0</v>
      </c>
      <c r="X610" s="31"/>
    </row>
    <row r="611" spans="2:24" x14ac:dyDescent="0.25">
      <c r="B611" s="39" t="s">
        <v>1318</v>
      </c>
      <c r="C611" s="7" t="s">
        <v>1319</v>
      </c>
      <c r="D611" s="7" t="s">
        <v>1320</v>
      </c>
      <c r="E611" s="7" t="str">
        <f>_xlfn.XLOOKUP(C611,Master!E:E,Master!H:H)</f>
        <v>No</v>
      </c>
      <c r="F611" s="7" t="s">
        <v>282</v>
      </c>
      <c r="G611" s="7" t="s">
        <v>24</v>
      </c>
      <c r="H611" s="7" t="s">
        <v>415</v>
      </c>
      <c r="I611" s="7" t="s">
        <v>437</v>
      </c>
      <c r="J611" s="7" t="s">
        <v>16</v>
      </c>
      <c r="K611" s="7" t="s">
        <v>17</v>
      </c>
      <c r="L611" s="7" t="s">
        <v>438</v>
      </c>
      <c r="M611" s="8">
        <v>150</v>
      </c>
      <c r="N611" s="8">
        <v>250</v>
      </c>
      <c r="O611" s="8">
        <v>250</v>
      </c>
      <c r="P611" s="9">
        <f t="shared" si="36"/>
        <v>208.5</v>
      </c>
      <c r="Q611" s="25">
        <f t="shared" si="38"/>
        <v>417</v>
      </c>
      <c r="R611" s="9">
        <f t="shared" si="37"/>
        <v>417</v>
      </c>
      <c r="S611" s="7" t="s">
        <v>33</v>
      </c>
      <c r="T611" s="7" t="s">
        <v>34</v>
      </c>
      <c r="U611" s="26"/>
      <c r="W611" s="30">
        <f t="shared" si="39"/>
        <v>0</v>
      </c>
      <c r="X611" s="31"/>
    </row>
    <row r="612" spans="2:24" x14ac:dyDescent="0.25">
      <c r="B612" s="39" t="s">
        <v>1321</v>
      </c>
      <c r="C612" s="7" t="s">
        <v>1322</v>
      </c>
      <c r="D612" s="7" t="s">
        <v>1323</v>
      </c>
      <c r="E612" s="7" t="str">
        <f>_xlfn.XLOOKUP(C612,Master!E:E,Master!H:H)</f>
        <v>No</v>
      </c>
      <c r="F612" s="7" t="s">
        <v>282</v>
      </c>
      <c r="G612" s="7" t="s">
        <v>27</v>
      </c>
      <c r="H612" s="7" t="s">
        <v>415</v>
      </c>
      <c r="I612" s="7" t="s">
        <v>437</v>
      </c>
      <c r="J612" s="7" t="s">
        <v>16</v>
      </c>
      <c r="K612" s="7" t="s">
        <v>17</v>
      </c>
      <c r="L612" s="7" t="s">
        <v>438</v>
      </c>
      <c r="M612" s="8">
        <v>150</v>
      </c>
      <c r="N612" s="8">
        <v>250</v>
      </c>
      <c r="O612" s="8">
        <v>250</v>
      </c>
      <c r="P612" s="9">
        <f t="shared" si="36"/>
        <v>208.5</v>
      </c>
      <c r="Q612" s="25">
        <f t="shared" si="38"/>
        <v>417</v>
      </c>
      <c r="R612" s="9">
        <f t="shared" si="37"/>
        <v>417</v>
      </c>
      <c r="S612" s="7" t="s">
        <v>33</v>
      </c>
      <c r="T612" s="7" t="s">
        <v>34</v>
      </c>
      <c r="U612" s="26"/>
      <c r="W612" s="30">
        <f t="shared" si="39"/>
        <v>0</v>
      </c>
      <c r="X612" s="31"/>
    </row>
    <row r="613" spans="2:24" x14ac:dyDescent="0.25">
      <c r="B613" s="39" t="s">
        <v>1324</v>
      </c>
      <c r="C613" s="7" t="s">
        <v>1325</v>
      </c>
      <c r="D613" s="7" t="s">
        <v>1326</v>
      </c>
      <c r="E613" s="7" t="str">
        <f>_xlfn.XLOOKUP(C613,Master!E:E,Master!H:H)</f>
        <v>No</v>
      </c>
      <c r="F613" s="7" t="s">
        <v>282</v>
      </c>
      <c r="G613" s="7" t="s">
        <v>30</v>
      </c>
      <c r="H613" s="7" t="s">
        <v>415</v>
      </c>
      <c r="I613" s="7" t="s">
        <v>437</v>
      </c>
      <c r="J613" s="7" t="s">
        <v>16</v>
      </c>
      <c r="K613" s="7" t="s">
        <v>17</v>
      </c>
      <c r="L613" s="7" t="s">
        <v>438</v>
      </c>
      <c r="M613" s="8">
        <v>150</v>
      </c>
      <c r="N613" s="8">
        <v>250</v>
      </c>
      <c r="O613" s="8">
        <v>250</v>
      </c>
      <c r="P613" s="9">
        <f t="shared" si="36"/>
        <v>208.5</v>
      </c>
      <c r="Q613" s="25">
        <f t="shared" si="38"/>
        <v>417</v>
      </c>
      <c r="R613" s="9">
        <f t="shared" si="37"/>
        <v>417</v>
      </c>
      <c r="S613" s="7" t="s">
        <v>33</v>
      </c>
      <c r="T613" s="7" t="s">
        <v>34</v>
      </c>
      <c r="U613" s="26"/>
      <c r="W613" s="30">
        <f t="shared" si="39"/>
        <v>0</v>
      </c>
      <c r="X613" s="31"/>
    </row>
    <row r="614" spans="2:24" x14ac:dyDescent="0.25">
      <c r="B614" s="39" t="s">
        <v>1327</v>
      </c>
      <c r="C614" s="7" t="s">
        <v>1328</v>
      </c>
      <c r="D614" s="7" t="s">
        <v>1329</v>
      </c>
      <c r="E614" s="7" t="str">
        <f>_xlfn.XLOOKUP(C614,Master!E:E,Master!H:H)</f>
        <v>No</v>
      </c>
      <c r="F614" s="7" t="s">
        <v>282</v>
      </c>
      <c r="G614" s="7" t="s">
        <v>246</v>
      </c>
      <c r="H614" s="7" t="s">
        <v>415</v>
      </c>
      <c r="I614" s="7" t="s">
        <v>437</v>
      </c>
      <c r="J614" s="7" t="s">
        <v>16</v>
      </c>
      <c r="K614" s="7" t="s">
        <v>17</v>
      </c>
      <c r="L614" s="7" t="s">
        <v>438</v>
      </c>
      <c r="M614" s="8">
        <v>150</v>
      </c>
      <c r="N614" s="8">
        <v>250</v>
      </c>
      <c r="O614" s="8">
        <v>250</v>
      </c>
      <c r="P614" s="9">
        <f t="shared" si="36"/>
        <v>208.5</v>
      </c>
      <c r="Q614" s="25">
        <f t="shared" si="38"/>
        <v>417</v>
      </c>
      <c r="R614" s="9">
        <f t="shared" si="37"/>
        <v>417</v>
      </c>
      <c r="S614" s="7" t="s">
        <v>33</v>
      </c>
      <c r="T614" s="7" t="s">
        <v>34</v>
      </c>
      <c r="U614" s="26"/>
      <c r="W614" s="30">
        <f t="shared" si="39"/>
        <v>0</v>
      </c>
      <c r="X614" s="31"/>
    </row>
    <row r="615" spans="2:24" x14ac:dyDescent="0.25">
      <c r="B615" s="39" t="s">
        <v>1330</v>
      </c>
      <c r="C615" s="7" t="s">
        <v>1331</v>
      </c>
      <c r="D615" s="7" t="s">
        <v>1332</v>
      </c>
      <c r="E615" s="7" t="str">
        <f>_xlfn.XLOOKUP(C615,Master!E:E,Master!H:H)</f>
        <v>Yes</v>
      </c>
      <c r="F615" s="7" t="s">
        <v>154</v>
      </c>
      <c r="G615" s="7" t="s">
        <v>21</v>
      </c>
      <c r="H615" s="7" t="s">
        <v>415</v>
      </c>
      <c r="I615" s="7" t="s">
        <v>437</v>
      </c>
      <c r="J615" s="7" t="s">
        <v>16</v>
      </c>
      <c r="K615" s="7" t="s">
        <v>17</v>
      </c>
      <c r="L615" s="7" t="s">
        <v>438</v>
      </c>
      <c r="M615" s="8">
        <v>150</v>
      </c>
      <c r="N615" s="8">
        <v>250</v>
      </c>
      <c r="O615" s="8">
        <v>250</v>
      </c>
      <c r="P615" s="9">
        <f t="shared" si="36"/>
        <v>208.5</v>
      </c>
      <c r="Q615" s="25">
        <f t="shared" si="38"/>
        <v>417</v>
      </c>
      <c r="R615" s="9">
        <f t="shared" si="37"/>
        <v>417</v>
      </c>
      <c r="S615" s="7" t="s">
        <v>33</v>
      </c>
      <c r="T615" s="7" t="s">
        <v>34</v>
      </c>
      <c r="U615" s="26"/>
      <c r="W615" s="30">
        <f t="shared" si="39"/>
        <v>0</v>
      </c>
      <c r="X615" s="31"/>
    </row>
    <row r="616" spans="2:24" x14ac:dyDescent="0.25">
      <c r="B616" s="39" t="s">
        <v>1333</v>
      </c>
      <c r="C616" s="7" t="s">
        <v>1334</v>
      </c>
      <c r="D616" s="7" t="s">
        <v>1335</v>
      </c>
      <c r="E616" s="7" t="str">
        <f>_xlfn.XLOOKUP(C616,Master!E:E,Master!H:H)</f>
        <v>Yes</v>
      </c>
      <c r="F616" s="7" t="s">
        <v>154</v>
      </c>
      <c r="G616" s="7" t="s">
        <v>24</v>
      </c>
      <c r="H616" s="7" t="s">
        <v>415</v>
      </c>
      <c r="I616" s="7" t="s">
        <v>437</v>
      </c>
      <c r="J616" s="7" t="s">
        <v>16</v>
      </c>
      <c r="K616" s="7" t="s">
        <v>17</v>
      </c>
      <c r="L616" s="7" t="s">
        <v>438</v>
      </c>
      <c r="M616" s="8">
        <v>150</v>
      </c>
      <c r="N616" s="8">
        <v>250</v>
      </c>
      <c r="O616" s="8">
        <v>250</v>
      </c>
      <c r="P616" s="9">
        <f t="shared" si="36"/>
        <v>208.5</v>
      </c>
      <c r="Q616" s="25">
        <f t="shared" si="38"/>
        <v>417</v>
      </c>
      <c r="R616" s="9">
        <f t="shared" si="37"/>
        <v>417</v>
      </c>
      <c r="S616" s="7" t="s">
        <v>33</v>
      </c>
      <c r="T616" s="7" t="s">
        <v>34</v>
      </c>
      <c r="U616" s="26"/>
      <c r="W616" s="30">
        <f t="shared" si="39"/>
        <v>0</v>
      </c>
      <c r="X616" s="31"/>
    </row>
    <row r="617" spans="2:24" x14ac:dyDescent="0.25">
      <c r="B617" s="39" t="s">
        <v>1336</v>
      </c>
      <c r="C617" s="7" t="s">
        <v>1337</v>
      </c>
      <c r="D617" s="7" t="s">
        <v>1338</v>
      </c>
      <c r="E617" s="7" t="str">
        <f>_xlfn.XLOOKUP(C617,Master!E:E,Master!H:H)</f>
        <v>Yes</v>
      </c>
      <c r="F617" s="7" t="s">
        <v>154</v>
      </c>
      <c r="G617" s="7" t="s">
        <v>27</v>
      </c>
      <c r="H617" s="7" t="s">
        <v>415</v>
      </c>
      <c r="I617" s="7" t="s">
        <v>437</v>
      </c>
      <c r="J617" s="7" t="s">
        <v>16</v>
      </c>
      <c r="K617" s="7" t="s">
        <v>17</v>
      </c>
      <c r="L617" s="7" t="s">
        <v>438</v>
      </c>
      <c r="M617" s="8">
        <v>150</v>
      </c>
      <c r="N617" s="8">
        <v>250</v>
      </c>
      <c r="O617" s="8">
        <v>250</v>
      </c>
      <c r="P617" s="9">
        <f t="shared" si="36"/>
        <v>208.5</v>
      </c>
      <c r="Q617" s="25">
        <f t="shared" si="38"/>
        <v>417</v>
      </c>
      <c r="R617" s="9">
        <f t="shared" si="37"/>
        <v>417</v>
      </c>
      <c r="S617" s="7" t="s">
        <v>33</v>
      </c>
      <c r="T617" s="7" t="s">
        <v>34</v>
      </c>
      <c r="U617" s="26"/>
      <c r="W617" s="30">
        <f t="shared" si="39"/>
        <v>0</v>
      </c>
      <c r="X617" s="31"/>
    </row>
    <row r="618" spans="2:24" x14ac:dyDescent="0.25">
      <c r="B618" s="39" t="s">
        <v>1339</v>
      </c>
      <c r="C618" s="7" t="s">
        <v>1340</v>
      </c>
      <c r="D618" s="7" t="s">
        <v>1341</v>
      </c>
      <c r="E618" s="7" t="str">
        <f>_xlfn.XLOOKUP(C618,Master!E:E,Master!H:H)</f>
        <v>Yes</v>
      </c>
      <c r="F618" s="7" t="s">
        <v>154</v>
      </c>
      <c r="G618" s="7" t="s">
        <v>30</v>
      </c>
      <c r="H618" s="7" t="s">
        <v>415</v>
      </c>
      <c r="I618" s="7" t="s">
        <v>437</v>
      </c>
      <c r="J618" s="7" t="s">
        <v>16</v>
      </c>
      <c r="K618" s="7" t="s">
        <v>17</v>
      </c>
      <c r="L618" s="7" t="s">
        <v>438</v>
      </c>
      <c r="M618" s="8">
        <v>150</v>
      </c>
      <c r="N618" s="8">
        <v>250</v>
      </c>
      <c r="O618" s="8">
        <v>250</v>
      </c>
      <c r="P618" s="9">
        <f t="shared" si="36"/>
        <v>208.5</v>
      </c>
      <c r="Q618" s="25">
        <f t="shared" si="38"/>
        <v>417</v>
      </c>
      <c r="R618" s="9">
        <f t="shared" si="37"/>
        <v>417</v>
      </c>
      <c r="S618" s="7" t="s">
        <v>33</v>
      </c>
      <c r="T618" s="7" t="s">
        <v>34</v>
      </c>
      <c r="U618" s="26"/>
      <c r="W618" s="30">
        <f t="shared" si="39"/>
        <v>0</v>
      </c>
      <c r="X618" s="31"/>
    </row>
    <row r="619" spans="2:24" x14ac:dyDescent="0.25">
      <c r="B619" s="39" t="s">
        <v>1342</v>
      </c>
      <c r="C619" s="7" t="s">
        <v>1343</v>
      </c>
      <c r="D619" s="7" t="s">
        <v>1344</v>
      </c>
      <c r="E619" s="7" t="str">
        <f>_xlfn.XLOOKUP(C619,Master!E:E,Master!H:H)</f>
        <v>Yes</v>
      </c>
      <c r="F619" s="7" t="s">
        <v>154</v>
      </c>
      <c r="G619" s="7" t="s">
        <v>246</v>
      </c>
      <c r="H619" s="7" t="s">
        <v>415</v>
      </c>
      <c r="I619" s="7" t="s">
        <v>437</v>
      </c>
      <c r="J619" s="7" t="s">
        <v>16</v>
      </c>
      <c r="K619" s="7" t="s">
        <v>17</v>
      </c>
      <c r="L619" s="7" t="s">
        <v>438</v>
      </c>
      <c r="M619" s="8">
        <v>150</v>
      </c>
      <c r="N619" s="8">
        <v>250</v>
      </c>
      <c r="O619" s="8">
        <v>250</v>
      </c>
      <c r="P619" s="9">
        <f t="shared" si="36"/>
        <v>208.5</v>
      </c>
      <c r="Q619" s="25">
        <f t="shared" si="38"/>
        <v>417</v>
      </c>
      <c r="R619" s="9">
        <f t="shared" si="37"/>
        <v>417</v>
      </c>
      <c r="S619" s="7" t="s">
        <v>33</v>
      </c>
      <c r="T619" s="7" t="s">
        <v>34</v>
      </c>
      <c r="U619" s="26"/>
      <c r="W619" s="30">
        <f t="shared" si="39"/>
        <v>0</v>
      </c>
      <c r="X619" s="31"/>
    </row>
    <row r="620" spans="2:24" x14ac:dyDescent="0.25">
      <c r="B620" s="39" t="s">
        <v>1345</v>
      </c>
      <c r="C620" s="7" t="s">
        <v>1346</v>
      </c>
      <c r="D620" s="7" t="s">
        <v>1347</v>
      </c>
      <c r="E620" s="7" t="str">
        <f>_xlfn.XLOOKUP(C620,Master!E:E,Master!H:H)</f>
        <v>No</v>
      </c>
      <c r="F620" s="7" t="s">
        <v>80</v>
      </c>
      <c r="G620" s="7" t="s">
        <v>21</v>
      </c>
      <c r="H620" s="7" t="s">
        <v>415</v>
      </c>
      <c r="I620" s="7" t="s">
        <v>437</v>
      </c>
      <c r="J620" s="7" t="s">
        <v>16</v>
      </c>
      <c r="K620" s="7" t="s">
        <v>17</v>
      </c>
      <c r="L620" s="7" t="s">
        <v>438</v>
      </c>
      <c r="M620" s="8">
        <v>150</v>
      </c>
      <c r="N620" s="8">
        <v>250</v>
      </c>
      <c r="O620" s="8">
        <v>250</v>
      </c>
      <c r="P620" s="9">
        <f t="shared" si="36"/>
        <v>208.5</v>
      </c>
      <c r="Q620" s="25">
        <f t="shared" si="38"/>
        <v>417</v>
      </c>
      <c r="R620" s="9">
        <f t="shared" si="37"/>
        <v>417</v>
      </c>
      <c r="S620" s="7" t="s">
        <v>33</v>
      </c>
      <c r="T620" s="7" t="s">
        <v>34</v>
      </c>
      <c r="U620" s="26"/>
      <c r="W620" s="30">
        <f t="shared" si="39"/>
        <v>0</v>
      </c>
      <c r="X620" s="31"/>
    </row>
    <row r="621" spans="2:24" x14ac:dyDescent="0.25">
      <c r="B621" s="39" t="s">
        <v>1348</v>
      </c>
      <c r="C621" s="7" t="s">
        <v>1349</v>
      </c>
      <c r="D621" s="7" t="s">
        <v>1350</v>
      </c>
      <c r="E621" s="7" t="str">
        <f>_xlfn.XLOOKUP(C621,Master!E:E,Master!H:H)</f>
        <v>No</v>
      </c>
      <c r="F621" s="7" t="s">
        <v>80</v>
      </c>
      <c r="G621" s="7" t="s">
        <v>24</v>
      </c>
      <c r="H621" s="7" t="s">
        <v>415</v>
      </c>
      <c r="I621" s="7" t="s">
        <v>437</v>
      </c>
      <c r="J621" s="7" t="s">
        <v>16</v>
      </c>
      <c r="K621" s="7" t="s">
        <v>17</v>
      </c>
      <c r="L621" s="7" t="s">
        <v>438</v>
      </c>
      <c r="M621" s="8">
        <v>150</v>
      </c>
      <c r="N621" s="8">
        <v>250</v>
      </c>
      <c r="O621" s="8">
        <v>250</v>
      </c>
      <c r="P621" s="9">
        <f t="shared" si="36"/>
        <v>208.5</v>
      </c>
      <c r="Q621" s="25">
        <f t="shared" si="38"/>
        <v>417</v>
      </c>
      <c r="R621" s="9">
        <f t="shared" si="37"/>
        <v>417</v>
      </c>
      <c r="S621" s="7" t="s">
        <v>33</v>
      </c>
      <c r="T621" s="7" t="s">
        <v>34</v>
      </c>
      <c r="U621" s="26"/>
      <c r="W621" s="30">
        <f t="shared" si="39"/>
        <v>0</v>
      </c>
      <c r="X621" s="31"/>
    </row>
    <row r="622" spans="2:24" x14ac:dyDescent="0.25">
      <c r="B622" s="39" t="s">
        <v>1351</v>
      </c>
      <c r="C622" s="7" t="s">
        <v>1352</v>
      </c>
      <c r="D622" s="7" t="s">
        <v>1353</v>
      </c>
      <c r="E622" s="7" t="str">
        <f>_xlfn.XLOOKUP(C622,Master!E:E,Master!H:H)</f>
        <v>No</v>
      </c>
      <c r="F622" s="7" t="s">
        <v>80</v>
      </c>
      <c r="G622" s="7" t="s">
        <v>27</v>
      </c>
      <c r="H622" s="7" t="s">
        <v>415</v>
      </c>
      <c r="I622" s="7" t="s">
        <v>437</v>
      </c>
      <c r="J622" s="7" t="s">
        <v>16</v>
      </c>
      <c r="K622" s="7" t="s">
        <v>17</v>
      </c>
      <c r="L622" s="7" t="s">
        <v>438</v>
      </c>
      <c r="M622" s="8">
        <v>150</v>
      </c>
      <c r="N622" s="8">
        <v>250</v>
      </c>
      <c r="O622" s="8">
        <v>250</v>
      </c>
      <c r="P622" s="9">
        <f t="shared" si="36"/>
        <v>208.5</v>
      </c>
      <c r="Q622" s="25">
        <f t="shared" si="38"/>
        <v>417</v>
      </c>
      <c r="R622" s="9">
        <f t="shared" si="37"/>
        <v>417</v>
      </c>
      <c r="S622" s="7" t="s">
        <v>33</v>
      </c>
      <c r="T622" s="7" t="s">
        <v>34</v>
      </c>
      <c r="U622" s="26"/>
      <c r="W622" s="30">
        <f t="shared" si="39"/>
        <v>0</v>
      </c>
      <c r="X622" s="31"/>
    </row>
    <row r="623" spans="2:24" x14ac:dyDescent="0.25">
      <c r="B623" s="39" t="s">
        <v>1354</v>
      </c>
      <c r="C623" s="7" t="s">
        <v>1355</v>
      </c>
      <c r="D623" s="7" t="s">
        <v>1356</v>
      </c>
      <c r="E623" s="7" t="str">
        <f>_xlfn.XLOOKUP(C623,Master!E:E,Master!H:H)</f>
        <v>No</v>
      </c>
      <c r="F623" s="7" t="s">
        <v>80</v>
      </c>
      <c r="G623" s="7" t="s">
        <v>30</v>
      </c>
      <c r="H623" s="7" t="s">
        <v>415</v>
      </c>
      <c r="I623" s="7" t="s">
        <v>437</v>
      </c>
      <c r="J623" s="7" t="s">
        <v>16</v>
      </c>
      <c r="K623" s="7" t="s">
        <v>17</v>
      </c>
      <c r="L623" s="7" t="s">
        <v>438</v>
      </c>
      <c r="M623" s="8">
        <v>150</v>
      </c>
      <c r="N623" s="8">
        <v>250</v>
      </c>
      <c r="O623" s="8">
        <v>250</v>
      </c>
      <c r="P623" s="9">
        <f t="shared" si="36"/>
        <v>208.5</v>
      </c>
      <c r="Q623" s="25">
        <f t="shared" si="38"/>
        <v>417</v>
      </c>
      <c r="R623" s="9">
        <f t="shared" si="37"/>
        <v>417</v>
      </c>
      <c r="S623" s="7" t="s">
        <v>33</v>
      </c>
      <c r="T623" s="7" t="s">
        <v>34</v>
      </c>
      <c r="U623" s="26"/>
      <c r="W623" s="30">
        <f t="shared" si="39"/>
        <v>0</v>
      </c>
      <c r="X623" s="31"/>
    </row>
    <row r="624" spans="2:24" x14ac:dyDescent="0.25">
      <c r="B624" s="39" t="s">
        <v>1357</v>
      </c>
      <c r="C624" s="7" t="s">
        <v>1358</v>
      </c>
      <c r="D624" s="7" t="s">
        <v>1359</v>
      </c>
      <c r="E624" s="7" t="str">
        <f>_xlfn.XLOOKUP(C624,Master!E:E,Master!H:H)</f>
        <v>No</v>
      </c>
      <c r="F624" s="7" t="s">
        <v>80</v>
      </c>
      <c r="G624" s="7" t="s">
        <v>246</v>
      </c>
      <c r="H624" s="7" t="s">
        <v>415</v>
      </c>
      <c r="I624" s="7" t="s">
        <v>437</v>
      </c>
      <c r="J624" s="7" t="s">
        <v>16</v>
      </c>
      <c r="K624" s="7" t="s">
        <v>17</v>
      </c>
      <c r="L624" s="7" t="s">
        <v>438</v>
      </c>
      <c r="M624" s="8">
        <v>150</v>
      </c>
      <c r="N624" s="8">
        <v>250</v>
      </c>
      <c r="O624" s="8">
        <v>250</v>
      </c>
      <c r="P624" s="9">
        <f t="shared" si="36"/>
        <v>208.5</v>
      </c>
      <c r="Q624" s="25">
        <f t="shared" si="38"/>
        <v>417</v>
      </c>
      <c r="R624" s="9">
        <f t="shared" si="37"/>
        <v>417</v>
      </c>
      <c r="S624" s="7" t="s">
        <v>33</v>
      </c>
      <c r="T624" s="7" t="s">
        <v>34</v>
      </c>
      <c r="U624" s="26"/>
      <c r="W624" s="30">
        <f t="shared" si="39"/>
        <v>0</v>
      </c>
      <c r="X624" s="31"/>
    </row>
    <row r="625" spans="2:24" x14ac:dyDescent="0.25">
      <c r="B625" s="39" t="s">
        <v>1360</v>
      </c>
      <c r="C625" s="7" t="s">
        <v>1361</v>
      </c>
      <c r="D625" s="7" t="s">
        <v>1362</v>
      </c>
      <c r="E625" s="7" t="str">
        <f>_xlfn.XLOOKUP(C625,Master!E:E,Master!H:H)</f>
        <v>No</v>
      </c>
      <c r="F625" s="7" t="s">
        <v>59</v>
      </c>
      <c r="G625" s="7" t="s">
        <v>21</v>
      </c>
      <c r="H625" s="7" t="s">
        <v>415</v>
      </c>
      <c r="I625" s="7" t="s">
        <v>437</v>
      </c>
      <c r="J625" s="7" t="s">
        <v>16</v>
      </c>
      <c r="K625" s="7" t="s">
        <v>17</v>
      </c>
      <c r="L625" s="7" t="s">
        <v>438</v>
      </c>
      <c r="M625" s="8">
        <v>150</v>
      </c>
      <c r="N625" s="8">
        <v>250</v>
      </c>
      <c r="O625" s="8">
        <v>250</v>
      </c>
      <c r="P625" s="9">
        <f t="shared" si="36"/>
        <v>208.5</v>
      </c>
      <c r="Q625" s="25">
        <f t="shared" si="38"/>
        <v>417</v>
      </c>
      <c r="R625" s="9">
        <f t="shared" si="37"/>
        <v>417</v>
      </c>
      <c r="S625" s="7" t="s">
        <v>33</v>
      </c>
      <c r="T625" s="7" t="s">
        <v>34</v>
      </c>
      <c r="U625" s="26"/>
      <c r="W625" s="30">
        <f t="shared" si="39"/>
        <v>0</v>
      </c>
      <c r="X625" s="31"/>
    </row>
    <row r="626" spans="2:24" x14ac:dyDescent="0.25">
      <c r="B626" s="39" t="s">
        <v>1363</v>
      </c>
      <c r="C626" s="7" t="s">
        <v>1364</v>
      </c>
      <c r="D626" s="7" t="s">
        <v>1365</v>
      </c>
      <c r="E626" s="7" t="str">
        <f>_xlfn.XLOOKUP(C626,Master!E:E,Master!H:H)</f>
        <v>No</v>
      </c>
      <c r="F626" s="7" t="s">
        <v>59</v>
      </c>
      <c r="G626" s="7" t="s">
        <v>24</v>
      </c>
      <c r="H626" s="7" t="s">
        <v>415</v>
      </c>
      <c r="I626" s="7" t="s">
        <v>437</v>
      </c>
      <c r="J626" s="7" t="s">
        <v>16</v>
      </c>
      <c r="K626" s="7" t="s">
        <v>17</v>
      </c>
      <c r="L626" s="7" t="s">
        <v>438</v>
      </c>
      <c r="M626" s="8">
        <v>150</v>
      </c>
      <c r="N626" s="8">
        <v>250</v>
      </c>
      <c r="O626" s="8">
        <v>250</v>
      </c>
      <c r="P626" s="9">
        <f t="shared" si="36"/>
        <v>208.5</v>
      </c>
      <c r="Q626" s="25">
        <f t="shared" si="38"/>
        <v>417</v>
      </c>
      <c r="R626" s="9">
        <f t="shared" si="37"/>
        <v>417</v>
      </c>
      <c r="S626" s="7" t="s">
        <v>33</v>
      </c>
      <c r="T626" s="7" t="s">
        <v>34</v>
      </c>
      <c r="U626" s="26"/>
      <c r="W626" s="30">
        <f t="shared" si="39"/>
        <v>0</v>
      </c>
      <c r="X626" s="31"/>
    </row>
    <row r="627" spans="2:24" x14ac:dyDescent="0.25">
      <c r="B627" s="39" t="s">
        <v>1366</v>
      </c>
      <c r="C627" s="7" t="s">
        <v>1367</v>
      </c>
      <c r="D627" s="7" t="s">
        <v>1368</v>
      </c>
      <c r="E627" s="7" t="str">
        <f>_xlfn.XLOOKUP(C627,Master!E:E,Master!H:H)</f>
        <v>No</v>
      </c>
      <c r="F627" s="7" t="s">
        <v>59</v>
      </c>
      <c r="G627" s="7" t="s">
        <v>27</v>
      </c>
      <c r="H627" s="7" t="s">
        <v>415</v>
      </c>
      <c r="I627" s="7" t="s">
        <v>437</v>
      </c>
      <c r="J627" s="7" t="s">
        <v>16</v>
      </c>
      <c r="K627" s="7" t="s">
        <v>17</v>
      </c>
      <c r="L627" s="7" t="s">
        <v>438</v>
      </c>
      <c r="M627" s="8">
        <v>150</v>
      </c>
      <c r="N627" s="8">
        <v>250</v>
      </c>
      <c r="O627" s="8">
        <v>250</v>
      </c>
      <c r="P627" s="9">
        <f t="shared" si="36"/>
        <v>208.5</v>
      </c>
      <c r="Q627" s="25">
        <f t="shared" si="38"/>
        <v>417</v>
      </c>
      <c r="R627" s="9">
        <f t="shared" si="37"/>
        <v>417</v>
      </c>
      <c r="S627" s="7" t="s">
        <v>33</v>
      </c>
      <c r="T627" s="7" t="s">
        <v>34</v>
      </c>
      <c r="U627" s="26"/>
      <c r="W627" s="30">
        <f t="shared" si="39"/>
        <v>0</v>
      </c>
      <c r="X627" s="31"/>
    </row>
    <row r="628" spans="2:24" x14ac:dyDescent="0.25">
      <c r="B628" s="39" t="s">
        <v>1369</v>
      </c>
      <c r="C628" s="7" t="s">
        <v>1370</v>
      </c>
      <c r="D628" s="7" t="s">
        <v>1371</v>
      </c>
      <c r="E628" s="7" t="str">
        <f>_xlfn.XLOOKUP(C628,Master!E:E,Master!H:H)</f>
        <v>No</v>
      </c>
      <c r="F628" s="7" t="s">
        <v>59</v>
      </c>
      <c r="G628" s="7" t="s">
        <v>30</v>
      </c>
      <c r="H628" s="7" t="s">
        <v>415</v>
      </c>
      <c r="I628" s="7" t="s">
        <v>437</v>
      </c>
      <c r="J628" s="7" t="s">
        <v>16</v>
      </c>
      <c r="K628" s="7" t="s">
        <v>17</v>
      </c>
      <c r="L628" s="7" t="s">
        <v>438</v>
      </c>
      <c r="M628" s="8">
        <v>150</v>
      </c>
      <c r="N628" s="8">
        <v>250</v>
      </c>
      <c r="O628" s="8">
        <v>250</v>
      </c>
      <c r="P628" s="9">
        <f t="shared" si="36"/>
        <v>208.5</v>
      </c>
      <c r="Q628" s="25">
        <f t="shared" si="38"/>
        <v>417</v>
      </c>
      <c r="R628" s="9">
        <f t="shared" si="37"/>
        <v>417</v>
      </c>
      <c r="S628" s="7" t="s">
        <v>33</v>
      </c>
      <c r="T628" s="7" t="s">
        <v>34</v>
      </c>
      <c r="U628" s="26"/>
      <c r="W628" s="30">
        <f t="shared" si="39"/>
        <v>0</v>
      </c>
      <c r="X628" s="31"/>
    </row>
    <row r="629" spans="2:24" x14ac:dyDescent="0.25">
      <c r="B629" s="39" t="s">
        <v>1372</v>
      </c>
      <c r="C629" s="7" t="s">
        <v>1373</v>
      </c>
      <c r="D629" s="7" t="s">
        <v>1374</v>
      </c>
      <c r="E629" s="7" t="str">
        <f>_xlfn.XLOOKUP(C629,Master!E:E,Master!H:H)</f>
        <v>No</v>
      </c>
      <c r="F629" s="7" t="s">
        <v>59</v>
      </c>
      <c r="G629" s="7" t="s">
        <v>246</v>
      </c>
      <c r="H629" s="7" t="s">
        <v>415</v>
      </c>
      <c r="I629" s="7" t="s">
        <v>437</v>
      </c>
      <c r="J629" s="7" t="s">
        <v>16</v>
      </c>
      <c r="K629" s="7" t="s">
        <v>17</v>
      </c>
      <c r="L629" s="7" t="s">
        <v>438</v>
      </c>
      <c r="M629" s="8">
        <v>150</v>
      </c>
      <c r="N629" s="8">
        <v>250</v>
      </c>
      <c r="O629" s="8">
        <v>250</v>
      </c>
      <c r="P629" s="9">
        <f t="shared" si="36"/>
        <v>208.5</v>
      </c>
      <c r="Q629" s="25">
        <f t="shared" si="38"/>
        <v>417</v>
      </c>
      <c r="R629" s="9">
        <f t="shared" si="37"/>
        <v>417</v>
      </c>
      <c r="S629" s="7" t="s">
        <v>33</v>
      </c>
      <c r="T629" s="7" t="s">
        <v>34</v>
      </c>
      <c r="U629" s="26"/>
      <c r="W629" s="30">
        <f t="shared" si="39"/>
        <v>0</v>
      </c>
      <c r="X629" s="31"/>
    </row>
    <row r="630" spans="2:24" x14ac:dyDescent="0.25">
      <c r="B630" s="39" t="s">
        <v>1375</v>
      </c>
      <c r="C630" s="7" t="s">
        <v>1376</v>
      </c>
      <c r="D630" s="7" t="s">
        <v>1377</v>
      </c>
      <c r="E630" s="7" t="str">
        <f>_xlfn.XLOOKUP(C630,Master!E:E,Master!H:H)</f>
        <v>Yes</v>
      </c>
      <c r="F630" s="7" t="s">
        <v>12</v>
      </c>
      <c r="G630" s="7" t="s">
        <v>21</v>
      </c>
      <c r="H630" s="7" t="s">
        <v>415</v>
      </c>
      <c r="I630" s="7" t="s">
        <v>1378</v>
      </c>
      <c r="J630" s="7" t="s">
        <v>16</v>
      </c>
      <c r="K630" s="7" t="s">
        <v>17</v>
      </c>
      <c r="L630" s="7" t="s">
        <v>18</v>
      </c>
      <c r="M630" s="8">
        <v>82.5</v>
      </c>
      <c r="N630" s="8">
        <v>150</v>
      </c>
      <c r="O630" s="8">
        <v>150</v>
      </c>
      <c r="P630" s="9">
        <f t="shared" si="36"/>
        <v>114.675</v>
      </c>
      <c r="Q630" s="25">
        <f t="shared" si="38"/>
        <v>250</v>
      </c>
      <c r="R630" s="9">
        <f t="shared" si="37"/>
        <v>250</v>
      </c>
      <c r="S630" s="7" t="s">
        <v>33</v>
      </c>
      <c r="T630" s="7" t="s">
        <v>34</v>
      </c>
      <c r="U630" s="26"/>
      <c r="W630" s="30">
        <f t="shared" si="39"/>
        <v>0</v>
      </c>
      <c r="X630" s="31"/>
    </row>
    <row r="631" spans="2:24" x14ac:dyDescent="0.25">
      <c r="B631" s="39" t="s">
        <v>1379</v>
      </c>
      <c r="C631" s="7" t="s">
        <v>1380</v>
      </c>
      <c r="D631" s="7" t="s">
        <v>1381</v>
      </c>
      <c r="E631" s="7" t="str">
        <f>_xlfn.XLOOKUP(C631,Master!E:E,Master!H:H)</f>
        <v>Yes</v>
      </c>
      <c r="F631" s="7" t="s">
        <v>12</v>
      </c>
      <c r="G631" s="7" t="s">
        <v>24</v>
      </c>
      <c r="H631" s="7" t="s">
        <v>415</v>
      </c>
      <c r="I631" s="7" t="s">
        <v>1378</v>
      </c>
      <c r="J631" s="7" t="s">
        <v>16</v>
      </c>
      <c r="K631" s="7" t="s">
        <v>17</v>
      </c>
      <c r="L631" s="7" t="s">
        <v>18</v>
      </c>
      <c r="M631" s="8">
        <v>82.5</v>
      </c>
      <c r="N631" s="8">
        <v>150</v>
      </c>
      <c r="O631" s="8">
        <v>150</v>
      </c>
      <c r="P631" s="9">
        <f t="shared" si="36"/>
        <v>114.675</v>
      </c>
      <c r="Q631" s="25">
        <f t="shared" si="38"/>
        <v>250</v>
      </c>
      <c r="R631" s="9">
        <f t="shared" si="37"/>
        <v>250</v>
      </c>
      <c r="S631" s="7" t="s">
        <v>33</v>
      </c>
      <c r="T631" s="7" t="s">
        <v>34</v>
      </c>
      <c r="U631" s="26"/>
      <c r="W631" s="30">
        <f t="shared" si="39"/>
        <v>0</v>
      </c>
      <c r="X631" s="31"/>
    </row>
    <row r="632" spans="2:24" x14ac:dyDescent="0.25">
      <c r="B632" s="39" t="s">
        <v>1382</v>
      </c>
      <c r="C632" s="7" t="s">
        <v>1383</v>
      </c>
      <c r="D632" s="7" t="s">
        <v>1384</v>
      </c>
      <c r="E632" s="7" t="str">
        <f>_xlfn.XLOOKUP(C632,Master!E:E,Master!H:H)</f>
        <v>Yes</v>
      </c>
      <c r="F632" s="7" t="s">
        <v>12</v>
      </c>
      <c r="G632" s="7" t="s">
        <v>27</v>
      </c>
      <c r="H632" s="7" t="s">
        <v>415</v>
      </c>
      <c r="I632" s="7" t="s">
        <v>1378</v>
      </c>
      <c r="J632" s="7" t="s">
        <v>16</v>
      </c>
      <c r="K632" s="7" t="s">
        <v>17</v>
      </c>
      <c r="L632" s="7" t="s">
        <v>18</v>
      </c>
      <c r="M632" s="8">
        <v>82.5</v>
      </c>
      <c r="N632" s="8">
        <v>150</v>
      </c>
      <c r="O632" s="8">
        <v>150</v>
      </c>
      <c r="P632" s="9">
        <f t="shared" si="36"/>
        <v>114.675</v>
      </c>
      <c r="Q632" s="25">
        <f t="shared" si="38"/>
        <v>250</v>
      </c>
      <c r="R632" s="9">
        <f t="shared" si="37"/>
        <v>250</v>
      </c>
      <c r="S632" s="7" t="s">
        <v>33</v>
      </c>
      <c r="T632" s="7" t="s">
        <v>34</v>
      </c>
      <c r="U632" s="26"/>
      <c r="W632" s="30">
        <f t="shared" si="39"/>
        <v>0</v>
      </c>
      <c r="X632" s="31"/>
    </row>
    <row r="633" spans="2:24" x14ac:dyDescent="0.25">
      <c r="B633" s="39" t="s">
        <v>1385</v>
      </c>
      <c r="C633" s="7" t="s">
        <v>1386</v>
      </c>
      <c r="D633" s="7" t="s">
        <v>1387</v>
      </c>
      <c r="E633" s="7" t="str">
        <f>_xlfn.XLOOKUP(C633,Master!E:E,Master!H:H)</f>
        <v>Yes</v>
      </c>
      <c r="F633" s="7" t="s">
        <v>12</v>
      </c>
      <c r="G633" s="7" t="s">
        <v>30</v>
      </c>
      <c r="H633" s="7" t="s">
        <v>415</v>
      </c>
      <c r="I633" s="7" t="s">
        <v>1378</v>
      </c>
      <c r="J633" s="7" t="s">
        <v>16</v>
      </c>
      <c r="K633" s="7" t="s">
        <v>17</v>
      </c>
      <c r="L633" s="7" t="s">
        <v>18</v>
      </c>
      <c r="M633" s="8">
        <v>82.5</v>
      </c>
      <c r="N633" s="8">
        <v>150</v>
      </c>
      <c r="O633" s="8">
        <v>150</v>
      </c>
      <c r="P633" s="9">
        <f t="shared" si="36"/>
        <v>114.675</v>
      </c>
      <c r="Q633" s="25">
        <f t="shared" si="38"/>
        <v>250</v>
      </c>
      <c r="R633" s="9">
        <f t="shared" si="37"/>
        <v>250</v>
      </c>
      <c r="S633" s="7" t="s">
        <v>33</v>
      </c>
      <c r="T633" s="7" t="s">
        <v>34</v>
      </c>
      <c r="U633" s="26"/>
      <c r="W633" s="30">
        <f t="shared" si="39"/>
        <v>0</v>
      </c>
      <c r="X633" s="31"/>
    </row>
    <row r="634" spans="2:24" x14ac:dyDescent="0.25">
      <c r="B634" s="39" t="s">
        <v>1388</v>
      </c>
      <c r="C634" s="7" t="s">
        <v>1389</v>
      </c>
      <c r="D634" s="7" t="s">
        <v>1390</v>
      </c>
      <c r="E634" s="7" t="str">
        <f>_xlfn.XLOOKUP(C634,Master!E:E,Master!H:H)</f>
        <v>Yes</v>
      </c>
      <c r="F634" s="7" t="s">
        <v>12</v>
      </c>
      <c r="G634" s="7" t="s">
        <v>246</v>
      </c>
      <c r="H634" s="7" t="s">
        <v>415</v>
      </c>
      <c r="I634" s="7" t="s">
        <v>1378</v>
      </c>
      <c r="J634" s="7" t="s">
        <v>16</v>
      </c>
      <c r="K634" s="7" t="s">
        <v>17</v>
      </c>
      <c r="L634" s="7" t="s">
        <v>18</v>
      </c>
      <c r="M634" s="8">
        <v>82.5</v>
      </c>
      <c r="N634" s="8">
        <v>150</v>
      </c>
      <c r="O634" s="8">
        <v>150</v>
      </c>
      <c r="P634" s="9">
        <f t="shared" si="36"/>
        <v>114.675</v>
      </c>
      <c r="Q634" s="25">
        <f t="shared" si="38"/>
        <v>250</v>
      </c>
      <c r="R634" s="9">
        <f t="shared" si="37"/>
        <v>250</v>
      </c>
      <c r="S634" s="7" t="s">
        <v>33</v>
      </c>
      <c r="T634" s="7" t="s">
        <v>34</v>
      </c>
      <c r="U634" s="26"/>
      <c r="W634" s="30">
        <f t="shared" si="39"/>
        <v>0</v>
      </c>
      <c r="X634" s="31"/>
    </row>
    <row r="635" spans="2:24" x14ac:dyDescent="0.25">
      <c r="B635" s="39" t="s">
        <v>1391</v>
      </c>
      <c r="C635" s="7" t="s">
        <v>1392</v>
      </c>
      <c r="D635" s="7" t="s">
        <v>1393</v>
      </c>
      <c r="E635" s="7" t="str">
        <f>_xlfn.XLOOKUP(C635,Master!E:E,Master!H:H)</f>
        <v>No</v>
      </c>
      <c r="F635" s="7" t="s">
        <v>282</v>
      </c>
      <c r="G635" s="7" t="s">
        <v>21</v>
      </c>
      <c r="H635" s="7" t="s">
        <v>415</v>
      </c>
      <c r="I635" s="7" t="s">
        <v>1378</v>
      </c>
      <c r="J635" s="7" t="s">
        <v>16</v>
      </c>
      <c r="K635" s="7" t="s">
        <v>17</v>
      </c>
      <c r="L635" s="7" t="s">
        <v>18</v>
      </c>
      <c r="M635" s="8">
        <v>82.5</v>
      </c>
      <c r="N635" s="8">
        <v>150</v>
      </c>
      <c r="O635" s="8">
        <v>150</v>
      </c>
      <c r="P635" s="9">
        <f t="shared" si="36"/>
        <v>114.675</v>
      </c>
      <c r="Q635" s="25">
        <f t="shared" si="38"/>
        <v>250</v>
      </c>
      <c r="R635" s="9">
        <f t="shared" si="37"/>
        <v>250</v>
      </c>
      <c r="S635" s="7" t="s">
        <v>33</v>
      </c>
      <c r="T635" s="7" t="s">
        <v>34</v>
      </c>
      <c r="U635" s="26"/>
      <c r="W635" s="30">
        <f t="shared" si="39"/>
        <v>0</v>
      </c>
      <c r="X635" s="31"/>
    </row>
    <row r="636" spans="2:24" x14ac:dyDescent="0.25">
      <c r="B636" s="39" t="s">
        <v>1394</v>
      </c>
      <c r="C636" s="7" t="s">
        <v>1395</v>
      </c>
      <c r="D636" s="7" t="s">
        <v>1396</v>
      </c>
      <c r="E636" s="7" t="str">
        <f>_xlfn.XLOOKUP(C636,Master!E:E,Master!H:H)</f>
        <v>No</v>
      </c>
      <c r="F636" s="7" t="s">
        <v>282</v>
      </c>
      <c r="G636" s="7" t="s">
        <v>24</v>
      </c>
      <c r="H636" s="7" t="s">
        <v>415</v>
      </c>
      <c r="I636" s="7" t="s">
        <v>1378</v>
      </c>
      <c r="J636" s="7" t="s">
        <v>16</v>
      </c>
      <c r="K636" s="7" t="s">
        <v>17</v>
      </c>
      <c r="L636" s="7" t="s">
        <v>18</v>
      </c>
      <c r="M636" s="8">
        <v>82.5</v>
      </c>
      <c r="N636" s="8">
        <v>150</v>
      </c>
      <c r="O636" s="8">
        <v>150</v>
      </c>
      <c r="P636" s="9">
        <f t="shared" si="36"/>
        <v>114.675</v>
      </c>
      <c r="Q636" s="25">
        <f t="shared" si="38"/>
        <v>250</v>
      </c>
      <c r="R636" s="9">
        <f t="shared" si="37"/>
        <v>250</v>
      </c>
      <c r="S636" s="7" t="s">
        <v>33</v>
      </c>
      <c r="T636" s="7" t="s">
        <v>34</v>
      </c>
      <c r="U636" s="26"/>
      <c r="W636" s="30">
        <f t="shared" si="39"/>
        <v>0</v>
      </c>
      <c r="X636" s="31"/>
    </row>
    <row r="637" spans="2:24" x14ac:dyDescent="0.25">
      <c r="B637" s="39" t="s">
        <v>1397</v>
      </c>
      <c r="C637" s="7" t="s">
        <v>1398</v>
      </c>
      <c r="D637" s="7" t="s">
        <v>1399</v>
      </c>
      <c r="E637" s="7" t="str">
        <f>_xlfn.XLOOKUP(C637,Master!E:E,Master!H:H)</f>
        <v>No</v>
      </c>
      <c r="F637" s="7" t="s">
        <v>282</v>
      </c>
      <c r="G637" s="7" t="s">
        <v>27</v>
      </c>
      <c r="H637" s="7" t="s">
        <v>415</v>
      </c>
      <c r="I637" s="7" t="s">
        <v>1378</v>
      </c>
      <c r="J637" s="7" t="s">
        <v>16</v>
      </c>
      <c r="K637" s="7" t="s">
        <v>17</v>
      </c>
      <c r="L637" s="7" t="s">
        <v>18</v>
      </c>
      <c r="M637" s="8">
        <v>82.5</v>
      </c>
      <c r="N637" s="8">
        <v>150</v>
      </c>
      <c r="O637" s="8">
        <v>150</v>
      </c>
      <c r="P637" s="9">
        <f t="shared" si="36"/>
        <v>114.675</v>
      </c>
      <c r="Q637" s="25">
        <f t="shared" si="38"/>
        <v>250</v>
      </c>
      <c r="R637" s="9">
        <f t="shared" si="37"/>
        <v>250</v>
      </c>
      <c r="S637" s="7" t="s">
        <v>33</v>
      </c>
      <c r="T637" s="7" t="s">
        <v>34</v>
      </c>
      <c r="U637" s="26"/>
      <c r="W637" s="30">
        <f t="shared" si="39"/>
        <v>0</v>
      </c>
      <c r="X637" s="31"/>
    </row>
    <row r="638" spans="2:24" x14ac:dyDescent="0.25">
      <c r="B638" s="39" t="s">
        <v>1400</v>
      </c>
      <c r="C638" s="7" t="s">
        <v>1401</v>
      </c>
      <c r="D638" s="7" t="s">
        <v>1402</v>
      </c>
      <c r="E638" s="7" t="str">
        <f>_xlfn.XLOOKUP(C638,Master!E:E,Master!H:H)</f>
        <v>No</v>
      </c>
      <c r="F638" s="7" t="s">
        <v>282</v>
      </c>
      <c r="G638" s="7" t="s">
        <v>30</v>
      </c>
      <c r="H638" s="7" t="s">
        <v>415</v>
      </c>
      <c r="I638" s="7" t="s">
        <v>1378</v>
      </c>
      <c r="J638" s="7" t="s">
        <v>16</v>
      </c>
      <c r="K638" s="7" t="s">
        <v>17</v>
      </c>
      <c r="L638" s="7" t="s">
        <v>18</v>
      </c>
      <c r="M638" s="8">
        <v>82.5</v>
      </c>
      <c r="N638" s="8">
        <v>150</v>
      </c>
      <c r="O638" s="8">
        <v>150</v>
      </c>
      <c r="P638" s="9">
        <f t="shared" si="36"/>
        <v>114.675</v>
      </c>
      <c r="Q638" s="25">
        <f t="shared" si="38"/>
        <v>250</v>
      </c>
      <c r="R638" s="9">
        <f t="shared" si="37"/>
        <v>250</v>
      </c>
      <c r="S638" s="7" t="s">
        <v>33</v>
      </c>
      <c r="T638" s="7" t="s">
        <v>34</v>
      </c>
      <c r="U638" s="26"/>
      <c r="W638" s="30">
        <f t="shared" si="39"/>
        <v>0</v>
      </c>
      <c r="X638" s="31"/>
    </row>
    <row r="639" spans="2:24" x14ac:dyDescent="0.25">
      <c r="B639" s="39" t="s">
        <v>1403</v>
      </c>
      <c r="C639" s="7" t="s">
        <v>1404</v>
      </c>
      <c r="D639" s="7" t="s">
        <v>1405</v>
      </c>
      <c r="E639" s="7" t="str">
        <f>_xlfn.XLOOKUP(C639,Master!E:E,Master!H:H)</f>
        <v>No</v>
      </c>
      <c r="F639" s="7" t="s">
        <v>282</v>
      </c>
      <c r="G639" s="7" t="s">
        <v>246</v>
      </c>
      <c r="H639" s="7" t="s">
        <v>415</v>
      </c>
      <c r="I639" s="7" t="s">
        <v>1378</v>
      </c>
      <c r="J639" s="7" t="s">
        <v>16</v>
      </c>
      <c r="K639" s="7" t="s">
        <v>17</v>
      </c>
      <c r="L639" s="7" t="s">
        <v>18</v>
      </c>
      <c r="M639" s="8">
        <v>82.5</v>
      </c>
      <c r="N639" s="8">
        <v>150</v>
      </c>
      <c r="O639" s="8">
        <v>150</v>
      </c>
      <c r="P639" s="9">
        <f t="shared" si="36"/>
        <v>114.675</v>
      </c>
      <c r="Q639" s="25">
        <f t="shared" si="38"/>
        <v>250</v>
      </c>
      <c r="R639" s="9">
        <f t="shared" si="37"/>
        <v>250</v>
      </c>
      <c r="S639" s="7" t="s">
        <v>33</v>
      </c>
      <c r="T639" s="7" t="s">
        <v>34</v>
      </c>
      <c r="U639" s="26"/>
      <c r="W639" s="30">
        <f t="shared" si="39"/>
        <v>0</v>
      </c>
      <c r="X639" s="31"/>
    </row>
    <row r="640" spans="2:24" x14ac:dyDescent="0.25">
      <c r="B640" s="39" t="s">
        <v>1406</v>
      </c>
      <c r="C640" s="7" t="s">
        <v>1407</v>
      </c>
      <c r="D640" s="7" t="s">
        <v>1408</v>
      </c>
      <c r="E640" s="7" t="str">
        <f>_xlfn.XLOOKUP(C640,Master!E:E,Master!H:H)</f>
        <v>Yes</v>
      </c>
      <c r="F640" s="7" t="s">
        <v>12</v>
      </c>
      <c r="G640" s="7" t="s">
        <v>21</v>
      </c>
      <c r="H640" s="7" t="s">
        <v>415</v>
      </c>
      <c r="I640" s="7" t="s">
        <v>175</v>
      </c>
      <c r="J640" s="7" t="s">
        <v>16</v>
      </c>
      <c r="K640" s="7" t="s">
        <v>17</v>
      </c>
      <c r="L640" s="7" t="s">
        <v>18</v>
      </c>
      <c r="M640" s="8">
        <v>132</v>
      </c>
      <c r="N640" s="8">
        <v>240</v>
      </c>
      <c r="O640" s="8">
        <v>240</v>
      </c>
      <c r="P640" s="9">
        <f t="shared" si="36"/>
        <v>183.48</v>
      </c>
      <c r="Q640" s="25">
        <f t="shared" si="38"/>
        <v>400</v>
      </c>
      <c r="R640" s="9">
        <f t="shared" si="37"/>
        <v>400</v>
      </c>
      <c r="S640" s="7" t="s">
        <v>33</v>
      </c>
      <c r="T640" s="7" t="s">
        <v>34</v>
      </c>
      <c r="U640" s="26"/>
      <c r="W640" s="30">
        <f t="shared" si="39"/>
        <v>0</v>
      </c>
      <c r="X640" s="31"/>
    </row>
    <row r="641" spans="2:24" x14ac:dyDescent="0.25">
      <c r="B641" s="39" t="s">
        <v>1409</v>
      </c>
      <c r="C641" s="7" t="s">
        <v>1410</v>
      </c>
      <c r="D641" s="7" t="s">
        <v>1411</v>
      </c>
      <c r="E641" s="7" t="str">
        <f>_xlfn.XLOOKUP(C641,Master!E:E,Master!H:H)</f>
        <v>Yes</v>
      </c>
      <c r="F641" s="7" t="s">
        <v>12</v>
      </c>
      <c r="G641" s="7" t="s">
        <v>24</v>
      </c>
      <c r="H641" s="7" t="s">
        <v>415</v>
      </c>
      <c r="I641" s="7" t="s">
        <v>175</v>
      </c>
      <c r="J641" s="7" t="s">
        <v>16</v>
      </c>
      <c r="K641" s="7" t="s">
        <v>17</v>
      </c>
      <c r="L641" s="7" t="s">
        <v>18</v>
      </c>
      <c r="M641" s="8">
        <v>132</v>
      </c>
      <c r="N641" s="8">
        <v>240</v>
      </c>
      <c r="O641" s="8">
        <v>240</v>
      </c>
      <c r="P641" s="9">
        <f t="shared" si="36"/>
        <v>183.48</v>
      </c>
      <c r="Q641" s="25">
        <f t="shared" si="38"/>
        <v>400</v>
      </c>
      <c r="R641" s="9">
        <f t="shared" si="37"/>
        <v>400</v>
      </c>
      <c r="S641" s="7" t="s">
        <v>33</v>
      </c>
      <c r="T641" s="7" t="s">
        <v>34</v>
      </c>
      <c r="U641" s="26"/>
      <c r="W641" s="30">
        <f t="shared" si="39"/>
        <v>0</v>
      </c>
      <c r="X641" s="31"/>
    </row>
    <row r="642" spans="2:24" x14ac:dyDescent="0.25">
      <c r="B642" s="39" t="s">
        <v>1412</v>
      </c>
      <c r="C642" s="7" t="s">
        <v>1413</v>
      </c>
      <c r="D642" s="7" t="s">
        <v>1414</v>
      </c>
      <c r="E642" s="7" t="str">
        <f>_xlfn.XLOOKUP(C642,Master!E:E,Master!H:H)</f>
        <v>Yes</v>
      </c>
      <c r="F642" s="7" t="s">
        <v>12</v>
      </c>
      <c r="G642" s="7" t="s">
        <v>27</v>
      </c>
      <c r="H642" s="7" t="s">
        <v>415</v>
      </c>
      <c r="I642" s="7" t="s">
        <v>175</v>
      </c>
      <c r="J642" s="7" t="s">
        <v>16</v>
      </c>
      <c r="K642" s="7" t="s">
        <v>17</v>
      </c>
      <c r="L642" s="7" t="s">
        <v>18</v>
      </c>
      <c r="M642" s="8">
        <v>132</v>
      </c>
      <c r="N642" s="8">
        <v>240</v>
      </c>
      <c r="O642" s="8">
        <v>240</v>
      </c>
      <c r="P642" s="9">
        <f t="shared" si="36"/>
        <v>183.48</v>
      </c>
      <c r="Q642" s="25">
        <f t="shared" si="38"/>
        <v>400</v>
      </c>
      <c r="R642" s="9">
        <f t="shared" si="37"/>
        <v>400</v>
      </c>
      <c r="S642" s="7" t="s">
        <v>33</v>
      </c>
      <c r="T642" s="7" t="s">
        <v>34</v>
      </c>
      <c r="U642" s="26"/>
      <c r="W642" s="30">
        <f t="shared" si="39"/>
        <v>0</v>
      </c>
      <c r="X642" s="31"/>
    </row>
    <row r="643" spans="2:24" x14ac:dyDescent="0.25">
      <c r="B643" s="39" t="s">
        <v>1415</v>
      </c>
      <c r="C643" s="7" t="s">
        <v>1416</v>
      </c>
      <c r="D643" s="7" t="s">
        <v>1417</v>
      </c>
      <c r="E643" s="7" t="str">
        <f>_xlfn.XLOOKUP(C643,Master!E:E,Master!H:H)</f>
        <v>Yes</v>
      </c>
      <c r="F643" s="7" t="s">
        <v>12</v>
      </c>
      <c r="G643" s="7" t="s">
        <v>30</v>
      </c>
      <c r="H643" s="7" t="s">
        <v>415</v>
      </c>
      <c r="I643" s="7" t="s">
        <v>175</v>
      </c>
      <c r="J643" s="7" t="s">
        <v>16</v>
      </c>
      <c r="K643" s="7" t="s">
        <v>17</v>
      </c>
      <c r="L643" s="7" t="s">
        <v>18</v>
      </c>
      <c r="M643" s="8">
        <v>132</v>
      </c>
      <c r="N643" s="8">
        <v>240</v>
      </c>
      <c r="O643" s="8">
        <v>240</v>
      </c>
      <c r="P643" s="9">
        <f t="shared" si="36"/>
        <v>183.48</v>
      </c>
      <c r="Q643" s="25">
        <f t="shared" si="38"/>
        <v>400</v>
      </c>
      <c r="R643" s="9">
        <f t="shared" si="37"/>
        <v>400</v>
      </c>
      <c r="S643" s="7" t="s">
        <v>33</v>
      </c>
      <c r="T643" s="7" t="s">
        <v>34</v>
      </c>
      <c r="U643" s="26"/>
      <c r="W643" s="30">
        <f t="shared" si="39"/>
        <v>0</v>
      </c>
      <c r="X643" s="31"/>
    </row>
    <row r="644" spans="2:24" x14ac:dyDescent="0.25">
      <c r="B644" s="39" t="s">
        <v>1418</v>
      </c>
      <c r="C644" s="7" t="s">
        <v>1419</v>
      </c>
      <c r="D644" s="7" t="s">
        <v>1420</v>
      </c>
      <c r="E644" s="7" t="str">
        <f>_xlfn.XLOOKUP(C644,Master!E:E,Master!H:H)</f>
        <v>Yes</v>
      </c>
      <c r="F644" s="7" t="s">
        <v>12</v>
      </c>
      <c r="G644" s="7" t="s">
        <v>246</v>
      </c>
      <c r="H644" s="7" t="s">
        <v>415</v>
      </c>
      <c r="I644" s="7" t="s">
        <v>175</v>
      </c>
      <c r="J644" s="7" t="s">
        <v>16</v>
      </c>
      <c r="K644" s="7" t="s">
        <v>17</v>
      </c>
      <c r="L644" s="7" t="s">
        <v>18</v>
      </c>
      <c r="M644" s="8">
        <v>132</v>
      </c>
      <c r="N644" s="8">
        <v>240</v>
      </c>
      <c r="O644" s="8">
        <v>240</v>
      </c>
      <c r="P644" s="9">
        <f t="shared" si="36"/>
        <v>183.48</v>
      </c>
      <c r="Q644" s="25">
        <f t="shared" si="38"/>
        <v>400</v>
      </c>
      <c r="R644" s="9">
        <f t="shared" si="37"/>
        <v>400</v>
      </c>
      <c r="S644" s="7" t="s">
        <v>33</v>
      </c>
      <c r="T644" s="7" t="s">
        <v>34</v>
      </c>
      <c r="U644" s="26"/>
      <c r="W644" s="30">
        <f t="shared" si="39"/>
        <v>0</v>
      </c>
      <c r="X644" s="31"/>
    </row>
    <row r="645" spans="2:24" x14ac:dyDescent="0.25">
      <c r="B645" s="39" t="s">
        <v>1421</v>
      </c>
      <c r="C645" s="7" t="s">
        <v>1422</v>
      </c>
      <c r="D645" s="7" t="s">
        <v>1423</v>
      </c>
      <c r="E645" s="7" t="str">
        <f>_xlfn.XLOOKUP(C645,Master!E:E,Master!H:H)</f>
        <v>No</v>
      </c>
      <c r="F645" s="7" t="s">
        <v>282</v>
      </c>
      <c r="G645" s="7" t="s">
        <v>21</v>
      </c>
      <c r="H645" s="7" t="s">
        <v>415</v>
      </c>
      <c r="I645" s="7" t="s">
        <v>175</v>
      </c>
      <c r="J645" s="7" t="s">
        <v>16</v>
      </c>
      <c r="K645" s="7" t="s">
        <v>17</v>
      </c>
      <c r="L645" s="7" t="s">
        <v>18</v>
      </c>
      <c r="M645" s="8">
        <v>132</v>
      </c>
      <c r="N645" s="8">
        <v>240</v>
      </c>
      <c r="O645" s="8">
        <v>240</v>
      </c>
      <c r="P645" s="9">
        <f t="shared" si="36"/>
        <v>183.48</v>
      </c>
      <c r="Q645" s="25">
        <f t="shared" si="38"/>
        <v>400</v>
      </c>
      <c r="R645" s="9">
        <f t="shared" si="37"/>
        <v>400</v>
      </c>
      <c r="S645" s="7" t="s">
        <v>33</v>
      </c>
      <c r="T645" s="7" t="s">
        <v>34</v>
      </c>
      <c r="U645" s="26"/>
      <c r="W645" s="30">
        <f t="shared" si="39"/>
        <v>0</v>
      </c>
      <c r="X645" s="31"/>
    </row>
    <row r="646" spans="2:24" x14ac:dyDescent="0.25">
      <c r="B646" s="39" t="s">
        <v>1424</v>
      </c>
      <c r="C646" s="7" t="s">
        <v>1425</v>
      </c>
      <c r="D646" s="7" t="s">
        <v>1426</v>
      </c>
      <c r="E646" s="7" t="str">
        <f>_xlfn.XLOOKUP(C646,Master!E:E,Master!H:H)</f>
        <v>No</v>
      </c>
      <c r="F646" s="7" t="s">
        <v>282</v>
      </c>
      <c r="G646" s="7" t="s">
        <v>24</v>
      </c>
      <c r="H646" s="7" t="s">
        <v>415</v>
      </c>
      <c r="I646" s="7" t="s">
        <v>175</v>
      </c>
      <c r="J646" s="7" t="s">
        <v>16</v>
      </c>
      <c r="K646" s="7" t="s">
        <v>17</v>
      </c>
      <c r="L646" s="7" t="s">
        <v>18</v>
      </c>
      <c r="M646" s="8">
        <v>132</v>
      </c>
      <c r="N646" s="8">
        <v>240</v>
      </c>
      <c r="O646" s="8">
        <v>240</v>
      </c>
      <c r="P646" s="9">
        <f t="shared" si="36"/>
        <v>183.48</v>
      </c>
      <c r="Q646" s="25">
        <f t="shared" si="38"/>
        <v>400</v>
      </c>
      <c r="R646" s="9">
        <f t="shared" si="37"/>
        <v>400</v>
      </c>
      <c r="S646" s="7" t="s">
        <v>33</v>
      </c>
      <c r="T646" s="7" t="s">
        <v>34</v>
      </c>
      <c r="U646" s="26"/>
      <c r="W646" s="30">
        <f t="shared" si="39"/>
        <v>0</v>
      </c>
      <c r="X646" s="31"/>
    </row>
    <row r="647" spans="2:24" x14ac:dyDescent="0.25">
      <c r="B647" s="39" t="s">
        <v>1427</v>
      </c>
      <c r="C647" s="7" t="s">
        <v>1428</v>
      </c>
      <c r="D647" s="7" t="s">
        <v>1429</v>
      </c>
      <c r="E647" s="7" t="str">
        <f>_xlfn.XLOOKUP(C647,Master!E:E,Master!H:H)</f>
        <v>No</v>
      </c>
      <c r="F647" s="7" t="s">
        <v>282</v>
      </c>
      <c r="G647" s="7" t="s">
        <v>27</v>
      </c>
      <c r="H647" s="7" t="s">
        <v>415</v>
      </c>
      <c r="I647" s="7" t="s">
        <v>175</v>
      </c>
      <c r="J647" s="7" t="s">
        <v>16</v>
      </c>
      <c r="K647" s="7" t="s">
        <v>17</v>
      </c>
      <c r="L647" s="7" t="s">
        <v>18</v>
      </c>
      <c r="M647" s="8">
        <v>132</v>
      </c>
      <c r="N647" s="8">
        <v>240</v>
      </c>
      <c r="O647" s="8">
        <v>240</v>
      </c>
      <c r="P647" s="9">
        <f t="shared" ref="P647:P710" si="40">(O647*$P$3)*(M647/O647)</f>
        <v>183.48</v>
      </c>
      <c r="Q647" s="25">
        <f t="shared" si="38"/>
        <v>400</v>
      </c>
      <c r="R647" s="9">
        <f t="shared" ref="R647:R710" si="41">ROUND(O647*$P$3*(1+$Q$3),0)</f>
        <v>400</v>
      </c>
      <c r="S647" s="7" t="s">
        <v>33</v>
      </c>
      <c r="T647" s="7" t="s">
        <v>34</v>
      </c>
      <c r="U647" s="26"/>
      <c r="W647" s="30">
        <f t="shared" si="39"/>
        <v>0</v>
      </c>
      <c r="X647" s="31"/>
    </row>
    <row r="648" spans="2:24" x14ac:dyDescent="0.25">
      <c r="B648" s="39" t="s">
        <v>1430</v>
      </c>
      <c r="C648" s="7" t="s">
        <v>1431</v>
      </c>
      <c r="D648" s="7" t="s">
        <v>1432</v>
      </c>
      <c r="E648" s="7" t="str">
        <f>_xlfn.XLOOKUP(C648,Master!E:E,Master!H:H)</f>
        <v>No</v>
      </c>
      <c r="F648" s="7" t="s">
        <v>282</v>
      </c>
      <c r="G648" s="7" t="s">
        <v>30</v>
      </c>
      <c r="H648" s="7" t="s">
        <v>415</v>
      </c>
      <c r="I648" s="7" t="s">
        <v>175</v>
      </c>
      <c r="J648" s="7" t="s">
        <v>16</v>
      </c>
      <c r="K648" s="7" t="s">
        <v>17</v>
      </c>
      <c r="L648" s="7" t="s">
        <v>18</v>
      </c>
      <c r="M648" s="8">
        <v>132</v>
      </c>
      <c r="N648" s="8">
        <v>240</v>
      </c>
      <c r="O648" s="8">
        <v>240</v>
      </c>
      <c r="P648" s="9">
        <f t="shared" si="40"/>
        <v>183.48</v>
      </c>
      <c r="Q648" s="25">
        <f t="shared" ref="Q648:Q711" si="42">R648</f>
        <v>400</v>
      </c>
      <c r="R648" s="9">
        <f t="shared" si="41"/>
        <v>400</v>
      </c>
      <c r="S648" s="7" t="s">
        <v>33</v>
      </c>
      <c r="T648" s="7" t="s">
        <v>34</v>
      </c>
      <c r="U648" s="26"/>
      <c r="W648" s="30">
        <f t="shared" ref="W648:W711" si="43">V648*M648</f>
        <v>0</v>
      </c>
      <c r="X648" s="31"/>
    </row>
    <row r="649" spans="2:24" x14ac:dyDescent="0.25">
      <c r="B649" s="39" t="s">
        <v>1433</v>
      </c>
      <c r="C649" s="7" t="s">
        <v>1434</v>
      </c>
      <c r="D649" s="7" t="s">
        <v>1435</v>
      </c>
      <c r="E649" s="7" t="str">
        <f>_xlfn.XLOOKUP(C649,Master!E:E,Master!H:H)</f>
        <v>No</v>
      </c>
      <c r="F649" s="7" t="s">
        <v>282</v>
      </c>
      <c r="G649" s="7" t="s">
        <v>246</v>
      </c>
      <c r="H649" s="7" t="s">
        <v>415</v>
      </c>
      <c r="I649" s="7" t="s">
        <v>175</v>
      </c>
      <c r="J649" s="7" t="s">
        <v>16</v>
      </c>
      <c r="K649" s="7" t="s">
        <v>17</v>
      </c>
      <c r="L649" s="7" t="s">
        <v>18</v>
      </c>
      <c r="M649" s="8">
        <v>132</v>
      </c>
      <c r="N649" s="8">
        <v>240</v>
      </c>
      <c r="O649" s="8">
        <v>240</v>
      </c>
      <c r="P649" s="9">
        <f t="shared" si="40"/>
        <v>183.48</v>
      </c>
      <c r="Q649" s="25">
        <f t="shared" si="42"/>
        <v>400</v>
      </c>
      <c r="R649" s="9">
        <f t="shared" si="41"/>
        <v>400</v>
      </c>
      <c r="S649" s="7" t="s">
        <v>33</v>
      </c>
      <c r="T649" s="7" t="s">
        <v>34</v>
      </c>
      <c r="U649" s="26"/>
      <c r="W649" s="30">
        <f t="shared" si="43"/>
        <v>0</v>
      </c>
      <c r="X649" s="31"/>
    </row>
    <row r="650" spans="2:24" x14ac:dyDescent="0.25">
      <c r="B650" s="39" t="s">
        <v>1436</v>
      </c>
      <c r="C650" s="7" t="s">
        <v>1437</v>
      </c>
      <c r="D650" s="7" t="s">
        <v>1438</v>
      </c>
      <c r="E650" s="7" t="str">
        <f>_xlfn.XLOOKUP(C650,Master!E:E,Master!H:H)</f>
        <v>Yes</v>
      </c>
      <c r="F650" s="7" t="s">
        <v>154</v>
      </c>
      <c r="G650" s="7" t="s">
        <v>21</v>
      </c>
      <c r="H650" s="7" t="s">
        <v>415</v>
      </c>
      <c r="I650" s="7" t="s">
        <v>175</v>
      </c>
      <c r="J650" s="7" t="s">
        <v>16</v>
      </c>
      <c r="K650" s="7" t="s">
        <v>17</v>
      </c>
      <c r="L650" s="7" t="s">
        <v>18</v>
      </c>
      <c r="M650" s="8">
        <v>132</v>
      </c>
      <c r="N650" s="8">
        <v>240</v>
      </c>
      <c r="O650" s="8">
        <v>240</v>
      </c>
      <c r="P650" s="9">
        <f t="shared" si="40"/>
        <v>183.48</v>
      </c>
      <c r="Q650" s="25">
        <f t="shared" si="42"/>
        <v>400</v>
      </c>
      <c r="R650" s="9">
        <f t="shared" si="41"/>
        <v>400</v>
      </c>
      <c r="S650" s="7" t="s">
        <v>33</v>
      </c>
      <c r="T650" s="7" t="s">
        <v>34</v>
      </c>
      <c r="U650" s="26"/>
      <c r="W650" s="30">
        <f t="shared" si="43"/>
        <v>0</v>
      </c>
      <c r="X650" s="31"/>
    </row>
    <row r="651" spans="2:24" x14ac:dyDescent="0.25">
      <c r="B651" s="39" t="s">
        <v>1439</v>
      </c>
      <c r="C651" s="7" t="s">
        <v>1440</v>
      </c>
      <c r="D651" s="7" t="s">
        <v>1441</v>
      </c>
      <c r="E651" s="7" t="str">
        <f>_xlfn.XLOOKUP(C651,Master!E:E,Master!H:H)</f>
        <v>Yes</v>
      </c>
      <c r="F651" s="7" t="s">
        <v>154</v>
      </c>
      <c r="G651" s="7" t="s">
        <v>24</v>
      </c>
      <c r="H651" s="7" t="s">
        <v>415</v>
      </c>
      <c r="I651" s="7" t="s">
        <v>175</v>
      </c>
      <c r="J651" s="7" t="s">
        <v>16</v>
      </c>
      <c r="K651" s="7" t="s">
        <v>17</v>
      </c>
      <c r="L651" s="7" t="s">
        <v>18</v>
      </c>
      <c r="M651" s="8">
        <v>132</v>
      </c>
      <c r="N651" s="8">
        <v>240</v>
      </c>
      <c r="O651" s="8">
        <v>240</v>
      </c>
      <c r="P651" s="9">
        <f t="shared" si="40"/>
        <v>183.48</v>
      </c>
      <c r="Q651" s="25">
        <f t="shared" si="42"/>
        <v>400</v>
      </c>
      <c r="R651" s="9">
        <f t="shared" si="41"/>
        <v>400</v>
      </c>
      <c r="S651" s="7" t="s">
        <v>33</v>
      </c>
      <c r="T651" s="7" t="s">
        <v>34</v>
      </c>
      <c r="U651" s="26"/>
      <c r="W651" s="30">
        <f t="shared" si="43"/>
        <v>0</v>
      </c>
      <c r="X651" s="31"/>
    </row>
    <row r="652" spans="2:24" x14ac:dyDescent="0.25">
      <c r="B652" s="39" t="s">
        <v>1442</v>
      </c>
      <c r="C652" s="7" t="s">
        <v>1443</v>
      </c>
      <c r="D652" s="7" t="s">
        <v>1444</v>
      </c>
      <c r="E652" s="7" t="str">
        <f>_xlfn.XLOOKUP(C652,Master!E:E,Master!H:H)</f>
        <v>Yes</v>
      </c>
      <c r="F652" s="7" t="s">
        <v>154</v>
      </c>
      <c r="G652" s="7" t="s">
        <v>27</v>
      </c>
      <c r="H652" s="7" t="s">
        <v>415</v>
      </c>
      <c r="I652" s="7" t="s">
        <v>175</v>
      </c>
      <c r="J652" s="7" t="s">
        <v>16</v>
      </c>
      <c r="K652" s="7" t="s">
        <v>17</v>
      </c>
      <c r="L652" s="7" t="s">
        <v>18</v>
      </c>
      <c r="M652" s="8">
        <v>132</v>
      </c>
      <c r="N652" s="8">
        <v>240</v>
      </c>
      <c r="O652" s="8">
        <v>240</v>
      </c>
      <c r="P652" s="9">
        <f t="shared" si="40"/>
        <v>183.48</v>
      </c>
      <c r="Q652" s="25">
        <f t="shared" si="42"/>
        <v>400</v>
      </c>
      <c r="R652" s="9">
        <f t="shared" si="41"/>
        <v>400</v>
      </c>
      <c r="S652" s="7" t="s">
        <v>33</v>
      </c>
      <c r="T652" s="7" t="s">
        <v>34</v>
      </c>
      <c r="U652" s="26"/>
      <c r="W652" s="30">
        <f t="shared" si="43"/>
        <v>0</v>
      </c>
      <c r="X652" s="31"/>
    </row>
    <row r="653" spans="2:24" x14ac:dyDescent="0.25">
      <c r="B653" s="39" t="s">
        <v>1445</v>
      </c>
      <c r="C653" s="7" t="s">
        <v>1446</v>
      </c>
      <c r="D653" s="7" t="s">
        <v>1447</v>
      </c>
      <c r="E653" s="7" t="str">
        <f>_xlfn.XLOOKUP(C653,Master!E:E,Master!H:H)</f>
        <v>Yes</v>
      </c>
      <c r="F653" s="7" t="s">
        <v>154</v>
      </c>
      <c r="G653" s="7" t="s">
        <v>30</v>
      </c>
      <c r="H653" s="7" t="s">
        <v>415</v>
      </c>
      <c r="I653" s="7" t="s">
        <v>175</v>
      </c>
      <c r="J653" s="7" t="s">
        <v>16</v>
      </c>
      <c r="K653" s="7" t="s">
        <v>17</v>
      </c>
      <c r="L653" s="7" t="s">
        <v>18</v>
      </c>
      <c r="M653" s="8">
        <v>132</v>
      </c>
      <c r="N653" s="8">
        <v>240</v>
      </c>
      <c r="O653" s="8">
        <v>240</v>
      </c>
      <c r="P653" s="9">
        <f t="shared" si="40"/>
        <v>183.48</v>
      </c>
      <c r="Q653" s="25">
        <f t="shared" si="42"/>
        <v>400</v>
      </c>
      <c r="R653" s="9">
        <f t="shared" si="41"/>
        <v>400</v>
      </c>
      <c r="S653" s="7" t="s">
        <v>33</v>
      </c>
      <c r="T653" s="7" t="s">
        <v>34</v>
      </c>
      <c r="U653" s="26"/>
      <c r="W653" s="30">
        <f t="shared" si="43"/>
        <v>0</v>
      </c>
      <c r="X653" s="31"/>
    </row>
    <row r="654" spans="2:24" x14ac:dyDescent="0.25">
      <c r="B654" s="39" t="s">
        <v>1448</v>
      </c>
      <c r="C654" s="7" t="s">
        <v>1449</v>
      </c>
      <c r="D654" s="7" t="s">
        <v>1450</v>
      </c>
      <c r="E654" s="7" t="str">
        <f>_xlfn.XLOOKUP(C654,Master!E:E,Master!H:H)</f>
        <v>Yes</v>
      </c>
      <c r="F654" s="7" t="s">
        <v>154</v>
      </c>
      <c r="G654" s="7" t="s">
        <v>246</v>
      </c>
      <c r="H654" s="7" t="s">
        <v>415</v>
      </c>
      <c r="I654" s="7" t="s">
        <v>175</v>
      </c>
      <c r="J654" s="7" t="s">
        <v>16</v>
      </c>
      <c r="K654" s="7" t="s">
        <v>17</v>
      </c>
      <c r="L654" s="7" t="s">
        <v>18</v>
      </c>
      <c r="M654" s="8">
        <v>132</v>
      </c>
      <c r="N654" s="8">
        <v>240</v>
      </c>
      <c r="O654" s="8">
        <v>240</v>
      </c>
      <c r="P654" s="9">
        <f t="shared" si="40"/>
        <v>183.48</v>
      </c>
      <c r="Q654" s="25">
        <f t="shared" si="42"/>
        <v>400</v>
      </c>
      <c r="R654" s="9">
        <f t="shared" si="41"/>
        <v>400</v>
      </c>
      <c r="S654" s="7" t="s">
        <v>33</v>
      </c>
      <c r="T654" s="7" t="s">
        <v>34</v>
      </c>
      <c r="U654" s="26"/>
      <c r="W654" s="30">
        <f t="shared" si="43"/>
        <v>0</v>
      </c>
      <c r="X654" s="31"/>
    </row>
    <row r="655" spans="2:24" x14ac:dyDescent="0.25">
      <c r="B655" s="39" t="s">
        <v>1451</v>
      </c>
      <c r="C655" s="7" t="s">
        <v>1452</v>
      </c>
      <c r="D655" s="7" t="s">
        <v>1453</v>
      </c>
      <c r="E655" s="7" t="str">
        <f>_xlfn.XLOOKUP(C655,Master!E:E,Master!H:H)</f>
        <v>No</v>
      </c>
      <c r="F655" s="7" t="s">
        <v>80</v>
      </c>
      <c r="G655" s="7" t="s">
        <v>21</v>
      </c>
      <c r="H655" s="7" t="s">
        <v>415</v>
      </c>
      <c r="I655" s="7" t="s">
        <v>175</v>
      </c>
      <c r="J655" s="7" t="s">
        <v>16</v>
      </c>
      <c r="K655" s="7" t="s">
        <v>17</v>
      </c>
      <c r="L655" s="7" t="s">
        <v>18</v>
      </c>
      <c r="M655" s="8">
        <v>132</v>
      </c>
      <c r="N655" s="8">
        <v>240</v>
      </c>
      <c r="O655" s="8">
        <v>240</v>
      </c>
      <c r="P655" s="9">
        <f t="shared" si="40"/>
        <v>183.48</v>
      </c>
      <c r="Q655" s="25">
        <f t="shared" si="42"/>
        <v>400</v>
      </c>
      <c r="R655" s="9">
        <f t="shared" si="41"/>
        <v>400</v>
      </c>
      <c r="S655" s="7" t="s">
        <v>33</v>
      </c>
      <c r="T655" s="7" t="s">
        <v>34</v>
      </c>
      <c r="U655" s="26"/>
      <c r="W655" s="30">
        <f t="shared" si="43"/>
        <v>0</v>
      </c>
      <c r="X655" s="31"/>
    </row>
    <row r="656" spans="2:24" x14ac:dyDescent="0.25">
      <c r="B656" s="39" t="s">
        <v>1454</v>
      </c>
      <c r="C656" s="7" t="s">
        <v>1455</v>
      </c>
      <c r="D656" s="7" t="s">
        <v>1456</v>
      </c>
      <c r="E656" s="7" t="str">
        <f>_xlfn.XLOOKUP(C656,Master!E:E,Master!H:H)</f>
        <v>No</v>
      </c>
      <c r="F656" s="7" t="s">
        <v>80</v>
      </c>
      <c r="G656" s="7" t="s">
        <v>24</v>
      </c>
      <c r="H656" s="7" t="s">
        <v>415</v>
      </c>
      <c r="I656" s="7" t="s">
        <v>175</v>
      </c>
      <c r="J656" s="7" t="s">
        <v>16</v>
      </c>
      <c r="K656" s="7" t="s">
        <v>17</v>
      </c>
      <c r="L656" s="7" t="s">
        <v>18</v>
      </c>
      <c r="M656" s="8">
        <v>132</v>
      </c>
      <c r="N656" s="8">
        <v>240</v>
      </c>
      <c r="O656" s="8">
        <v>240</v>
      </c>
      <c r="P656" s="9">
        <f t="shared" si="40"/>
        <v>183.48</v>
      </c>
      <c r="Q656" s="25">
        <f t="shared" si="42"/>
        <v>400</v>
      </c>
      <c r="R656" s="9">
        <f t="shared" si="41"/>
        <v>400</v>
      </c>
      <c r="S656" s="7" t="s">
        <v>33</v>
      </c>
      <c r="T656" s="7" t="s">
        <v>34</v>
      </c>
      <c r="U656" s="26"/>
      <c r="W656" s="30">
        <f t="shared" si="43"/>
        <v>0</v>
      </c>
      <c r="X656" s="31"/>
    </row>
    <row r="657" spans="2:24" x14ac:dyDescent="0.25">
      <c r="B657" s="39" t="s">
        <v>1457</v>
      </c>
      <c r="C657" s="7" t="s">
        <v>1458</v>
      </c>
      <c r="D657" s="7" t="s">
        <v>1459</v>
      </c>
      <c r="E657" s="7" t="str">
        <f>_xlfn.XLOOKUP(C657,Master!E:E,Master!H:H)</f>
        <v>No</v>
      </c>
      <c r="F657" s="7" t="s">
        <v>80</v>
      </c>
      <c r="G657" s="7" t="s">
        <v>27</v>
      </c>
      <c r="H657" s="7" t="s">
        <v>415</v>
      </c>
      <c r="I657" s="7" t="s">
        <v>175</v>
      </c>
      <c r="J657" s="7" t="s">
        <v>16</v>
      </c>
      <c r="K657" s="7" t="s">
        <v>17</v>
      </c>
      <c r="L657" s="7" t="s">
        <v>18</v>
      </c>
      <c r="M657" s="8">
        <v>132</v>
      </c>
      <c r="N657" s="8">
        <v>240</v>
      </c>
      <c r="O657" s="8">
        <v>240</v>
      </c>
      <c r="P657" s="9">
        <f t="shared" si="40"/>
        <v>183.48</v>
      </c>
      <c r="Q657" s="25">
        <f t="shared" si="42"/>
        <v>400</v>
      </c>
      <c r="R657" s="9">
        <f t="shared" si="41"/>
        <v>400</v>
      </c>
      <c r="S657" s="7" t="s">
        <v>33</v>
      </c>
      <c r="T657" s="7" t="s">
        <v>34</v>
      </c>
      <c r="U657" s="26"/>
      <c r="W657" s="30">
        <f t="shared" si="43"/>
        <v>0</v>
      </c>
      <c r="X657" s="31"/>
    </row>
    <row r="658" spans="2:24" x14ac:dyDescent="0.25">
      <c r="B658" s="39" t="s">
        <v>1460</v>
      </c>
      <c r="C658" s="7" t="s">
        <v>1461</v>
      </c>
      <c r="D658" s="7" t="s">
        <v>1462</v>
      </c>
      <c r="E658" s="7" t="str">
        <f>_xlfn.XLOOKUP(C658,Master!E:E,Master!H:H)</f>
        <v>No</v>
      </c>
      <c r="F658" s="7" t="s">
        <v>80</v>
      </c>
      <c r="G658" s="7" t="s">
        <v>30</v>
      </c>
      <c r="H658" s="7" t="s">
        <v>415</v>
      </c>
      <c r="I658" s="7" t="s">
        <v>175</v>
      </c>
      <c r="J658" s="7" t="s">
        <v>16</v>
      </c>
      <c r="K658" s="7" t="s">
        <v>17</v>
      </c>
      <c r="L658" s="7" t="s">
        <v>18</v>
      </c>
      <c r="M658" s="8">
        <v>132</v>
      </c>
      <c r="N658" s="8">
        <v>240</v>
      </c>
      <c r="O658" s="8">
        <v>240</v>
      </c>
      <c r="P658" s="9">
        <f t="shared" si="40"/>
        <v>183.48</v>
      </c>
      <c r="Q658" s="25">
        <f t="shared" si="42"/>
        <v>400</v>
      </c>
      <c r="R658" s="9">
        <f t="shared" si="41"/>
        <v>400</v>
      </c>
      <c r="S658" s="7" t="s">
        <v>33</v>
      </c>
      <c r="T658" s="7" t="s">
        <v>34</v>
      </c>
      <c r="U658" s="26"/>
      <c r="W658" s="30">
        <f t="shared" si="43"/>
        <v>0</v>
      </c>
      <c r="X658" s="31"/>
    </row>
    <row r="659" spans="2:24" x14ac:dyDescent="0.25">
      <c r="B659" s="39" t="s">
        <v>1463</v>
      </c>
      <c r="C659" s="7" t="s">
        <v>1464</v>
      </c>
      <c r="D659" s="7" t="s">
        <v>1465</v>
      </c>
      <c r="E659" s="7" t="str">
        <f>_xlfn.XLOOKUP(C659,Master!E:E,Master!H:H)</f>
        <v>No</v>
      </c>
      <c r="F659" s="7" t="s">
        <v>80</v>
      </c>
      <c r="G659" s="7" t="s">
        <v>246</v>
      </c>
      <c r="H659" s="7" t="s">
        <v>415</v>
      </c>
      <c r="I659" s="7" t="s">
        <v>175</v>
      </c>
      <c r="J659" s="7" t="s">
        <v>16</v>
      </c>
      <c r="K659" s="7" t="s">
        <v>17</v>
      </c>
      <c r="L659" s="7" t="s">
        <v>18</v>
      </c>
      <c r="M659" s="8">
        <v>132</v>
      </c>
      <c r="N659" s="8">
        <v>240</v>
      </c>
      <c r="O659" s="8">
        <v>240</v>
      </c>
      <c r="P659" s="9">
        <f t="shared" si="40"/>
        <v>183.48</v>
      </c>
      <c r="Q659" s="25">
        <f t="shared" si="42"/>
        <v>400</v>
      </c>
      <c r="R659" s="9">
        <f t="shared" si="41"/>
        <v>400</v>
      </c>
      <c r="S659" s="7" t="s">
        <v>33</v>
      </c>
      <c r="T659" s="7" t="s">
        <v>34</v>
      </c>
      <c r="U659" s="26"/>
      <c r="W659" s="30">
        <f t="shared" si="43"/>
        <v>0</v>
      </c>
      <c r="X659" s="31"/>
    </row>
    <row r="660" spans="2:24" x14ac:dyDescent="0.25">
      <c r="B660" s="39" t="s">
        <v>1466</v>
      </c>
      <c r="C660" s="7" t="s">
        <v>1467</v>
      </c>
      <c r="D660" s="7" t="s">
        <v>1468</v>
      </c>
      <c r="E660" s="7" t="str">
        <f>_xlfn.XLOOKUP(C660,Master!E:E,Master!H:H)</f>
        <v>No</v>
      </c>
      <c r="F660" s="7" t="s">
        <v>59</v>
      </c>
      <c r="G660" s="7" t="s">
        <v>21</v>
      </c>
      <c r="H660" s="7" t="s">
        <v>415</v>
      </c>
      <c r="I660" s="7" t="s">
        <v>175</v>
      </c>
      <c r="J660" s="7" t="s">
        <v>16</v>
      </c>
      <c r="K660" s="7" t="s">
        <v>17</v>
      </c>
      <c r="L660" s="7" t="s">
        <v>18</v>
      </c>
      <c r="M660" s="8">
        <v>132</v>
      </c>
      <c r="N660" s="8">
        <v>240</v>
      </c>
      <c r="O660" s="8">
        <v>240</v>
      </c>
      <c r="P660" s="9">
        <f t="shared" si="40"/>
        <v>183.48</v>
      </c>
      <c r="Q660" s="25">
        <f t="shared" si="42"/>
        <v>400</v>
      </c>
      <c r="R660" s="9">
        <f t="shared" si="41"/>
        <v>400</v>
      </c>
      <c r="S660" s="7" t="s">
        <v>33</v>
      </c>
      <c r="T660" s="7" t="s">
        <v>34</v>
      </c>
      <c r="U660" s="26"/>
      <c r="W660" s="30">
        <f t="shared" si="43"/>
        <v>0</v>
      </c>
      <c r="X660" s="31"/>
    </row>
    <row r="661" spans="2:24" x14ac:dyDescent="0.25">
      <c r="B661" s="39" t="s">
        <v>1469</v>
      </c>
      <c r="C661" s="7" t="s">
        <v>1470</v>
      </c>
      <c r="D661" s="7" t="s">
        <v>1471</v>
      </c>
      <c r="E661" s="7" t="str">
        <f>_xlfn.XLOOKUP(C661,Master!E:E,Master!H:H)</f>
        <v>No</v>
      </c>
      <c r="F661" s="7" t="s">
        <v>59</v>
      </c>
      <c r="G661" s="7" t="s">
        <v>24</v>
      </c>
      <c r="H661" s="7" t="s">
        <v>415</v>
      </c>
      <c r="I661" s="7" t="s">
        <v>175</v>
      </c>
      <c r="J661" s="7" t="s">
        <v>16</v>
      </c>
      <c r="K661" s="7" t="s">
        <v>17</v>
      </c>
      <c r="L661" s="7" t="s">
        <v>18</v>
      </c>
      <c r="M661" s="8">
        <v>132</v>
      </c>
      <c r="N661" s="8">
        <v>240</v>
      </c>
      <c r="O661" s="8">
        <v>240</v>
      </c>
      <c r="P661" s="9">
        <f t="shared" si="40"/>
        <v>183.48</v>
      </c>
      <c r="Q661" s="25">
        <f t="shared" si="42"/>
        <v>400</v>
      </c>
      <c r="R661" s="9">
        <f t="shared" si="41"/>
        <v>400</v>
      </c>
      <c r="S661" s="7" t="s">
        <v>33</v>
      </c>
      <c r="T661" s="7" t="s">
        <v>34</v>
      </c>
      <c r="U661" s="26"/>
      <c r="W661" s="30">
        <f t="shared" si="43"/>
        <v>0</v>
      </c>
      <c r="X661" s="31"/>
    </row>
    <row r="662" spans="2:24" x14ac:dyDescent="0.25">
      <c r="B662" s="39" t="s">
        <v>1472</v>
      </c>
      <c r="C662" s="7" t="s">
        <v>1473</v>
      </c>
      <c r="D662" s="7" t="s">
        <v>1474</v>
      </c>
      <c r="E662" s="7" t="str">
        <f>_xlfn.XLOOKUP(C662,Master!E:E,Master!H:H)</f>
        <v>No</v>
      </c>
      <c r="F662" s="7" t="s">
        <v>59</v>
      </c>
      <c r="G662" s="7" t="s">
        <v>27</v>
      </c>
      <c r="H662" s="7" t="s">
        <v>415</v>
      </c>
      <c r="I662" s="7" t="s">
        <v>175</v>
      </c>
      <c r="J662" s="7" t="s">
        <v>16</v>
      </c>
      <c r="K662" s="7" t="s">
        <v>17</v>
      </c>
      <c r="L662" s="7" t="s">
        <v>18</v>
      </c>
      <c r="M662" s="8">
        <v>132</v>
      </c>
      <c r="N662" s="8">
        <v>240</v>
      </c>
      <c r="O662" s="8">
        <v>240</v>
      </c>
      <c r="P662" s="9">
        <f t="shared" si="40"/>
        <v>183.48</v>
      </c>
      <c r="Q662" s="25">
        <f t="shared" si="42"/>
        <v>400</v>
      </c>
      <c r="R662" s="9">
        <f t="shared" si="41"/>
        <v>400</v>
      </c>
      <c r="S662" s="7" t="s">
        <v>33</v>
      </c>
      <c r="T662" s="7" t="s">
        <v>34</v>
      </c>
      <c r="U662" s="26"/>
      <c r="W662" s="30">
        <f t="shared" si="43"/>
        <v>0</v>
      </c>
      <c r="X662" s="31"/>
    </row>
    <row r="663" spans="2:24" x14ac:dyDescent="0.25">
      <c r="B663" s="39" t="s">
        <v>1475</v>
      </c>
      <c r="C663" s="7" t="s">
        <v>1476</v>
      </c>
      <c r="D663" s="7" t="s">
        <v>1477</v>
      </c>
      <c r="E663" s="7" t="str">
        <f>_xlfn.XLOOKUP(C663,Master!E:E,Master!H:H)</f>
        <v>No</v>
      </c>
      <c r="F663" s="7" t="s">
        <v>59</v>
      </c>
      <c r="G663" s="7" t="s">
        <v>30</v>
      </c>
      <c r="H663" s="7" t="s">
        <v>415</v>
      </c>
      <c r="I663" s="7" t="s">
        <v>175</v>
      </c>
      <c r="J663" s="7" t="s">
        <v>16</v>
      </c>
      <c r="K663" s="7" t="s">
        <v>17</v>
      </c>
      <c r="L663" s="7" t="s">
        <v>18</v>
      </c>
      <c r="M663" s="8">
        <v>132</v>
      </c>
      <c r="N663" s="8">
        <v>240</v>
      </c>
      <c r="O663" s="8">
        <v>240</v>
      </c>
      <c r="P663" s="9">
        <f t="shared" si="40"/>
        <v>183.48</v>
      </c>
      <c r="Q663" s="25">
        <f t="shared" si="42"/>
        <v>400</v>
      </c>
      <c r="R663" s="9">
        <f t="shared" si="41"/>
        <v>400</v>
      </c>
      <c r="S663" s="7" t="s">
        <v>33</v>
      </c>
      <c r="T663" s="7" t="s">
        <v>34</v>
      </c>
      <c r="U663" s="26"/>
      <c r="W663" s="30">
        <f t="shared" si="43"/>
        <v>0</v>
      </c>
      <c r="X663" s="31"/>
    </row>
    <row r="664" spans="2:24" x14ac:dyDescent="0.25">
      <c r="B664" s="39" t="s">
        <v>1478</v>
      </c>
      <c r="C664" s="7" t="s">
        <v>1479</v>
      </c>
      <c r="D664" s="7" t="s">
        <v>1480</v>
      </c>
      <c r="E664" s="7" t="str">
        <f>_xlfn.XLOOKUP(C664,Master!E:E,Master!H:H)</f>
        <v>No</v>
      </c>
      <c r="F664" s="7" t="s">
        <v>59</v>
      </c>
      <c r="G664" s="7" t="s">
        <v>246</v>
      </c>
      <c r="H664" s="7" t="s">
        <v>415</v>
      </c>
      <c r="I664" s="7" t="s">
        <v>175</v>
      </c>
      <c r="J664" s="7" t="s">
        <v>16</v>
      </c>
      <c r="K664" s="7" t="s">
        <v>17</v>
      </c>
      <c r="L664" s="7" t="s">
        <v>18</v>
      </c>
      <c r="M664" s="8">
        <v>132</v>
      </c>
      <c r="N664" s="8">
        <v>240</v>
      </c>
      <c r="O664" s="8">
        <v>240</v>
      </c>
      <c r="P664" s="9">
        <f t="shared" si="40"/>
        <v>183.48</v>
      </c>
      <c r="Q664" s="25">
        <f t="shared" si="42"/>
        <v>400</v>
      </c>
      <c r="R664" s="9">
        <f t="shared" si="41"/>
        <v>400</v>
      </c>
      <c r="S664" s="7" t="s">
        <v>33</v>
      </c>
      <c r="T664" s="7" t="s">
        <v>34</v>
      </c>
      <c r="U664" s="26"/>
      <c r="W664" s="30">
        <f t="shared" si="43"/>
        <v>0</v>
      </c>
      <c r="X664" s="31"/>
    </row>
    <row r="665" spans="2:24" x14ac:dyDescent="0.25">
      <c r="B665" s="39" t="s">
        <v>1481</v>
      </c>
      <c r="C665" s="7" t="s">
        <v>1482</v>
      </c>
      <c r="D665" s="7" t="s">
        <v>1483</v>
      </c>
      <c r="E665" s="7" t="str">
        <f>_xlfn.XLOOKUP(C665,Master!E:E,Master!H:H)</f>
        <v>No</v>
      </c>
      <c r="F665" s="7" t="s">
        <v>12</v>
      </c>
      <c r="G665" s="7" t="s">
        <v>21</v>
      </c>
      <c r="H665" s="7" t="s">
        <v>14</v>
      </c>
      <c r="I665" s="7" t="s">
        <v>48</v>
      </c>
      <c r="J665" s="7" t="s">
        <v>16</v>
      </c>
      <c r="K665" s="7" t="s">
        <v>17</v>
      </c>
      <c r="L665" s="7" t="s">
        <v>18</v>
      </c>
      <c r="M665" s="8">
        <v>110.00000000000001</v>
      </c>
      <c r="N665" s="8">
        <v>200</v>
      </c>
      <c r="O665" s="8">
        <v>200</v>
      </c>
      <c r="P665" s="9">
        <f t="shared" si="40"/>
        <v>152.9</v>
      </c>
      <c r="Q665" s="25">
        <f t="shared" si="42"/>
        <v>334</v>
      </c>
      <c r="R665" s="9">
        <f t="shared" si="41"/>
        <v>334</v>
      </c>
      <c r="S665" s="7" t="s">
        <v>33</v>
      </c>
      <c r="T665" s="7" t="s">
        <v>34</v>
      </c>
      <c r="U665" s="26"/>
      <c r="W665" s="30">
        <f t="shared" si="43"/>
        <v>0</v>
      </c>
      <c r="X665" s="31"/>
    </row>
    <row r="666" spans="2:24" x14ac:dyDescent="0.25">
      <c r="B666" s="39" t="s">
        <v>1484</v>
      </c>
      <c r="C666" s="7" t="s">
        <v>1485</v>
      </c>
      <c r="D666" s="7" t="s">
        <v>1486</v>
      </c>
      <c r="E666" s="7" t="str">
        <f>_xlfn.XLOOKUP(C666,Master!E:E,Master!H:H)</f>
        <v>No</v>
      </c>
      <c r="F666" s="7" t="s">
        <v>12</v>
      </c>
      <c r="G666" s="7" t="s">
        <v>24</v>
      </c>
      <c r="H666" s="7" t="s">
        <v>14</v>
      </c>
      <c r="I666" s="7" t="s">
        <v>48</v>
      </c>
      <c r="J666" s="7" t="s">
        <v>16</v>
      </c>
      <c r="K666" s="7" t="s">
        <v>17</v>
      </c>
      <c r="L666" s="7" t="s">
        <v>18</v>
      </c>
      <c r="M666" s="8">
        <v>110.00000000000001</v>
      </c>
      <c r="N666" s="8">
        <v>200</v>
      </c>
      <c r="O666" s="8">
        <v>200</v>
      </c>
      <c r="P666" s="9">
        <f t="shared" si="40"/>
        <v>152.9</v>
      </c>
      <c r="Q666" s="25">
        <f t="shared" si="42"/>
        <v>334</v>
      </c>
      <c r="R666" s="9">
        <f t="shared" si="41"/>
        <v>334</v>
      </c>
      <c r="S666" s="7" t="s">
        <v>33</v>
      </c>
      <c r="T666" s="7" t="s">
        <v>34</v>
      </c>
      <c r="U666" s="26"/>
      <c r="W666" s="30">
        <f t="shared" si="43"/>
        <v>0</v>
      </c>
      <c r="X666" s="31"/>
    </row>
    <row r="667" spans="2:24" x14ac:dyDescent="0.25">
      <c r="B667" s="39" t="s">
        <v>1487</v>
      </c>
      <c r="C667" s="7" t="s">
        <v>1488</v>
      </c>
      <c r="D667" s="7" t="s">
        <v>1489</v>
      </c>
      <c r="E667" s="7" t="str">
        <f>_xlfn.XLOOKUP(C667,Master!E:E,Master!H:H)</f>
        <v>No</v>
      </c>
      <c r="F667" s="7" t="s">
        <v>12</v>
      </c>
      <c r="G667" s="7" t="s">
        <v>27</v>
      </c>
      <c r="H667" s="7" t="s">
        <v>14</v>
      </c>
      <c r="I667" s="7" t="s">
        <v>48</v>
      </c>
      <c r="J667" s="7" t="s">
        <v>16</v>
      </c>
      <c r="K667" s="7" t="s">
        <v>17</v>
      </c>
      <c r="L667" s="7" t="s">
        <v>18</v>
      </c>
      <c r="M667" s="8">
        <v>110.00000000000001</v>
      </c>
      <c r="N667" s="8">
        <v>200</v>
      </c>
      <c r="O667" s="8">
        <v>200</v>
      </c>
      <c r="P667" s="9">
        <f t="shared" si="40"/>
        <v>152.9</v>
      </c>
      <c r="Q667" s="25">
        <f t="shared" si="42"/>
        <v>334</v>
      </c>
      <c r="R667" s="9">
        <f t="shared" si="41"/>
        <v>334</v>
      </c>
      <c r="S667" s="7" t="s">
        <v>33</v>
      </c>
      <c r="T667" s="7" t="s">
        <v>34</v>
      </c>
      <c r="U667" s="26"/>
      <c r="W667" s="30">
        <f t="shared" si="43"/>
        <v>0</v>
      </c>
      <c r="X667" s="31"/>
    </row>
    <row r="668" spans="2:24" x14ac:dyDescent="0.25">
      <c r="B668" s="39" t="s">
        <v>1490</v>
      </c>
      <c r="C668" s="7" t="s">
        <v>1491</v>
      </c>
      <c r="D668" s="7" t="s">
        <v>1492</v>
      </c>
      <c r="E668" s="7" t="str">
        <f>_xlfn.XLOOKUP(C668,Master!E:E,Master!H:H)</f>
        <v>No</v>
      </c>
      <c r="F668" s="7" t="s">
        <v>12</v>
      </c>
      <c r="G668" s="7" t="s">
        <v>30</v>
      </c>
      <c r="H668" s="7" t="s">
        <v>14</v>
      </c>
      <c r="I668" s="7" t="s">
        <v>48</v>
      </c>
      <c r="J668" s="7" t="s">
        <v>16</v>
      </c>
      <c r="K668" s="7" t="s">
        <v>17</v>
      </c>
      <c r="L668" s="7" t="s">
        <v>18</v>
      </c>
      <c r="M668" s="8">
        <v>110.00000000000001</v>
      </c>
      <c r="N668" s="8">
        <v>200</v>
      </c>
      <c r="O668" s="8">
        <v>200</v>
      </c>
      <c r="P668" s="9">
        <f t="shared" si="40"/>
        <v>152.9</v>
      </c>
      <c r="Q668" s="25">
        <f t="shared" si="42"/>
        <v>334</v>
      </c>
      <c r="R668" s="9">
        <f t="shared" si="41"/>
        <v>334</v>
      </c>
      <c r="S668" s="7" t="s">
        <v>33</v>
      </c>
      <c r="T668" s="7" t="s">
        <v>34</v>
      </c>
      <c r="U668" s="26"/>
      <c r="W668" s="30">
        <f t="shared" si="43"/>
        <v>0</v>
      </c>
      <c r="X668" s="31"/>
    </row>
    <row r="669" spans="2:24" x14ac:dyDescent="0.25">
      <c r="B669" s="39" t="s">
        <v>1493</v>
      </c>
      <c r="C669" s="7" t="s">
        <v>1494</v>
      </c>
      <c r="D669" s="7" t="s">
        <v>1495</v>
      </c>
      <c r="E669" s="7" t="str">
        <f>_xlfn.XLOOKUP(C669,Master!E:E,Master!H:H)</f>
        <v>No</v>
      </c>
      <c r="F669" s="7" t="s">
        <v>12</v>
      </c>
      <c r="G669" s="7" t="s">
        <v>246</v>
      </c>
      <c r="H669" s="7" t="s">
        <v>14</v>
      </c>
      <c r="I669" s="7" t="s">
        <v>48</v>
      </c>
      <c r="J669" s="7" t="s">
        <v>16</v>
      </c>
      <c r="K669" s="7" t="s">
        <v>17</v>
      </c>
      <c r="L669" s="7" t="s">
        <v>18</v>
      </c>
      <c r="M669" s="8">
        <v>110.00000000000001</v>
      </c>
      <c r="N669" s="8">
        <v>200</v>
      </c>
      <c r="O669" s="8">
        <v>200</v>
      </c>
      <c r="P669" s="9">
        <f t="shared" si="40"/>
        <v>152.9</v>
      </c>
      <c r="Q669" s="25">
        <f t="shared" si="42"/>
        <v>334</v>
      </c>
      <c r="R669" s="9">
        <f t="shared" si="41"/>
        <v>334</v>
      </c>
      <c r="S669" s="7" t="s">
        <v>33</v>
      </c>
      <c r="T669" s="7" t="s">
        <v>34</v>
      </c>
      <c r="U669" s="26"/>
      <c r="W669" s="30">
        <f t="shared" si="43"/>
        <v>0</v>
      </c>
      <c r="X669" s="31"/>
    </row>
    <row r="670" spans="2:24" x14ac:dyDescent="0.25">
      <c r="B670" s="39" t="s">
        <v>1496</v>
      </c>
      <c r="C670" s="7" t="s">
        <v>1497</v>
      </c>
      <c r="D670" s="7" t="s">
        <v>1498</v>
      </c>
      <c r="E670" s="7" t="str">
        <f>_xlfn.XLOOKUP(C670,Master!E:E,Master!H:H)</f>
        <v>No</v>
      </c>
      <c r="F670" s="7" t="s">
        <v>282</v>
      </c>
      <c r="G670" s="7" t="s">
        <v>21</v>
      </c>
      <c r="H670" s="7" t="s">
        <v>14</v>
      </c>
      <c r="I670" s="7" t="s">
        <v>48</v>
      </c>
      <c r="J670" s="7" t="s">
        <v>16</v>
      </c>
      <c r="K670" s="7" t="s">
        <v>17</v>
      </c>
      <c r="L670" s="7" t="s">
        <v>18</v>
      </c>
      <c r="M670" s="8">
        <v>110.00000000000001</v>
      </c>
      <c r="N670" s="8">
        <v>200</v>
      </c>
      <c r="O670" s="8">
        <v>200</v>
      </c>
      <c r="P670" s="9">
        <f t="shared" si="40"/>
        <v>152.9</v>
      </c>
      <c r="Q670" s="25">
        <f t="shared" si="42"/>
        <v>334</v>
      </c>
      <c r="R670" s="9">
        <f t="shared" si="41"/>
        <v>334</v>
      </c>
      <c r="S670" s="7" t="s">
        <v>33</v>
      </c>
      <c r="T670" s="7" t="s">
        <v>34</v>
      </c>
      <c r="U670" s="26"/>
      <c r="W670" s="30">
        <f t="shared" si="43"/>
        <v>0</v>
      </c>
      <c r="X670" s="31"/>
    </row>
    <row r="671" spans="2:24" x14ac:dyDescent="0.25">
      <c r="B671" s="39" t="s">
        <v>1499</v>
      </c>
      <c r="C671" s="7" t="s">
        <v>1500</v>
      </c>
      <c r="D671" s="7" t="s">
        <v>1501</v>
      </c>
      <c r="E671" s="7" t="str">
        <f>_xlfn.XLOOKUP(C671,Master!E:E,Master!H:H)</f>
        <v>No</v>
      </c>
      <c r="F671" s="7" t="s">
        <v>282</v>
      </c>
      <c r="G671" s="7" t="s">
        <v>24</v>
      </c>
      <c r="H671" s="7" t="s">
        <v>14</v>
      </c>
      <c r="I671" s="7" t="s">
        <v>48</v>
      </c>
      <c r="J671" s="7" t="s">
        <v>16</v>
      </c>
      <c r="K671" s="7" t="s">
        <v>17</v>
      </c>
      <c r="L671" s="7" t="s">
        <v>18</v>
      </c>
      <c r="M671" s="8">
        <v>110.00000000000001</v>
      </c>
      <c r="N671" s="8">
        <v>200</v>
      </c>
      <c r="O671" s="8">
        <v>200</v>
      </c>
      <c r="P671" s="9">
        <f t="shared" si="40"/>
        <v>152.9</v>
      </c>
      <c r="Q671" s="25">
        <f t="shared" si="42"/>
        <v>334</v>
      </c>
      <c r="R671" s="9">
        <f t="shared" si="41"/>
        <v>334</v>
      </c>
      <c r="S671" s="7" t="s">
        <v>33</v>
      </c>
      <c r="T671" s="7" t="s">
        <v>34</v>
      </c>
      <c r="U671" s="26"/>
      <c r="W671" s="30">
        <f t="shared" si="43"/>
        <v>0</v>
      </c>
      <c r="X671" s="31"/>
    </row>
    <row r="672" spans="2:24" x14ac:dyDescent="0.25">
      <c r="B672" s="39" t="s">
        <v>1502</v>
      </c>
      <c r="C672" s="7" t="s">
        <v>1503</v>
      </c>
      <c r="D672" s="7" t="s">
        <v>1504</v>
      </c>
      <c r="E672" s="7" t="str">
        <f>_xlfn.XLOOKUP(C672,Master!E:E,Master!H:H)</f>
        <v>No</v>
      </c>
      <c r="F672" s="7" t="s">
        <v>282</v>
      </c>
      <c r="G672" s="7" t="s">
        <v>27</v>
      </c>
      <c r="H672" s="7" t="s">
        <v>14</v>
      </c>
      <c r="I672" s="7" t="s">
        <v>48</v>
      </c>
      <c r="J672" s="7" t="s">
        <v>16</v>
      </c>
      <c r="K672" s="7" t="s">
        <v>17</v>
      </c>
      <c r="L672" s="7" t="s">
        <v>18</v>
      </c>
      <c r="M672" s="8">
        <v>110.00000000000001</v>
      </c>
      <c r="N672" s="8">
        <v>200</v>
      </c>
      <c r="O672" s="8">
        <v>200</v>
      </c>
      <c r="P672" s="9">
        <f t="shared" si="40"/>
        <v>152.9</v>
      </c>
      <c r="Q672" s="25">
        <f t="shared" si="42"/>
        <v>334</v>
      </c>
      <c r="R672" s="9">
        <f t="shared" si="41"/>
        <v>334</v>
      </c>
      <c r="S672" s="7" t="s">
        <v>33</v>
      </c>
      <c r="T672" s="7" t="s">
        <v>34</v>
      </c>
      <c r="U672" s="26"/>
      <c r="W672" s="30">
        <f t="shared" si="43"/>
        <v>0</v>
      </c>
      <c r="X672" s="31"/>
    </row>
    <row r="673" spans="2:24" x14ac:dyDescent="0.25">
      <c r="B673" s="39" t="s">
        <v>1505</v>
      </c>
      <c r="C673" s="7" t="s">
        <v>1506</v>
      </c>
      <c r="D673" s="7" t="s">
        <v>1507</v>
      </c>
      <c r="E673" s="7" t="str">
        <f>_xlfn.XLOOKUP(C673,Master!E:E,Master!H:H)</f>
        <v>No</v>
      </c>
      <c r="F673" s="7" t="s">
        <v>282</v>
      </c>
      <c r="G673" s="7" t="s">
        <v>30</v>
      </c>
      <c r="H673" s="7" t="s">
        <v>14</v>
      </c>
      <c r="I673" s="7" t="s">
        <v>48</v>
      </c>
      <c r="J673" s="7" t="s">
        <v>16</v>
      </c>
      <c r="K673" s="7" t="s">
        <v>17</v>
      </c>
      <c r="L673" s="7" t="s">
        <v>18</v>
      </c>
      <c r="M673" s="8">
        <v>110.00000000000001</v>
      </c>
      <c r="N673" s="8">
        <v>200</v>
      </c>
      <c r="O673" s="8">
        <v>200</v>
      </c>
      <c r="P673" s="9">
        <f t="shared" si="40"/>
        <v>152.9</v>
      </c>
      <c r="Q673" s="25">
        <f t="shared" si="42"/>
        <v>334</v>
      </c>
      <c r="R673" s="9">
        <f t="shared" si="41"/>
        <v>334</v>
      </c>
      <c r="S673" s="7" t="s">
        <v>33</v>
      </c>
      <c r="T673" s="7" t="s">
        <v>34</v>
      </c>
      <c r="U673" s="26"/>
      <c r="W673" s="30">
        <f t="shared" si="43"/>
        <v>0</v>
      </c>
      <c r="X673" s="31"/>
    </row>
    <row r="674" spans="2:24" x14ac:dyDescent="0.25">
      <c r="B674" s="39" t="s">
        <v>1508</v>
      </c>
      <c r="C674" s="7" t="s">
        <v>1509</v>
      </c>
      <c r="D674" s="7" t="s">
        <v>1510</v>
      </c>
      <c r="E674" s="7" t="str">
        <f>_xlfn.XLOOKUP(C674,Master!E:E,Master!H:H)</f>
        <v>No</v>
      </c>
      <c r="F674" s="7" t="s">
        <v>282</v>
      </c>
      <c r="G674" s="7" t="s">
        <v>246</v>
      </c>
      <c r="H674" s="7" t="s">
        <v>14</v>
      </c>
      <c r="I674" s="7" t="s">
        <v>48</v>
      </c>
      <c r="J674" s="7" t="s">
        <v>16</v>
      </c>
      <c r="K674" s="7" t="s">
        <v>17</v>
      </c>
      <c r="L674" s="7" t="s">
        <v>18</v>
      </c>
      <c r="M674" s="8">
        <v>110.00000000000001</v>
      </c>
      <c r="N674" s="8">
        <v>200</v>
      </c>
      <c r="O674" s="8">
        <v>200</v>
      </c>
      <c r="P674" s="9">
        <f t="shared" si="40"/>
        <v>152.9</v>
      </c>
      <c r="Q674" s="25">
        <f t="shared" si="42"/>
        <v>334</v>
      </c>
      <c r="R674" s="9">
        <f t="shared" si="41"/>
        <v>334</v>
      </c>
      <c r="S674" s="7" t="s">
        <v>33</v>
      </c>
      <c r="T674" s="7" t="s">
        <v>34</v>
      </c>
      <c r="U674" s="26"/>
      <c r="W674" s="30">
        <f t="shared" si="43"/>
        <v>0</v>
      </c>
      <c r="X674" s="31"/>
    </row>
    <row r="675" spans="2:24" x14ac:dyDescent="0.25">
      <c r="B675" s="39" t="s">
        <v>1511</v>
      </c>
      <c r="C675" s="7" t="s">
        <v>1512</v>
      </c>
      <c r="D675" s="7" t="s">
        <v>1513</v>
      </c>
      <c r="E675" s="7" t="str">
        <f>_xlfn.XLOOKUP(C675,Master!E:E,Master!H:H)</f>
        <v>Yes</v>
      </c>
      <c r="F675" s="7" t="s">
        <v>12</v>
      </c>
      <c r="G675" s="7" t="s">
        <v>21</v>
      </c>
      <c r="H675" s="7" t="s">
        <v>14</v>
      </c>
      <c r="I675" s="7" t="s">
        <v>48</v>
      </c>
      <c r="J675" s="7" t="s">
        <v>16</v>
      </c>
      <c r="K675" s="7" t="s">
        <v>17</v>
      </c>
      <c r="L675" s="7" t="s">
        <v>18</v>
      </c>
      <c r="M675" s="8">
        <v>82.5</v>
      </c>
      <c r="N675" s="8">
        <v>150</v>
      </c>
      <c r="O675" s="8">
        <v>150</v>
      </c>
      <c r="P675" s="9">
        <f t="shared" si="40"/>
        <v>114.675</v>
      </c>
      <c r="Q675" s="25">
        <f t="shared" si="42"/>
        <v>250</v>
      </c>
      <c r="R675" s="9">
        <f t="shared" si="41"/>
        <v>250</v>
      </c>
      <c r="S675" s="7" t="s">
        <v>33</v>
      </c>
      <c r="T675" s="7" t="s">
        <v>34</v>
      </c>
      <c r="U675" s="26"/>
      <c r="W675" s="30">
        <f t="shared" si="43"/>
        <v>0</v>
      </c>
      <c r="X675" s="31"/>
    </row>
    <row r="676" spans="2:24" x14ac:dyDescent="0.25">
      <c r="B676" s="39" t="s">
        <v>1514</v>
      </c>
      <c r="C676" s="7" t="s">
        <v>1515</v>
      </c>
      <c r="D676" s="7" t="s">
        <v>1516</v>
      </c>
      <c r="E676" s="7" t="str">
        <f>_xlfn.XLOOKUP(C676,Master!E:E,Master!H:H)</f>
        <v>Yes</v>
      </c>
      <c r="F676" s="7" t="s">
        <v>12</v>
      </c>
      <c r="G676" s="7" t="s">
        <v>24</v>
      </c>
      <c r="H676" s="7" t="s">
        <v>14</v>
      </c>
      <c r="I676" s="7" t="s">
        <v>48</v>
      </c>
      <c r="J676" s="7" t="s">
        <v>16</v>
      </c>
      <c r="K676" s="7" t="s">
        <v>17</v>
      </c>
      <c r="L676" s="7" t="s">
        <v>18</v>
      </c>
      <c r="M676" s="8">
        <v>82.5</v>
      </c>
      <c r="N676" s="8">
        <v>150</v>
      </c>
      <c r="O676" s="8">
        <v>150</v>
      </c>
      <c r="P676" s="9">
        <f t="shared" si="40"/>
        <v>114.675</v>
      </c>
      <c r="Q676" s="25">
        <f t="shared" si="42"/>
        <v>250</v>
      </c>
      <c r="R676" s="9">
        <f t="shared" si="41"/>
        <v>250</v>
      </c>
      <c r="S676" s="7" t="s">
        <v>33</v>
      </c>
      <c r="T676" s="7" t="s">
        <v>34</v>
      </c>
      <c r="U676" s="26"/>
      <c r="W676" s="30">
        <f t="shared" si="43"/>
        <v>0</v>
      </c>
      <c r="X676" s="31"/>
    </row>
    <row r="677" spans="2:24" x14ac:dyDescent="0.25">
      <c r="B677" s="39" t="s">
        <v>1517</v>
      </c>
      <c r="C677" s="7" t="s">
        <v>1518</v>
      </c>
      <c r="D677" s="7" t="s">
        <v>1519</v>
      </c>
      <c r="E677" s="7" t="str">
        <f>_xlfn.XLOOKUP(C677,Master!E:E,Master!H:H)</f>
        <v>Yes</v>
      </c>
      <c r="F677" s="7" t="s">
        <v>12</v>
      </c>
      <c r="G677" s="7" t="s">
        <v>27</v>
      </c>
      <c r="H677" s="7" t="s">
        <v>14</v>
      </c>
      <c r="I677" s="7" t="s">
        <v>48</v>
      </c>
      <c r="J677" s="7" t="s">
        <v>16</v>
      </c>
      <c r="K677" s="7" t="s">
        <v>17</v>
      </c>
      <c r="L677" s="7" t="s">
        <v>18</v>
      </c>
      <c r="M677" s="8">
        <v>82.5</v>
      </c>
      <c r="N677" s="8">
        <v>150</v>
      </c>
      <c r="O677" s="8">
        <v>150</v>
      </c>
      <c r="P677" s="9">
        <f t="shared" si="40"/>
        <v>114.675</v>
      </c>
      <c r="Q677" s="25">
        <f t="shared" si="42"/>
        <v>250</v>
      </c>
      <c r="R677" s="9">
        <f t="shared" si="41"/>
        <v>250</v>
      </c>
      <c r="S677" s="7" t="s">
        <v>33</v>
      </c>
      <c r="T677" s="7" t="s">
        <v>34</v>
      </c>
      <c r="U677" s="26"/>
      <c r="W677" s="30">
        <f t="shared" si="43"/>
        <v>0</v>
      </c>
      <c r="X677" s="31"/>
    </row>
    <row r="678" spans="2:24" x14ac:dyDescent="0.25">
      <c r="B678" s="39" t="s">
        <v>1520</v>
      </c>
      <c r="C678" s="7" t="s">
        <v>1521</v>
      </c>
      <c r="D678" s="7" t="s">
        <v>1522</v>
      </c>
      <c r="E678" s="7" t="str">
        <f>_xlfn.XLOOKUP(C678,Master!E:E,Master!H:H)</f>
        <v>Yes</v>
      </c>
      <c r="F678" s="7" t="s">
        <v>12</v>
      </c>
      <c r="G678" s="7" t="s">
        <v>30</v>
      </c>
      <c r="H678" s="7" t="s">
        <v>14</v>
      </c>
      <c r="I678" s="7" t="s">
        <v>48</v>
      </c>
      <c r="J678" s="7" t="s">
        <v>16</v>
      </c>
      <c r="K678" s="7" t="s">
        <v>17</v>
      </c>
      <c r="L678" s="7" t="s">
        <v>18</v>
      </c>
      <c r="M678" s="8">
        <v>82.5</v>
      </c>
      <c r="N678" s="8">
        <v>150</v>
      </c>
      <c r="O678" s="8">
        <v>150</v>
      </c>
      <c r="P678" s="9">
        <f t="shared" si="40"/>
        <v>114.675</v>
      </c>
      <c r="Q678" s="25">
        <f t="shared" si="42"/>
        <v>250</v>
      </c>
      <c r="R678" s="9">
        <f t="shared" si="41"/>
        <v>250</v>
      </c>
      <c r="S678" s="7" t="s">
        <v>33</v>
      </c>
      <c r="T678" s="7" t="s">
        <v>34</v>
      </c>
      <c r="U678" s="26"/>
      <c r="W678" s="30">
        <f t="shared" si="43"/>
        <v>0</v>
      </c>
      <c r="X678" s="31"/>
    </row>
    <row r="679" spans="2:24" x14ac:dyDescent="0.25">
      <c r="B679" s="39" t="s">
        <v>1523</v>
      </c>
      <c r="C679" s="7" t="s">
        <v>1524</v>
      </c>
      <c r="D679" s="7" t="s">
        <v>1525</v>
      </c>
      <c r="E679" s="7" t="str">
        <f>_xlfn.XLOOKUP(C679,Master!E:E,Master!H:H)</f>
        <v>Yes</v>
      </c>
      <c r="F679" s="7" t="s">
        <v>12</v>
      </c>
      <c r="G679" s="7" t="s">
        <v>246</v>
      </c>
      <c r="H679" s="7" t="s">
        <v>14</v>
      </c>
      <c r="I679" s="7" t="s">
        <v>48</v>
      </c>
      <c r="J679" s="7" t="s">
        <v>16</v>
      </c>
      <c r="K679" s="7" t="s">
        <v>17</v>
      </c>
      <c r="L679" s="7" t="s">
        <v>18</v>
      </c>
      <c r="M679" s="8">
        <v>82.5</v>
      </c>
      <c r="N679" s="8">
        <v>150</v>
      </c>
      <c r="O679" s="8">
        <v>150</v>
      </c>
      <c r="P679" s="9">
        <f t="shared" si="40"/>
        <v>114.675</v>
      </c>
      <c r="Q679" s="25">
        <f t="shared" si="42"/>
        <v>250</v>
      </c>
      <c r="R679" s="9">
        <f t="shared" si="41"/>
        <v>250</v>
      </c>
      <c r="S679" s="7" t="s">
        <v>33</v>
      </c>
      <c r="T679" s="7" t="s">
        <v>34</v>
      </c>
      <c r="U679" s="26"/>
      <c r="W679" s="30">
        <f t="shared" si="43"/>
        <v>0</v>
      </c>
      <c r="X679" s="31"/>
    </row>
    <row r="680" spans="2:24" x14ac:dyDescent="0.25">
      <c r="B680" s="39" t="s">
        <v>1526</v>
      </c>
      <c r="C680" s="7" t="s">
        <v>1527</v>
      </c>
      <c r="D680" s="7" t="s">
        <v>1528</v>
      </c>
      <c r="E680" s="7" t="str">
        <f>_xlfn.XLOOKUP(C680,Master!E:E,Master!H:H)</f>
        <v>Yes</v>
      </c>
      <c r="F680" s="7" t="s">
        <v>91</v>
      </c>
      <c r="G680" s="7" t="s">
        <v>21</v>
      </c>
      <c r="H680" s="7" t="s">
        <v>1208</v>
      </c>
      <c r="I680" s="7" t="s">
        <v>1209</v>
      </c>
      <c r="J680" s="7" t="s">
        <v>16</v>
      </c>
      <c r="K680" s="7" t="s">
        <v>590</v>
      </c>
      <c r="L680" s="7" t="s">
        <v>18</v>
      </c>
      <c r="M680" s="8">
        <v>66</v>
      </c>
      <c r="N680" s="8">
        <v>120</v>
      </c>
      <c r="O680" s="8">
        <v>120</v>
      </c>
      <c r="P680" s="9">
        <f t="shared" si="40"/>
        <v>91.74</v>
      </c>
      <c r="Q680" s="25">
        <f t="shared" si="42"/>
        <v>200</v>
      </c>
      <c r="R680" s="9">
        <f t="shared" si="41"/>
        <v>200</v>
      </c>
      <c r="S680" s="7" t="s">
        <v>33</v>
      </c>
      <c r="T680" s="7" t="s">
        <v>34</v>
      </c>
      <c r="U680" s="26"/>
      <c r="W680" s="30">
        <f t="shared" si="43"/>
        <v>0</v>
      </c>
      <c r="X680" s="31"/>
    </row>
    <row r="681" spans="2:24" x14ac:dyDescent="0.25">
      <c r="B681" s="39" t="s">
        <v>1529</v>
      </c>
      <c r="C681" s="7" t="s">
        <v>1530</v>
      </c>
      <c r="D681" s="7" t="s">
        <v>1531</v>
      </c>
      <c r="E681" s="7" t="str">
        <f>_xlfn.XLOOKUP(C681,Master!E:E,Master!H:H)</f>
        <v>Yes</v>
      </c>
      <c r="F681" s="7" t="s">
        <v>91</v>
      </c>
      <c r="G681" s="7" t="s">
        <v>24</v>
      </c>
      <c r="H681" s="7" t="s">
        <v>1208</v>
      </c>
      <c r="I681" s="7" t="s">
        <v>1209</v>
      </c>
      <c r="J681" s="7" t="s">
        <v>16</v>
      </c>
      <c r="K681" s="7" t="s">
        <v>590</v>
      </c>
      <c r="L681" s="7" t="s">
        <v>18</v>
      </c>
      <c r="M681" s="8">
        <v>66</v>
      </c>
      <c r="N681" s="8">
        <v>120</v>
      </c>
      <c r="O681" s="8">
        <v>120</v>
      </c>
      <c r="P681" s="9">
        <f t="shared" si="40"/>
        <v>91.74</v>
      </c>
      <c r="Q681" s="25">
        <f t="shared" si="42"/>
        <v>200</v>
      </c>
      <c r="R681" s="9">
        <f t="shared" si="41"/>
        <v>200</v>
      </c>
      <c r="S681" s="7" t="s">
        <v>33</v>
      </c>
      <c r="T681" s="7" t="s">
        <v>34</v>
      </c>
      <c r="U681" s="26"/>
      <c r="W681" s="30">
        <f t="shared" si="43"/>
        <v>0</v>
      </c>
      <c r="X681" s="31"/>
    </row>
    <row r="682" spans="2:24" x14ac:dyDescent="0.25">
      <c r="B682" s="39" t="s">
        <v>1532</v>
      </c>
      <c r="C682" s="7" t="s">
        <v>1533</v>
      </c>
      <c r="D682" s="7" t="s">
        <v>1534</v>
      </c>
      <c r="E682" s="7" t="str">
        <f>_xlfn.XLOOKUP(C682,Master!E:E,Master!H:H)</f>
        <v>Yes</v>
      </c>
      <c r="F682" s="7" t="s">
        <v>91</v>
      </c>
      <c r="G682" s="7" t="s">
        <v>27</v>
      </c>
      <c r="H682" s="7" t="s">
        <v>1208</v>
      </c>
      <c r="I682" s="7" t="s">
        <v>1209</v>
      </c>
      <c r="J682" s="7" t="s">
        <v>16</v>
      </c>
      <c r="K682" s="7" t="s">
        <v>590</v>
      </c>
      <c r="L682" s="7" t="s">
        <v>18</v>
      </c>
      <c r="M682" s="8">
        <v>66</v>
      </c>
      <c r="N682" s="8">
        <v>120</v>
      </c>
      <c r="O682" s="8">
        <v>120</v>
      </c>
      <c r="P682" s="9">
        <f t="shared" si="40"/>
        <v>91.74</v>
      </c>
      <c r="Q682" s="25">
        <f t="shared" si="42"/>
        <v>200</v>
      </c>
      <c r="R682" s="9">
        <f t="shared" si="41"/>
        <v>200</v>
      </c>
      <c r="S682" s="7" t="s">
        <v>33</v>
      </c>
      <c r="T682" s="7" t="s">
        <v>34</v>
      </c>
      <c r="U682" s="26"/>
      <c r="W682" s="30">
        <f t="shared" si="43"/>
        <v>0</v>
      </c>
      <c r="X682" s="31"/>
    </row>
    <row r="683" spans="2:24" x14ac:dyDescent="0.25">
      <c r="B683" s="39" t="s">
        <v>1535</v>
      </c>
      <c r="C683" s="7" t="s">
        <v>1536</v>
      </c>
      <c r="D683" s="7" t="s">
        <v>1537</v>
      </c>
      <c r="E683" s="7" t="str">
        <f>_xlfn.XLOOKUP(C683,Master!E:E,Master!H:H)</f>
        <v>Yes</v>
      </c>
      <c r="F683" s="7" t="s">
        <v>91</v>
      </c>
      <c r="G683" s="7" t="s">
        <v>30</v>
      </c>
      <c r="H683" s="7" t="s">
        <v>1208</v>
      </c>
      <c r="I683" s="7" t="s">
        <v>1209</v>
      </c>
      <c r="J683" s="7" t="s">
        <v>16</v>
      </c>
      <c r="K683" s="7" t="s">
        <v>590</v>
      </c>
      <c r="L683" s="7" t="s">
        <v>18</v>
      </c>
      <c r="M683" s="8">
        <v>66</v>
      </c>
      <c r="N683" s="8">
        <v>120</v>
      </c>
      <c r="O683" s="8">
        <v>120</v>
      </c>
      <c r="P683" s="9">
        <f t="shared" si="40"/>
        <v>91.74</v>
      </c>
      <c r="Q683" s="25">
        <f t="shared" si="42"/>
        <v>200</v>
      </c>
      <c r="R683" s="9">
        <f t="shared" si="41"/>
        <v>200</v>
      </c>
      <c r="S683" s="7" t="s">
        <v>33</v>
      </c>
      <c r="T683" s="7" t="s">
        <v>34</v>
      </c>
      <c r="U683" s="26"/>
      <c r="W683" s="30">
        <f t="shared" si="43"/>
        <v>0</v>
      </c>
      <c r="X683" s="31"/>
    </row>
    <row r="684" spans="2:24" x14ac:dyDescent="0.25">
      <c r="B684" s="39" t="s">
        <v>1538</v>
      </c>
      <c r="C684" s="7" t="s">
        <v>1539</v>
      </c>
      <c r="D684" s="7" t="s">
        <v>1540</v>
      </c>
      <c r="E684" s="7" t="str">
        <f>_xlfn.XLOOKUP(C684,Master!E:E,Master!H:H)</f>
        <v>No</v>
      </c>
      <c r="F684" s="7" t="s">
        <v>1218</v>
      </c>
      <c r="G684" s="7" t="s">
        <v>21</v>
      </c>
      <c r="H684" s="7" t="s">
        <v>1208</v>
      </c>
      <c r="I684" s="7" t="s">
        <v>1209</v>
      </c>
      <c r="J684" s="7" t="s">
        <v>16</v>
      </c>
      <c r="K684" s="7" t="s">
        <v>18</v>
      </c>
      <c r="L684" s="7" t="s">
        <v>18</v>
      </c>
      <c r="M684" s="8">
        <v>66</v>
      </c>
      <c r="N684" s="8">
        <v>120</v>
      </c>
      <c r="O684" s="8">
        <v>120</v>
      </c>
      <c r="P684" s="9">
        <f t="shared" si="40"/>
        <v>91.74</v>
      </c>
      <c r="Q684" s="25">
        <f t="shared" si="42"/>
        <v>200</v>
      </c>
      <c r="R684" s="9">
        <f t="shared" si="41"/>
        <v>200</v>
      </c>
      <c r="S684" s="7" t="s">
        <v>33</v>
      </c>
      <c r="T684" s="7" t="s">
        <v>34</v>
      </c>
      <c r="U684" s="26"/>
      <c r="W684" s="30">
        <f t="shared" si="43"/>
        <v>0</v>
      </c>
      <c r="X684" s="31"/>
    </row>
    <row r="685" spans="2:24" x14ac:dyDescent="0.25">
      <c r="B685" s="39" t="s">
        <v>1541</v>
      </c>
      <c r="C685" s="7" t="s">
        <v>1542</v>
      </c>
      <c r="D685" s="7" t="s">
        <v>1543</v>
      </c>
      <c r="E685" s="7" t="str">
        <f>_xlfn.XLOOKUP(C685,Master!E:E,Master!H:H)</f>
        <v>No</v>
      </c>
      <c r="F685" s="7" t="s">
        <v>1218</v>
      </c>
      <c r="G685" s="7" t="s">
        <v>24</v>
      </c>
      <c r="H685" s="7" t="s">
        <v>1208</v>
      </c>
      <c r="I685" s="7" t="s">
        <v>1209</v>
      </c>
      <c r="J685" s="7" t="s">
        <v>16</v>
      </c>
      <c r="K685" s="7" t="s">
        <v>18</v>
      </c>
      <c r="L685" s="7" t="s">
        <v>18</v>
      </c>
      <c r="M685" s="8">
        <v>66</v>
      </c>
      <c r="N685" s="8">
        <v>120</v>
      </c>
      <c r="O685" s="8">
        <v>120</v>
      </c>
      <c r="P685" s="9">
        <f t="shared" si="40"/>
        <v>91.74</v>
      </c>
      <c r="Q685" s="25">
        <f t="shared" si="42"/>
        <v>200</v>
      </c>
      <c r="R685" s="9">
        <f t="shared" si="41"/>
        <v>200</v>
      </c>
      <c r="S685" s="7" t="s">
        <v>33</v>
      </c>
      <c r="T685" s="7" t="s">
        <v>34</v>
      </c>
      <c r="U685" s="26"/>
      <c r="W685" s="30">
        <f t="shared" si="43"/>
        <v>0</v>
      </c>
      <c r="X685" s="31"/>
    </row>
    <row r="686" spans="2:24" x14ac:dyDescent="0.25">
      <c r="B686" s="39" t="s">
        <v>1544</v>
      </c>
      <c r="C686" s="7" t="s">
        <v>1545</v>
      </c>
      <c r="D686" s="7" t="s">
        <v>1546</v>
      </c>
      <c r="E686" s="7" t="str">
        <f>_xlfn.XLOOKUP(C686,Master!E:E,Master!H:H)</f>
        <v>No</v>
      </c>
      <c r="F686" s="7" t="s">
        <v>1218</v>
      </c>
      <c r="G686" s="7" t="s">
        <v>27</v>
      </c>
      <c r="H686" s="7" t="s">
        <v>1208</v>
      </c>
      <c r="I686" s="7" t="s">
        <v>1209</v>
      </c>
      <c r="J686" s="7" t="s">
        <v>16</v>
      </c>
      <c r="K686" s="7" t="s">
        <v>18</v>
      </c>
      <c r="L686" s="7" t="s">
        <v>18</v>
      </c>
      <c r="M686" s="8">
        <v>66</v>
      </c>
      <c r="N686" s="8">
        <v>120</v>
      </c>
      <c r="O686" s="8">
        <v>120</v>
      </c>
      <c r="P686" s="9">
        <f t="shared" si="40"/>
        <v>91.74</v>
      </c>
      <c r="Q686" s="25">
        <f t="shared" si="42"/>
        <v>200</v>
      </c>
      <c r="R686" s="9">
        <f t="shared" si="41"/>
        <v>200</v>
      </c>
      <c r="S686" s="7" t="s">
        <v>33</v>
      </c>
      <c r="T686" s="7" t="s">
        <v>34</v>
      </c>
      <c r="U686" s="26"/>
      <c r="W686" s="30">
        <f t="shared" si="43"/>
        <v>0</v>
      </c>
      <c r="X686" s="31"/>
    </row>
    <row r="687" spans="2:24" x14ac:dyDescent="0.25">
      <c r="B687" s="39" t="s">
        <v>1547</v>
      </c>
      <c r="C687" s="7" t="s">
        <v>1548</v>
      </c>
      <c r="D687" s="7" t="s">
        <v>1549</v>
      </c>
      <c r="E687" s="7" t="str">
        <f>_xlfn.XLOOKUP(C687,Master!E:E,Master!H:H)</f>
        <v>No</v>
      </c>
      <c r="F687" s="7" t="s">
        <v>1218</v>
      </c>
      <c r="G687" s="7" t="s">
        <v>30</v>
      </c>
      <c r="H687" s="7" t="s">
        <v>1208</v>
      </c>
      <c r="I687" s="7" t="s">
        <v>1209</v>
      </c>
      <c r="J687" s="7" t="s">
        <v>16</v>
      </c>
      <c r="K687" s="7" t="s">
        <v>18</v>
      </c>
      <c r="L687" s="7" t="s">
        <v>18</v>
      </c>
      <c r="M687" s="8">
        <v>66</v>
      </c>
      <c r="N687" s="8">
        <v>120</v>
      </c>
      <c r="O687" s="8">
        <v>120</v>
      </c>
      <c r="P687" s="9">
        <f t="shared" si="40"/>
        <v>91.74</v>
      </c>
      <c r="Q687" s="25">
        <f t="shared" si="42"/>
        <v>200</v>
      </c>
      <c r="R687" s="9">
        <f t="shared" si="41"/>
        <v>200</v>
      </c>
      <c r="S687" s="7" t="s">
        <v>33</v>
      </c>
      <c r="T687" s="7" t="s">
        <v>34</v>
      </c>
      <c r="U687" s="26"/>
      <c r="W687" s="30">
        <f t="shared" si="43"/>
        <v>0</v>
      </c>
      <c r="X687" s="31"/>
    </row>
    <row r="688" spans="2:24" x14ac:dyDescent="0.25">
      <c r="B688" s="39" t="s">
        <v>1550</v>
      </c>
      <c r="C688" s="7" t="s">
        <v>1551</v>
      </c>
      <c r="D688" s="7" t="s">
        <v>1552</v>
      </c>
      <c r="E688" s="7" t="str">
        <f>_xlfn.XLOOKUP(C688,Master!E:E,Master!H:H)</f>
        <v>No</v>
      </c>
      <c r="F688" s="7" t="s">
        <v>59</v>
      </c>
      <c r="G688" s="7" t="s">
        <v>21</v>
      </c>
      <c r="H688" s="7" t="s">
        <v>1208</v>
      </c>
      <c r="I688" s="7" t="s">
        <v>1209</v>
      </c>
      <c r="J688" s="7" t="s">
        <v>16</v>
      </c>
      <c r="K688" s="7" t="s">
        <v>17</v>
      </c>
      <c r="L688" s="7" t="s">
        <v>18</v>
      </c>
      <c r="M688" s="8">
        <v>48</v>
      </c>
      <c r="N688" s="8">
        <v>80</v>
      </c>
      <c r="O688" s="8">
        <v>80</v>
      </c>
      <c r="P688" s="9">
        <f t="shared" si="40"/>
        <v>66.719999999999985</v>
      </c>
      <c r="Q688" s="25">
        <f t="shared" si="42"/>
        <v>133</v>
      </c>
      <c r="R688" s="9">
        <f t="shared" si="41"/>
        <v>133</v>
      </c>
      <c r="S688" s="7" t="s">
        <v>33</v>
      </c>
      <c r="T688" s="7" t="s">
        <v>34</v>
      </c>
      <c r="U688" s="26"/>
      <c r="W688" s="30">
        <f t="shared" si="43"/>
        <v>0</v>
      </c>
      <c r="X688" s="31"/>
    </row>
    <row r="689" spans="2:24" x14ac:dyDescent="0.25">
      <c r="B689" s="39" t="s">
        <v>1553</v>
      </c>
      <c r="C689" s="7" t="s">
        <v>1554</v>
      </c>
      <c r="D689" s="7" t="s">
        <v>1555</v>
      </c>
      <c r="E689" s="7" t="str">
        <f>_xlfn.XLOOKUP(C689,Master!E:E,Master!H:H)</f>
        <v>No</v>
      </c>
      <c r="F689" s="7" t="s">
        <v>59</v>
      </c>
      <c r="G689" s="7" t="s">
        <v>24</v>
      </c>
      <c r="H689" s="7" t="s">
        <v>1208</v>
      </c>
      <c r="I689" s="7" t="s">
        <v>1209</v>
      </c>
      <c r="J689" s="7" t="s">
        <v>16</v>
      </c>
      <c r="K689" s="7" t="s">
        <v>17</v>
      </c>
      <c r="L689" s="7" t="s">
        <v>18</v>
      </c>
      <c r="M689" s="8">
        <v>48</v>
      </c>
      <c r="N689" s="8">
        <v>80</v>
      </c>
      <c r="O689" s="8">
        <v>80</v>
      </c>
      <c r="P689" s="9">
        <f t="shared" si="40"/>
        <v>66.719999999999985</v>
      </c>
      <c r="Q689" s="25">
        <f t="shared" si="42"/>
        <v>133</v>
      </c>
      <c r="R689" s="9">
        <f t="shared" si="41"/>
        <v>133</v>
      </c>
      <c r="S689" s="7" t="s">
        <v>33</v>
      </c>
      <c r="T689" s="7" t="s">
        <v>34</v>
      </c>
      <c r="U689" s="26"/>
      <c r="W689" s="30">
        <f t="shared" si="43"/>
        <v>0</v>
      </c>
      <c r="X689" s="31"/>
    </row>
    <row r="690" spans="2:24" x14ac:dyDescent="0.25">
      <c r="B690" s="39" t="s">
        <v>1556</v>
      </c>
      <c r="C690" s="7" t="s">
        <v>1557</v>
      </c>
      <c r="D690" s="7" t="s">
        <v>1558</v>
      </c>
      <c r="E690" s="7" t="str">
        <f>_xlfn.XLOOKUP(C690,Master!E:E,Master!H:H)</f>
        <v>No</v>
      </c>
      <c r="F690" s="7" t="s">
        <v>59</v>
      </c>
      <c r="G690" s="7" t="s">
        <v>27</v>
      </c>
      <c r="H690" s="7" t="s">
        <v>1208</v>
      </c>
      <c r="I690" s="7" t="s">
        <v>1209</v>
      </c>
      <c r="J690" s="7" t="s">
        <v>16</v>
      </c>
      <c r="K690" s="7" t="s">
        <v>17</v>
      </c>
      <c r="L690" s="7" t="s">
        <v>18</v>
      </c>
      <c r="M690" s="8">
        <v>48</v>
      </c>
      <c r="N690" s="8">
        <v>80</v>
      </c>
      <c r="O690" s="8">
        <v>80</v>
      </c>
      <c r="P690" s="9">
        <f t="shared" si="40"/>
        <v>66.719999999999985</v>
      </c>
      <c r="Q690" s="25">
        <f t="shared" si="42"/>
        <v>133</v>
      </c>
      <c r="R690" s="9">
        <f t="shared" si="41"/>
        <v>133</v>
      </c>
      <c r="S690" s="7" t="s">
        <v>33</v>
      </c>
      <c r="T690" s="7" t="s">
        <v>34</v>
      </c>
      <c r="U690" s="26"/>
      <c r="W690" s="30">
        <f t="shared" si="43"/>
        <v>0</v>
      </c>
      <c r="X690" s="31"/>
    </row>
    <row r="691" spans="2:24" x14ac:dyDescent="0.25">
      <c r="B691" s="39" t="s">
        <v>1559</v>
      </c>
      <c r="C691" s="7" t="s">
        <v>1560</v>
      </c>
      <c r="D691" s="7" t="s">
        <v>1561</v>
      </c>
      <c r="E691" s="7" t="str">
        <f>_xlfn.XLOOKUP(C691,Master!E:E,Master!H:H)</f>
        <v>No</v>
      </c>
      <c r="F691" s="7" t="s">
        <v>59</v>
      </c>
      <c r="G691" s="7" t="s">
        <v>30</v>
      </c>
      <c r="H691" s="7" t="s">
        <v>1208</v>
      </c>
      <c r="I691" s="7" t="s">
        <v>1209</v>
      </c>
      <c r="J691" s="7" t="s">
        <v>16</v>
      </c>
      <c r="K691" s="7" t="s">
        <v>17</v>
      </c>
      <c r="L691" s="7" t="s">
        <v>18</v>
      </c>
      <c r="M691" s="8">
        <v>48</v>
      </c>
      <c r="N691" s="8">
        <v>80</v>
      </c>
      <c r="O691" s="8">
        <v>80</v>
      </c>
      <c r="P691" s="9">
        <f t="shared" si="40"/>
        <v>66.719999999999985</v>
      </c>
      <c r="Q691" s="25">
        <f t="shared" si="42"/>
        <v>133</v>
      </c>
      <c r="R691" s="9">
        <f t="shared" si="41"/>
        <v>133</v>
      </c>
      <c r="S691" s="7" t="s">
        <v>33</v>
      </c>
      <c r="T691" s="7" t="s">
        <v>34</v>
      </c>
      <c r="U691" s="26"/>
      <c r="W691" s="30">
        <f t="shared" si="43"/>
        <v>0</v>
      </c>
      <c r="X691" s="31"/>
    </row>
    <row r="692" spans="2:24" x14ac:dyDescent="0.25">
      <c r="B692" s="39" t="s">
        <v>1562</v>
      </c>
      <c r="C692" s="7" t="s">
        <v>1563</v>
      </c>
      <c r="D692" s="7" t="s">
        <v>1564</v>
      </c>
      <c r="E692" s="7" t="str">
        <f>_xlfn.XLOOKUP(C692,Master!E:E,Master!H:H)</f>
        <v>No</v>
      </c>
      <c r="F692" s="7" t="s">
        <v>154</v>
      </c>
      <c r="G692" s="7" t="s">
        <v>21</v>
      </c>
      <c r="H692" s="7" t="s">
        <v>1208</v>
      </c>
      <c r="I692" s="7" t="s">
        <v>1209</v>
      </c>
      <c r="J692" s="7" t="s">
        <v>16</v>
      </c>
      <c r="K692" s="7" t="s">
        <v>17</v>
      </c>
      <c r="L692" s="7" t="s">
        <v>18</v>
      </c>
      <c r="M692" s="8">
        <v>48</v>
      </c>
      <c r="N692" s="8">
        <v>80</v>
      </c>
      <c r="O692" s="8">
        <v>80</v>
      </c>
      <c r="P692" s="9">
        <f t="shared" si="40"/>
        <v>66.719999999999985</v>
      </c>
      <c r="Q692" s="25">
        <f t="shared" si="42"/>
        <v>133</v>
      </c>
      <c r="R692" s="9">
        <f t="shared" si="41"/>
        <v>133</v>
      </c>
      <c r="S692" s="7" t="s">
        <v>33</v>
      </c>
      <c r="T692" s="7" t="s">
        <v>34</v>
      </c>
      <c r="U692" s="26"/>
      <c r="W692" s="30">
        <f t="shared" si="43"/>
        <v>0</v>
      </c>
      <c r="X692" s="31"/>
    </row>
    <row r="693" spans="2:24" x14ac:dyDescent="0.25">
      <c r="B693" s="39" t="s">
        <v>1565</v>
      </c>
      <c r="C693" s="7" t="s">
        <v>1566</v>
      </c>
      <c r="D693" s="7" t="s">
        <v>1567</v>
      </c>
      <c r="E693" s="7" t="str">
        <f>_xlfn.XLOOKUP(C693,Master!E:E,Master!H:H)</f>
        <v>No</v>
      </c>
      <c r="F693" s="7" t="s">
        <v>154</v>
      </c>
      <c r="G693" s="7" t="s">
        <v>24</v>
      </c>
      <c r="H693" s="7" t="s">
        <v>1208</v>
      </c>
      <c r="I693" s="7" t="s">
        <v>1209</v>
      </c>
      <c r="J693" s="7" t="s">
        <v>16</v>
      </c>
      <c r="K693" s="7" t="s">
        <v>17</v>
      </c>
      <c r="L693" s="7" t="s">
        <v>18</v>
      </c>
      <c r="M693" s="8">
        <v>48</v>
      </c>
      <c r="N693" s="8">
        <v>80</v>
      </c>
      <c r="O693" s="8">
        <v>80</v>
      </c>
      <c r="P693" s="9">
        <f t="shared" si="40"/>
        <v>66.719999999999985</v>
      </c>
      <c r="Q693" s="25">
        <f t="shared" si="42"/>
        <v>133</v>
      </c>
      <c r="R693" s="9">
        <f t="shared" si="41"/>
        <v>133</v>
      </c>
      <c r="S693" s="7" t="s">
        <v>33</v>
      </c>
      <c r="T693" s="7" t="s">
        <v>34</v>
      </c>
      <c r="U693" s="26"/>
      <c r="W693" s="30">
        <f t="shared" si="43"/>
        <v>0</v>
      </c>
      <c r="X693" s="31"/>
    </row>
    <row r="694" spans="2:24" x14ac:dyDescent="0.25">
      <c r="B694" s="39" t="s">
        <v>1568</v>
      </c>
      <c r="C694" s="7" t="s">
        <v>1569</v>
      </c>
      <c r="D694" s="7" t="s">
        <v>1570</v>
      </c>
      <c r="E694" s="7" t="str">
        <f>_xlfn.XLOOKUP(C694,Master!E:E,Master!H:H)</f>
        <v>No</v>
      </c>
      <c r="F694" s="7" t="s">
        <v>154</v>
      </c>
      <c r="G694" s="7" t="s">
        <v>27</v>
      </c>
      <c r="H694" s="7" t="s">
        <v>1208</v>
      </c>
      <c r="I694" s="7" t="s">
        <v>1209</v>
      </c>
      <c r="J694" s="7" t="s">
        <v>16</v>
      </c>
      <c r="K694" s="7" t="s">
        <v>17</v>
      </c>
      <c r="L694" s="7" t="s">
        <v>18</v>
      </c>
      <c r="M694" s="8">
        <v>48</v>
      </c>
      <c r="N694" s="8">
        <v>80</v>
      </c>
      <c r="O694" s="8">
        <v>80</v>
      </c>
      <c r="P694" s="9">
        <f t="shared" si="40"/>
        <v>66.719999999999985</v>
      </c>
      <c r="Q694" s="25">
        <f t="shared" si="42"/>
        <v>133</v>
      </c>
      <c r="R694" s="9">
        <f t="shared" si="41"/>
        <v>133</v>
      </c>
      <c r="S694" s="7" t="s">
        <v>33</v>
      </c>
      <c r="T694" s="7" t="s">
        <v>34</v>
      </c>
      <c r="U694" s="26"/>
      <c r="W694" s="30">
        <f t="shared" si="43"/>
        <v>0</v>
      </c>
      <c r="X694" s="31"/>
    </row>
    <row r="695" spans="2:24" x14ac:dyDescent="0.25">
      <c r="B695" s="39" t="s">
        <v>1571</v>
      </c>
      <c r="C695" s="7" t="s">
        <v>1572</v>
      </c>
      <c r="D695" s="7" t="s">
        <v>1573</v>
      </c>
      <c r="E695" s="7" t="str">
        <f>_xlfn.XLOOKUP(C695,Master!E:E,Master!H:H)</f>
        <v>No</v>
      </c>
      <c r="F695" s="7" t="s">
        <v>154</v>
      </c>
      <c r="G695" s="7" t="s">
        <v>30</v>
      </c>
      <c r="H695" s="7" t="s">
        <v>1208</v>
      </c>
      <c r="I695" s="7" t="s">
        <v>1209</v>
      </c>
      <c r="J695" s="7" t="s">
        <v>16</v>
      </c>
      <c r="K695" s="7" t="s">
        <v>17</v>
      </c>
      <c r="L695" s="7" t="s">
        <v>18</v>
      </c>
      <c r="M695" s="8">
        <v>48</v>
      </c>
      <c r="N695" s="8">
        <v>80</v>
      </c>
      <c r="O695" s="8">
        <v>80</v>
      </c>
      <c r="P695" s="9">
        <f t="shared" si="40"/>
        <v>66.719999999999985</v>
      </c>
      <c r="Q695" s="25">
        <f t="shared" si="42"/>
        <v>133</v>
      </c>
      <c r="R695" s="9">
        <f t="shared" si="41"/>
        <v>133</v>
      </c>
      <c r="S695" s="7" t="s">
        <v>33</v>
      </c>
      <c r="T695" s="7" t="s">
        <v>34</v>
      </c>
      <c r="U695" s="26"/>
      <c r="W695" s="30">
        <f t="shared" si="43"/>
        <v>0</v>
      </c>
      <c r="X695" s="31"/>
    </row>
    <row r="696" spans="2:24" x14ac:dyDescent="0.25">
      <c r="B696" s="39" t="s">
        <v>1574</v>
      </c>
      <c r="C696" s="7" t="s">
        <v>1575</v>
      </c>
      <c r="D696" s="7" t="s">
        <v>1576</v>
      </c>
      <c r="E696" s="7" t="str">
        <f>_xlfn.XLOOKUP(C696,Master!E:E,Master!H:H)</f>
        <v>No</v>
      </c>
      <c r="F696" s="7" t="s">
        <v>80</v>
      </c>
      <c r="G696" s="7" t="s">
        <v>13</v>
      </c>
      <c r="H696" s="7" t="s">
        <v>415</v>
      </c>
      <c r="I696" s="7" t="s">
        <v>175</v>
      </c>
      <c r="J696" s="7" t="s">
        <v>16</v>
      </c>
      <c r="K696" s="7" t="s">
        <v>17</v>
      </c>
      <c r="L696" s="7" t="s">
        <v>18</v>
      </c>
      <c r="M696" s="8">
        <v>132</v>
      </c>
      <c r="N696" s="8">
        <v>240</v>
      </c>
      <c r="O696" s="8">
        <v>240</v>
      </c>
      <c r="P696" s="9">
        <f t="shared" si="40"/>
        <v>183.48</v>
      </c>
      <c r="Q696" s="25">
        <f t="shared" si="42"/>
        <v>400</v>
      </c>
      <c r="R696" s="9">
        <f t="shared" si="41"/>
        <v>400</v>
      </c>
      <c r="S696" s="7" t="s">
        <v>33</v>
      </c>
      <c r="T696" s="7" t="s">
        <v>34</v>
      </c>
      <c r="U696" s="26"/>
      <c r="W696" s="30">
        <f t="shared" si="43"/>
        <v>0</v>
      </c>
      <c r="X696" s="31"/>
    </row>
    <row r="697" spans="2:24" x14ac:dyDescent="0.25">
      <c r="B697" s="39" t="s">
        <v>1577</v>
      </c>
      <c r="C697" s="7" t="s">
        <v>1578</v>
      </c>
      <c r="D697" s="7" t="s">
        <v>1579</v>
      </c>
      <c r="E697" s="7" t="str">
        <f>_xlfn.XLOOKUP(C697,Master!E:E,Master!H:H)</f>
        <v>No</v>
      </c>
      <c r="F697" s="7" t="s">
        <v>80</v>
      </c>
      <c r="G697" s="7" t="s">
        <v>21</v>
      </c>
      <c r="H697" s="7" t="s">
        <v>415</v>
      </c>
      <c r="I697" s="7" t="s">
        <v>175</v>
      </c>
      <c r="J697" s="7" t="s">
        <v>16</v>
      </c>
      <c r="K697" s="7" t="s">
        <v>17</v>
      </c>
      <c r="L697" s="7" t="s">
        <v>18</v>
      </c>
      <c r="M697" s="8">
        <v>132</v>
      </c>
      <c r="N697" s="8">
        <v>240</v>
      </c>
      <c r="O697" s="8">
        <v>240</v>
      </c>
      <c r="P697" s="9">
        <f t="shared" si="40"/>
        <v>183.48</v>
      </c>
      <c r="Q697" s="25">
        <f t="shared" si="42"/>
        <v>400</v>
      </c>
      <c r="R697" s="9">
        <f t="shared" si="41"/>
        <v>400</v>
      </c>
      <c r="S697" s="7" t="s">
        <v>33</v>
      </c>
      <c r="T697" s="7" t="s">
        <v>34</v>
      </c>
      <c r="U697" s="26"/>
      <c r="W697" s="30">
        <f t="shared" si="43"/>
        <v>0</v>
      </c>
      <c r="X697" s="31"/>
    </row>
    <row r="698" spans="2:24" x14ac:dyDescent="0.25">
      <c r="B698" s="39" t="s">
        <v>1580</v>
      </c>
      <c r="C698" s="7" t="s">
        <v>1581</v>
      </c>
      <c r="D698" s="7" t="s">
        <v>1582</v>
      </c>
      <c r="E698" s="7" t="str">
        <f>_xlfn.XLOOKUP(C698,Master!E:E,Master!H:H)</f>
        <v>No</v>
      </c>
      <c r="F698" s="7" t="s">
        <v>80</v>
      </c>
      <c r="G698" s="7" t="s">
        <v>24</v>
      </c>
      <c r="H698" s="7" t="s">
        <v>415</v>
      </c>
      <c r="I698" s="7" t="s">
        <v>175</v>
      </c>
      <c r="J698" s="7" t="s">
        <v>16</v>
      </c>
      <c r="K698" s="7" t="s">
        <v>17</v>
      </c>
      <c r="L698" s="7" t="s">
        <v>18</v>
      </c>
      <c r="M698" s="8">
        <v>132</v>
      </c>
      <c r="N698" s="8">
        <v>240</v>
      </c>
      <c r="O698" s="8">
        <v>240</v>
      </c>
      <c r="P698" s="9">
        <f t="shared" si="40"/>
        <v>183.48</v>
      </c>
      <c r="Q698" s="25">
        <f t="shared" si="42"/>
        <v>400</v>
      </c>
      <c r="R698" s="9">
        <f t="shared" si="41"/>
        <v>400</v>
      </c>
      <c r="S698" s="7" t="s">
        <v>33</v>
      </c>
      <c r="T698" s="7" t="s">
        <v>34</v>
      </c>
      <c r="U698" s="26"/>
      <c r="W698" s="30">
        <f t="shared" si="43"/>
        <v>0</v>
      </c>
      <c r="X698" s="31"/>
    </row>
    <row r="699" spans="2:24" x14ac:dyDescent="0.25">
      <c r="B699" s="39" t="s">
        <v>1583</v>
      </c>
      <c r="C699" s="7" t="s">
        <v>1584</v>
      </c>
      <c r="D699" s="7" t="s">
        <v>1585</v>
      </c>
      <c r="E699" s="7" t="str">
        <f>_xlfn.XLOOKUP(C699,Master!E:E,Master!H:H)</f>
        <v>No</v>
      </c>
      <c r="F699" s="7" t="s">
        <v>80</v>
      </c>
      <c r="G699" s="7" t="s">
        <v>27</v>
      </c>
      <c r="H699" s="7" t="s">
        <v>415</v>
      </c>
      <c r="I699" s="7" t="s">
        <v>175</v>
      </c>
      <c r="J699" s="7" t="s">
        <v>16</v>
      </c>
      <c r="K699" s="7" t="s">
        <v>17</v>
      </c>
      <c r="L699" s="7" t="s">
        <v>18</v>
      </c>
      <c r="M699" s="8">
        <v>132</v>
      </c>
      <c r="N699" s="8">
        <v>240</v>
      </c>
      <c r="O699" s="8">
        <v>240</v>
      </c>
      <c r="P699" s="9">
        <f t="shared" si="40"/>
        <v>183.48</v>
      </c>
      <c r="Q699" s="25">
        <f t="shared" si="42"/>
        <v>400</v>
      </c>
      <c r="R699" s="9">
        <f t="shared" si="41"/>
        <v>400</v>
      </c>
      <c r="S699" s="7" t="s">
        <v>33</v>
      </c>
      <c r="T699" s="7" t="s">
        <v>34</v>
      </c>
      <c r="U699" s="26"/>
      <c r="W699" s="30">
        <f t="shared" si="43"/>
        <v>0</v>
      </c>
      <c r="X699" s="31"/>
    </row>
    <row r="700" spans="2:24" x14ac:dyDescent="0.25">
      <c r="B700" s="39" t="s">
        <v>1586</v>
      </c>
      <c r="C700" s="7" t="s">
        <v>1587</v>
      </c>
      <c r="D700" s="7" t="s">
        <v>1588</v>
      </c>
      <c r="E700" s="7" t="str">
        <f>_xlfn.XLOOKUP(C700,Master!E:E,Master!H:H)</f>
        <v>No</v>
      </c>
      <c r="F700" s="7" t="s">
        <v>80</v>
      </c>
      <c r="G700" s="7" t="s">
        <v>30</v>
      </c>
      <c r="H700" s="7" t="s">
        <v>415</v>
      </c>
      <c r="I700" s="7" t="s">
        <v>175</v>
      </c>
      <c r="J700" s="7" t="s">
        <v>16</v>
      </c>
      <c r="K700" s="7" t="s">
        <v>17</v>
      </c>
      <c r="L700" s="7" t="s">
        <v>18</v>
      </c>
      <c r="M700" s="8">
        <v>132</v>
      </c>
      <c r="N700" s="8">
        <v>240</v>
      </c>
      <c r="O700" s="8">
        <v>240</v>
      </c>
      <c r="P700" s="9">
        <f t="shared" si="40"/>
        <v>183.48</v>
      </c>
      <c r="Q700" s="25">
        <f t="shared" si="42"/>
        <v>400</v>
      </c>
      <c r="R700" s="9">
        <f t="shared" si="41"/>
        <v>400</v>
      </c>
      <c r="S700" s="7" t="s">
        <v>33</v>
      </c>
      <c r="T700" s="7" t="s">
        <v>34</v>
      </c>
      <c r="U700" s="26"/>
      <c r="W700" s="30">
        <f t="shared" si="43"/>
        <v>0</v>
      </c>
      <c r="X700" s="31"/>
    </row>
    <row r="701" spans="2:24" x14ac:dyDescent="0.25">
      <c r="B701" s="39" t="s">
        <v>1589</v>
      </c>
      <c r="C701" s="7" t="s">
        <v>1590</v>
      </c>
      <c r="D701" s="7" t="s">
        <v>1591</v>
      </c>
      <c r="E701" s="7" t="str">
        <f>_xlfn.XLOOKUP(C701,Master!E:E,Master!H:H)</f>
        <v>Yes</v>
      </c>
      <c r="F701" s="7" t="s">
        <v>154</v>
      </c>
      <c r="G701" s="7" t="s">
        <v>13</v>
      </c>
      <c r="H701" s="7" t="s">
        <v>415</v>
      </c>
      <c r="I701" s="7" t="s">
        <v>175</v>
      </c>
      <c r="J701" s="7" t="s">
        <v>16</v>
      </c>
      <c r="K701" s="7" t="s">
        <v>17</v>
      </c>
      <c r="L701" s="7" t="s">
        <v>18</v>
      </c>
      <c r="M701" s="8">
        <v>132</v>
      </c>
      <c r="N701" s="8">
        <v>240</v>
      </c>
      <c r="O701" s="8">
        <v>240</v>
      </c>
      <c r="P701" s="9">
        <f t="shared" si="40"/>
        <v>183.48</v>
      </c>
      <c r="Q701" s="25">
        <f t="shared" si="42"/>
        <v>400</v>
      </c>
      <c r="R701" s="9">
        <f t="shared" si="41"/>
        <v>400</v>
      </c>
      <c r="S701" s="7" t="s">
        <v>33</v>
      </c>
      <c r="T701" s="7" t="s">
        <v>34</v>
      </c>
      <c r="U701" s="26"/>
      <c r="W701" s="30">
        <f t="shared" si="43"/>
        <v>0</v>
      </c>
      <c r="X701" s="31"/>
    </row>
    <row r="702" spans="2:24" x14ac:dyDescent="0.25">
      <c r="B702" s="39" t="s">
        <v>1592</v>
      </c>
      <c r="C702" s="7" t="s">
        <v>1593</v>
      </c>
      <c r="D702" s="7" t="s">
        <v>1594</v>
      </c>
      <c r="E702" s="7" t="str">
        <f>_xlfn.XLOOKUP(C702,Master!E:E,Master!H:H)</f>
        <v>Yes</v>
      </c>
      <c r="F702" s="7" t="s">
        <v>154</v>
      </c>
      <c r="G702" s="7" t="s">
        <v>21</v>
      </c>
      <c r="H702" s="7" t="s">
        <v>415</v>
      </c>
      <c r="I702" s="7" t="s">
        <v>175</v>
      </c>
      <c r="J702" s="7" t="s">
        <v>16</v>
      </c>
      <c r="K702" s="7" t="s">
        <v>17</v>
      </c>
      <c r="L702" s="7" t="s">
        <v>18</v>
      </c>
      <c r="M702" s="8">
        <v>132</v>
      </c>
      <c r="N702" s="8">
        <v>240</v>
      </c>
      <c r="O702" s="8">
        <v>240</v>
      </c>
      <c r="P702" s="9">
        <f t="shared" si="40"/>
        <v>183.48</v>
      </c>
      <c r="Q702" s="25">
        <f t="shared" si="42"/>
        <v>400</v>
      </c>
      <c r="R702" s="9">
        <f t="shared" si="41"/>
        <v>400</v>
      </c>
      <c r="S702" s="7" t="s">
        <v>33</v>
      </c>
      <c r="T702" s="7" t="s">
        <v>34</v>
      </c>
      <c r="U702" s="26"/>
      <c r="W702" s="30">
        <f t="shared" si="43"/>
        <v>0</v>
      </c>
      <c r="X702" s="31"/>
    </row>
    <row r="703" spans="2:24" x14ac:dyDescent="0.25">
      <c r="B703" s="39" t="s">
        <v>1595</v>
      </c>
      <c r="C703" s="7" t="s">
        <v>1596</v>
      </c>
      <c r="D703" s="7" t="s">
        <v>1597</v>
      </c>
      <c r="E703" s="7" t="str">
        <f>_xlfn.XLOOKUP(C703,Master!E:E,Master!H:H)</f>
        <v>Yes</v>
      </c>
      <c r="F703" s="7" t="s">
        <v>154</v>
      </c>
      <c r="G703" s="7" t="s">
        <v>24</v>
      </c>
      <c r="H703" s="7" t="s">
        <v>415</v>
      </c>
      <c r="I703" s="7" t="s">
        <v>175</v>
      </c>
      <c r="J703" s="7" t="s">
        <v>16</v>
      </c>
      <c r="K703" s="7" t="s">
        <v>17</v>
      </c>
      <c r="L703" s="7" t="s">
        <v>18</v>
      </c>
      <c r="M703" s="8">
        <v>132</v>
      </c>
      <c r="N703" s="8">
        <v>240</v>
      </c>
      <c r="O703" s="8">
        <v>240</v>
      </c>
      <c r="P703" s="9">
        <f t="shared" si="40"/>
        <v>183.48</v>
      </c>
      <c r="Q703" s="25">
        <f t="shared" si="42"/>
        <v>400</v>
      </c>
      <c r="R703" s="9">
        <f t="shared" si="41"/>
        <v>400</v>
      </c>
      <c r="S703" s="7" t="s">
        <v>33</v>
      </c>
      <c r="T703" s="7" t="s">
        <v>34</v>
      </c>
      <c r="U703" s="26"/>
      <c r="W703" s="30">
        <f t="shared" si="43"/>
        <v>0</v>
      </c>
      <c r="X703" s="31"/>
    </row>
    <row r="704" spans="2:24" x14ac:dyDescent="0.25">
      <c r="B704" s="39" t="s">
        <v>1598</v>
      </c>
      <c r="C704" s="7" t="s">
        <v>1599</v>
      </c>
      <c r="D704" s="7" t="s">
        <v>1600</v>
      </c>
      <c r="E704" s="7" t="str">
        <f>_xlfn.XLOOKUP(C704,Master!E:E,Master!H:H)</f>
        <v>Yes</v>
      </c>
      <c r="F704" s="7" t="s">
        <v>154</v>
      </c>
      <c r="G704" s="7" t="s">
        <v>27</v>
      </c>
      <c r="H704" s="7" t="s">
        <v>415</v>
      </c>
      <c r="I704" s="7" t="s">
        <v>175</v>
      </c>
      <c r="J704" s="7" t="s">
        <v>16</v>
      </c>
      <c r="K704" s="7" t="s">
        <v>17</v>
      </c>
      <c r="L704" s="7" t="s">
        <v>18</v>
      </c>
      <c r="M704" s="8">
        <v>132</v>
      </c>
      <c r="N704" s="8">
        <v>240</v>
      </c>
      <c r="O704" s="8">
        <v>240</v>
      </c>
      <c r="P704" s="9">
        <f t="shared" si="40"/>
        <v>183.48</v>
      </c>
      <c r="Q704" s="25">
        <f t="shared" si="42"/>
        <v>400</v>
      </c>
      <c r="R704" s="9">
        <f t="shared" si="41"/>
        <v>400</v>
      </c>
      <c r="S704" s="7" t="s">
        <v>33</v>
      </c>
      <c r="T704" s="7" t="s">
        <v>34</v>
      </c>
      <c r="U704" s="26"/>
      <c r="W704" s="30">
        <f t="shared" si="43"/>
        <v>0</v>
      </c>
      <c r="X704" s="31"/>
    </row>
    <row r="705" spans="2:24" x14ac:dyDescent="0.25">
      <c r="B705" s="39" t="s">
        <v>1601</v>
      </c>
      <c r="C705" s="7" t="s">
        <v>1602</v>
      </c>
      <c r="D705" s="7" t="s">
        <v>1603</v>
      </c>
      <c r="E705" s="7" t="str">
        <f>_xlfn.XLOOKUP(C705,Master!E:E,Master!H:H)</f>
        <v>Yes</v>
      </c>
      <c r="F705" s="7" t="s">
        <v>154</v>
      </c>
      <c r="G705" s="7" t="s">
        <v>30</v>
      </c>
      <c r="H705" s="7" t="s">
        <v>415</v>
      </c>
      <c r="I705" s="7" t="s">
        <v>175</v>
      </c>
      <c r="J705" s="7" t="s">
        <v>16</v>
      </c>
      <c r="K705" s="7" t="s">
        <v>17</v>
      </c>
      <c r="L705" s="7" t="s">
        <v>18</v>
      </c>
      <c r="M705" s="8">
        <v>132</v>
      </c>
      <c r="N705" s="8">
        <v>240</v>
      </c>
      <c r="O705" s="8">
        <v>240</v>
      </c>
      <c r="P705" s="9">
        <f t="shared" si="40"/>
        <v>183.48</v>
      </c>
      <c r="Q705" s="25">
        <f t="shared" si="42"/>
        <v>400</v>
      </c>
      <c r="R705" s="9">
        <f t="shared" si="41"/>
        <v>400</v>
      </c>
      <c r="S705" s="7" t="s">
        <v>33</v>
      </c>
      <c r="T705" s="7" t="s">
        <v>34</v>
      </c>
      <c r="U705" s="26"/>
      <c r="W705" s="30">
        <f t="shared" si="43"/>
        <v>0</v>
      </c>
      <c r="X705" s="31"/>
    </row>
    <row r="706" spans="2:24" x14ac:dyDescent="0.25">
      <c r="B706" s="39" t="s">
        <v>1604</v>
      </c>
      <c r="C706" s="7" t="s">
        <v>1605</v>
      </c>
      <c r="D706" s="7" t="s">
        <v>1606</v>
      </c>
      <c r="E706" s="7" t="str">
        <f>_xlfn.XLOOKUP(C706,Master!E:E,Master!H:H)</f>
        <v>Yes</v>
      </c>
      <c r="F706" s="7" t="s">
        <v>12</v>
      </c>
      <c r="G706" s="7" t="s">
        <v>13</v>
      </c>
      <c r="H706" s="7" t="s">
        <v>415</v>
      </c>
      <c r="I706" s="7" t="s">
        <v>175</v>
      </c>
      <c r="J706" s="7" t="s">
        <v>16</v>
      </c>
      <c r="K706" s="7" t="s">
        <v>17</v>
      </c>
      <c r="L706" s="7" t="s">
        <v>18</v>
      </c>
      <c r="M706" s="8">
        <v>132</v>
      </c>
      <c r="N706" s="8">
        <v>240</v>
      </c>
      <c r="O706" s="8">
        <v>240</v>
      </c>
      <c r="P706" s="9">
        <f t="shared" si="40"/>
        <v>183.48</v>
      </c>
      <c r="Q706" s="25">
        <f t="shared" si="42"/>
        <v>400</v>
      </c>
      <c r="R706" s="9">
        <f t="shared" si="41"/>
        <v>400</v>
      </c>
      <c r="S706" s="7" t="s">
        <v>33</v>
      </c>
      <c r="T706" s="7" t="s">
        <v>34</v>
      </c>
      <c r="U706" s="26"/>
      <c r="W706" s="30">
        <f t="shared" si="43"/>
        <v>0</v>
      </c>
      <c r="X706" s="31"/>
    </row>
    <row r="707" spans="2:24" x14ac:dyDescent="0.25">
      <c r="B707" s="39" t="s">
        <v>1607</v>
      </c>
      <c r="C707" s="7" t="s">
        <v>1608</v>
      </c>
      <c r="D707" s="7" t="s">
        <v>1609</v>
      </c>
      <c r="E707" s="7" t="str">
        <f>_xlfn.XLOOKUP(C707,Master!E:E,Master!H:H)</f>
        <v>Yes</v>
      </c>
      <c r="F707" s="7" t="s">
        <v>12</v>
      </c>
      <c r="G707" s="7" t="s">
        <v>21</v>
      </c>
      <c r="H707" s="7" t="s">
        <v>415</v>
      </c>
      <c r="I707" s="7" t="s">
        <v>175</v>
      </c>
      <c r="J707" s="7" t="s">
        <v>16</v>
      </c>
      <c r="K707" s="7" t="s">
        <v>17</v>
      </c>
      <c r="L707" s="7" t="s">
        <v>18</v>
      </c>
      <c r="M707" s="8">
        <v>132</v>
      </c>
      <c r="N707" s="8">
        <v>240</v>
      </c>
      <c r="O707" s="8">
        <v>240</v>
      </c>
      <c r="P707" s="9">
        <f t="shared" si="40"/>
        <v>183.48</v>
      </c>
      <c r="Q707" s="25">
        <f t="shared" si="42"/>
        <v>400</v>
      </c>
      <c r="R707" s="9">
        <f t="shared" si="41"/>
        <v>400</v>
      </c>
      <c r="S707" s="7" t="s">
        <v>33</v>
      </c>
      <c r="T707" s="7" t="s">
        <v>34</v>
      </c>
      <c r="U707" s="26"/>
      <c r="W707" s="30">
        <f t="shared" si="43"/>
        <v>0</v>
      </c>
      <c r="X707" s="31"/>
    </row>
    <row r="708" spans="2:24" x14ac:dyDescent="0.25">
      <c r="B708" s="39" t="s">
        <v>1610</v>
      </c>
      <c r="C708" s="7" t="s">
        <v>1611</v>
      </c>
      <c r="D708" s="7" t="s">
        <v>1612</v>
      </c>
      <c r="E708" s="7" t="str">
        <f>_xlfn.XLOOKUP(C708,Master!E:E,Master!H:H)</f>
        <v>Yes</v>
      </c>
      <c r="F708" s="7" t="s">
        <v>12</v>
      </c>
      <c r="G708" s="7" t="s">
        <v>24</v>
      </c>
      <c r="H708" s="7" t="s">
        <v>415</v>
      </c>
      <c r="I708" s="7" t="s">
        <v>175</v>
      </c>
      <c r="J708" s="7" t="s">
        <v>16</v>
      </c>
      <c r="K708" s="7" t="s">
        <v>17</v>
      </c>
      <c r="L708" s="7" t="s">
        <v>18</v>
      </c>
      <c r="M708" s="8">
        <v>132</v>
      </c>
      <c r="N708" s="8">
        <v>240</v>
      </c>
      <c r="O708" s="8">
        <v>240</v>
      </c>
      <c r="P708" s="9">
        <f t="shared" si="40"/>
        <v>183.48</v>
      </c>
      <c r="Q708" s="25">
        <f t="shared" si="42"/>
        <v>400</v>
      </c>
      <c r="R708" s="9">
        <f t="shared" si="41"/>
        <v>400</v>
      </c>
      <c r="S708" s="7" t="s">
        <v>33</v>
      </c>
      <c r="T708" s="7" t="s">
        <v>34</v>
      </c>
      <c r="U708" s="26"/>
      <c r="W708" s="30">
        <f t="shared" si="43"/>
        <v>0</v>
      </c>
      <c r="X708" s="31"/>
    </row>
    <row r="709" spans="2:24" x14ac:dyDescent="0.25">
      <c r="B709" s="39" t="s">
        <v>1613</v>
      </c>
      <c r="C709" s="7" t="s">
        <v>1614</v>
      </c>
      <c r="D709" s="7" t="s">
        <v>1615</v>
      </c>
      <c r="E709" s="7" t="str">
        <f>_xlfn.XLOOKUP(C709,Master!E:E,Master!H:H)</f>
        <v>Yes</v>
      </c>
      <c r="F709" s="7" t="s">
        <v>12</v>
      </c>
      <c r="G709" s="7" t="s">
        <v>27</v>
      </c>
      <c r="H709" s="7" t="s">
        <v>415</v>
      </c>
      <c r="I709" s="7" t="s">
        <v>175</v>
      </c>
      <c r="J709" s="7" t="s">
        <v>16</v>
      </c>
      <c r="K709" s="7" t="s">
        <v>17</v>
      </c>
      <c r="L709" s="7" t="s">
        <v>18</v>
      </c>
      <c r="M709" s="8">
        <v>132</v>
      </c>
      <c r="N709" s="8">
        <v>240</v>
      </c>
      <c r="O709" s="8">
        <v>240</v>
      </c>
      <c r="P709" s="9">
        <f t="shared" si="40"/>
        <v>183.48</v>
      </c>
      <c r="Q709" s="25">
        <f t="shared" si="42"/>
        <v>400</v>
      </c>
      <c r="R709" s="9">
        <f t="shared" si="41"/>
        <v>400</v>
      </c>
      <c r="S709" s="7" t="s">
        <v>33</v>
      </c>
      <c r="T709" s="7" t="s">
        <v>34</v>
      </c>
      <c r="U709" s="26"/>
      <c r="W709" s="30">
        <f t="shared" si="43"/>
        <v>0</v>
      </c>
      <c r="X709" s="31"/>
    </row>
    <row r="710" spans="2:24" x14ac:dyDescent="0.25">
      <c r="B710" s="39" t="s">
        <v>1616</v>
      </c>
      <c r="C710" s="7" t="s">
        <v>1617</v>
      </c>
      <c r="D710" s="7" t="s">
        <v>1618</v>
      </c>
      <c r="E710" s="7" t="str">
        <f>_xlfn.XLOOKUP(C710,Master!E:E,Master!H:H)</f>
        <v>Yes</v>
      </c>
      <c r="F710" s="7" t="s">
        <v>12</v>
      </c>
      <c r="G710" s="7" t="s">
        <v>30</v>
      </c>
      <c r="H710" s="7" t="s">
        <v>415</v>
      </c>
      <c r="I710" s="7" t="s">
        <v>175</v>
      </c>
      <c r="J710" s="7" t="s">
        <v>16</v>
      </c>
      <c r="K710" s="7" t="s">
        <v>17</v>
      </c>
      <c r="L710" s="7" t="s">
        <v>18</v>
      </c>
      <c r="M710" s="8">
        <v>132</v>
      </c>
      <c r="N710" s="8">
        <v>240</v>
      </c>
      <c r="O710" s="8">
        <v>240</v>
      </c>
      <c r="P710" s="9">
        <f t="shared" si="40"/>
        <v>183.48</v>
      </c>
      <c r="Q710" s="25">
        <f t="shared" si="42"/>
        <v>400</v>
      </c>
      <c r="R710" s="9">
        <f t="shared" si="41"/>
        <v>400</v>
      </c>
      <c r="S710" s="7" t="s">
        <v>33</v>
      </c>
      <c r="T710" s="7" t="s">
        <v>34</v>
      </c>
      <c r="U710" s="26"/>
      <c r="W710" s="30">
        <f t="shared" si="43"/>
        <v>0</v>
      </c>
      <c r="X710" s="31"/>
    </row>
    <row r="711" spans="2:24" x14ac:dyDescent="0.25">
      <c r="B711" s="39" t="s">
        <v>1619</v>
      </c>
      <c r="C711" s="7" t="s">
        <v>1620</v>
      </c>
      <c r="D711" s="7" t="s">
        <v>1621</v>
      </c>
      <c r="E711" s="7" t="str">
        <f>_xlfn.XLOOKUP(C711,Master!E:E,Master!H:H)</f>
        <v>No</v>
      </c>
      <c r="F711" s="7" t="s">
        <v>282</v>
      </c>
      <c r="G711" s="7" t="s">
        <v>13</v>
      </c>
      <c r="H711" s="7" t="s">
        <v>415</v>
      </c>
      <c r="I711" s="7" t="s">
        <v>437</v>
      </c>
      <c r="J711" s="7" t="s">
        <v>16</v>
      </c>
      <c r="K711" s="7" t="s">
        <v>17</v>
      </c>
      <c r="L711" s="7" t="s">
        <v>438</v>
      </c>
      <c r="M711" s="8">
        <v>150</v>
      </c>
      <c r="N711" s="8">
        <v>250</v>
      </c>
      <c r="O711" s="8">
        <v>250</v>
      </c>
      <c r="P711" s="9">
        <f t="shared" ref="P711:P774" si="44">(O711*$P$3)*(M711/O711)</f>
        <v>208.5</v>
      </c>
      <c r="Q711" s="25">
        <f t="shared" si="42"/>
        <v>417</v>
      </c>
      <c r="R711" s="9">
        <f t="shared" ref="R711:R774" si="45">ROUND(O711*$P$3*(1+$Q$3),0)</f>
        <v>417</v>
      </c>
      <c r="S711" s="7" t="s">
        <v>33</v>
      </c>
      <c r="T711" s="7" t="s">
        <v>34</v>
      </c>
      <c r="U711" s="26"/>
      <c r="W711" s="30">
        <f t="shared" si="43"/>
        <v>0</v>
      </c>
      <c r="X711" s="31"/>
    </row>
    <row r="712" spans="2:24" x14ac:dyDescent="0.25">
      <c r="B712" s="39" t="s">
        <v>1622</v>
      </c>
      <c r="C712" s="7" t="s">
        <v>1623</v>
      </c>
      <c r="D712" s="7" t="s">
        <v>1624</v>
      </c>
      <c r="E712" s="7" t="str">
        <f>_xlfn.XLOOKUP(C712,Master!E:E,Master!H:H)</f>
        <v>No</v>
      </c>
      <c r="F712" s="7" t="s">
        <v>282</v>
      </c>
      <c r="G712" s="7" t="s">
        <v>21</v>
      </c>
      <c r="H712" s="7" t="s">
        <v>415</v>
      </c>
      <c r="I712" s="7" t="s">
        <v>437</v>
      </c>
      <c r="J712" s="7" t="s">
        <v>16</v>
      </c>
      <c r="K712" s="7" t="s">
        <v>17</v>
      </c>
      <c r="L712" s="7" t="s">
        <v>438</v>
      </c>
      <c r="M712" s="8">
        <v>150</v>
      </c>
      <c r="N712" s="8">
        <v>250</v>
      </c>
      <c r="O712" s="8">
        <v>250</v>
      </c>
      <c r="P712" s="9">
        <f t="shared" si="44"/>
        <v>208.5</v>
      </c>
      <c r="Q712" s="25">
        <f t="shared" ref="Q712:Q775" si="46">R712</f>
        <v>417</v>
      </c>
      <c r="R712" s="9">
        <f t="shared" si="45"/>
        <v>417</v>
      </c>
      <c r="S712" s="7" t="s">
        <v>33</v>
      </c>
      <c r="T712" s="7" t="s">
        <v>34</v>
      </c>
      <c r="U712" s="26"/>
      <c r="W712" s="30">
        <f t="shared" ref="W712:W775" si="47">V712*M712</f>
        <v>0</v>
      </c>
      <c r="X712" s="31"/>
    </row>
    <row r="713" spans="2:24" x14ac:dyDescent="0.25">
      <c r="B713" s="39" t="s">
        <v>1625</v>
      </c>
      <c r="C713" s="7" t="s">
        <v>1626</v>
      </c>
      <c r="D713" s="7" t="s">
        <v>1627</v>
      </c>
      <c r="E713" s="7" t="str">
        <f>_xlfn.XLOOKUP(C713,Master!E:E,Master!H:H)</f>
        <v>No</v>
      </c>
      <c r="F713" s="7" t="s">
        <v>282</v>
      </c>
      <c r="G713" s="7" t="s">
        <v>24</v>
      </c>
      <c r="H713" s="7" t="s">
        <v>415</v>
      </c>
      <c r="I713" s="7" t="s">
        <v>437</v>
      </c>
      <c r="J713" s="7" t="s">
        <v>16</v>
      </c>
      <c r="K713" s="7" t="s">
        <v>17</v>
      </c>
      <c r="L713" s="7" t="s">
        <v>438</v>
      </c>
      <c r="M713" s="8">
        <v>150</v>
      </c>
      <c r="N713" s="8">
        <v>250</v>
      </c>
      <c r="O713" s="8">
        <v>250</v>
      </c>
      <c r="P713" s="9">
        <f t="shared" si="44"/>
        <v>208.5</v>
      </c>
      <c r="Q713" s="25">
        <f t="shared" si="46"/>
        <v>417</v>
      </c>
      <c r="R713" s="9">
        <f t="shared" si="45"/>
        <v>417</v>
      </c>
      <c r="S713" s="7" t="s">
        <v>33</v>
      </c>
      <c r="T713" s="7" t="s">
        <v>34</v>
      </c>
      <c r="U713" s="26"/>
      <c r="W713" s="30">
        <f t="shared" si="47"/>
        <v>0</v>
      </c>
      <c r="X713" s="31"/>
    </row>
    <row r="714" spans="2:24" x14ac:dyDescent="0.25">
      <c r="B714" s="39" t="s">
        <v>1628</v>
      </c>
      <c r="C714" s="7" t="s">
        <v>1629</v>
      </c>
      <c r="D714" s="7" t="s">
        <v>1630</v>
      </c>
      <c r="E714" s="7" t="str">
        <f>_xlfn.XLOOKUP(C714,Master!E:E,Master!H:H)</f>
        <v>No</v>
      </c>
      <c r="F714" s="7" t="s">
        <v>282</v>
      </c>
      <c r="G714" s="7" t="s">
        <v>27</v>
      </c>
      <c r="H714" s="7" t="s">
        <v>415</v>
      </c>
      <c r="I714" s="7" t="s">
        <v>437</v>
      </c>
      <c r="J714" s="7" t="s">
        <v>16</v>
      </c>
      <c r="K714" s="7" t="s">
        <v>17</v>
      </c>
      <c r="L714" s="7" t="s">
        <v>438</v>
      </c>
      <c r="M714" s="8">
        <v>150</v>
      </c>
      <c r="N714" s="8">
        <v>250</v>
      </c>
      <c r="O714" s="8">
        <v>250</v>
      </c>
      <c r="P714" s="9">
        <f t="shared" si="44"/>
        <v>208.5</v>
      </c>
      <c r="Q714" s="25">
        <f t="shared" si="46"/>
        <v>417</v>
      </c>
      <c r="R714" s="9">
        <f t="shared" si="45"/>
        <v>417</v>
      </c>
      <c r="S714" s="7" t="s">
        <v>33</v>
      </c>
      <c r="T714" s="7" t="s">
        <v>34</v>
      </c>
      <c r="U714" s="26"/>
      <c r="W714" s="30">
        <f t="shared" si="47"/>
        <v>0</v>
      </c>
      <c r="X714" s="31"/>
    </row>
    <row r="715" spans="2:24" x14ac:dyDescent="0.25">
      <c r="B715" s="39" t="s">
        <v>1631</v>
      </c>
      <c r="C715" s="7" t="s">
        <v>1632</v>
      </c>
      <c r="D715" s="7" t="s">
        <v>1633</v>
      </c>
      <c r="E715" s="7" t="str">
        <f>_xlfn.XLOOKUP(C715,Master!E:E,Master!H:H)</f>
        <v>No</v>
      </c>
      <c r="F715" s="7" t="s">
        <v>282</v>
      </c>
      <c r="G715" s="7" t="s">
        <v>30</v>
      </c>
      <c r="H715" s="7" t="s">
        <v>415</v>
      </c>
      <c r="I715" s="7" t="s">
        <v>437</v>
      </c>
      <c r="J715" s="7" t="s">
        <v>16</v>
      </c>
      <c r="K715" s="7" t="s">
        <v>17</v>
      </c>
      <c r="L715" s="7" t="s">
        <v>438</v>
      </c>
      <c r="M715" s="8">
        <v>150</v>
      </c>
      <c r="N715" s="8">
        <v>250</v>
      </c>
      <c r="O715" s="8">
        <v>250</v>
      </c>
      <c r="P715" s="9">
        <f t="shared" si="44"/>
        <v>208.5</v>
      </c>
      <c r="Q715" s="25">
        <f t="shared" si="46"/>
        <v>417</v>
      </c>
      <c r="R715" s="9">
        <f t="shared" si="45"/>
        <v>417</v>
      </c>
      <c r="S715" s="7" t="s">
        <v>33</v>
      </c>
      <c r="T715" s="7" t="s">
        <v>34</v>
      </c>
      <c r="U715" s="26"/>
      <c r="W715" s="30">
        <f t="shared" si="47"/>
        <v>0</v>
      </c>
      <c r="X715" s="31"/>
    </row>
    <row r="716" spans="2:24" x14ac:dyDescent="0.25">
      <c r="B716" s="39" t="s">
        <v>1634</v>
      </c>
      <c r="C716" s="7" t="s">
        <v>1635</v>
      </c>
      <c r="D716" s="7" t="s">
        <v>1636</v>
      </c>
      <c r="E716" s="7" t="str">
        <f>_xlfn.XLOOKUP(C716,Master!E:E,Master!H:H)</f>
        <v>Yes</v>
      </c>
      <c r="F716" s="7" t="s">
        <v>154</v>
      </c>
      <c r="G716" s="7" t="s">
        <v>13</v>
      </c>
      <c r="H716" s="7" t="s">
        <v>415</v>
      </c>
      <c r="I716" s="7" t="s">
        <v>437</v>
      </c>
      <c r="J716" s="7" t="s">
        <v>16</v>
      </c>
      <c r="K716" s="7" t="s">
        <v>17</v>
      </c>
      <c r="L716" s="7" t="s">
        <v>438</v>
      </c>
      <c r="M716" s="8">
        <v>150</v>
      </c>
      <c r="N716" s="8">
        <v>250</v>
      </c>
      <c r="O716" s="8">
        <v>250</v>
      </c>
      <c r="P716" s="9">
        <f t="shared" si="44"/>
        <v>208.5</v>
      </c>
      <c r="Q716" s="25">
        <f t="shared" si="46"/>
        <v>417</v>
      </c>
      <c r="R716" s="9">
        <f t="shared" si="45"/>
        <v>417</v>
      </c>
      <c r="S716" s="7" t="s">
        <v>33</v>
      </c>
      <c r="T716" s="7" t="s">
        <v>34</v>
      </c>
      <c r="U716" s="26"/>
      <c r="W716" s="30">
        <f t="shared" si="47"/>
        <v>0</v>
      </c>
      <c r="X716" s="31"/>
    </row>
    <row r="717" spans="2:24" x14ac:dyDescent="0.25">
      <c r="B717" s="39" t="s">
        <v>1637</v>
      </c>
      <c r="C717" s="7" t="s">
        <v>1638</v>
      </c>
      <c r="D717" s="7" t="s">
        <v>1639</v>
      </c>
      <c r="E717" s="7" t="str">
        <f>_xlfn.XLOOKUP(C717,Master!E:E,Master!H:H)</f>
        <v>Yes</v>
      </c>
      <c r="F717" s="7" t="s">
        <v>154</v>
      </c>
      <c r="G717" s="7" t="s">
        <v>21</v>
      </c>
      <c r="H717" s="7" t="s">
        <v>415</v>
      </c>
      <c r="I717" s="7" t="s">
        <v>437</v>
      </c>
      <c r="J717" s="7" t="s">
        <v>16</v>
      </c>
      <c r="K717" s="7" t="s">
        <v>17</v>
      </c>
      <c r="L717" s="7" t="s">
        <v>438</v>
      </c>
      <c r="M717" s="8">
        <v>150</v>
      </c>
      <c r="N717" s="8">
        <v>250</v>
      </c>
      <c r="O717" s="8">
        <v>250</v>
      </c>
      <c r="P717" s="9">
        <f t="shared" si="44"/>
        <v>208.5</v>
      </c>
      <c r="Q717" s="25">
        <f t="shared" si="46"/>
        <v>417</v>
      </c>
      <c r="R717" s="9">
        <f t="shared" si="45"/>
        <v>417</v>
      </c>
      <c r="S717" s="7" t="s">
        <v>33</v>
      </c>
      <c r="T717" s="7" t="s">
        <v>34</v>
      </c>
      <c r="U717" s="26"/>
      <c r="W717" s="30">
        <f t="shared" si="47"/>
        <v>0</v>
      </c>
      <c r="X717" s="31"/>
    </row>
    <row r="718" spans="2:24" x14ac:dyDescent="0.25">
      <c r="B718" s="39" t="s">
        <v>1640</v>
      </c>
      <c r="C718" s="7" t="s">
        <v>1641</v>
      </c>
      <c r="D718" s="7" t="s">
        <v>1642</v>
      </c>
      <c r="E718" s="7" t="str">
        <f>_xlfn.XLOOKUP(C718,Master!E:E,Master!H:H)</f>
        <v>Yes</v>
      </c>
      <c r="F718" s="7" t="s">
        <v>154</v>
      </c>
      <c r="G718" s="7" t="s">
        <v>24</v>
      </c>
      <c r="H718" s="7" t="s">
        <v>415</v>
      </c>
      <c r="I718" s="7" t="s">
        <v>437</v>
      </c>
      <c r="J718" s="7" t="s">
        <v>16</v>
      </c>
      <c r="K718" s="7" t="s">
        <v>17</v>
      </c>
      <c r="L718" s="7" t="s">
        <v>438</v>
      </c>
      <c r="M718" s="8">
        <v>150</v>
      </c>
      <c r="N718" s="8">
        <v>250</v>
      </c>
      <c r="O718" s="8">
        <v>250</v>
      </c>
      <c r="P718" s="9">
        <f t="shared" si="44"/>
        <v>208.5</v>
      </c>
      <c r="Q718" s="25">
        <f t="shared" si="46"/>
        <v>417</v>
      </c>
      <c r="R718" s="9">
        <f t="shared" si="45"/>
        <v>417</v>
      </c>
      <c r="S718" s="7" t="s">
        <v>33</v>
      </c>
      <c r="T718" s="7" t="s">
        <v>34</v>
      </c>
      <c r="U718" s="26"/>
      <c r="W718" s="30">
        <f t="shared" si="47"/>
        <v>0</v>
      </c>
      <c r="X718" s="31"/>
    </row>
    <row r="719" spans="2:24" x14ac:dyDescent="0.25">
      <c r="B719" s="39" t="s">
        <v>1643</v>
      </c>
      <c r="C719" s="7" t="s">
        <v>1644</v>
      </c>
      <c r="D719" s="7" t="s">
        <v>1645</v>
      </c>
      <c r="E719" s="7" t="str">
        <f>_xlfn.XLOOKUP(C719,Master!E:E,Master!H:H)</f>
        <v>Yes</v>
      </c>
      <c r="F719" s="7" t="s">
        <v>154</v>
      </c>
      <c r="G719" s="7" t="s">
        <v>27</v>
      </c>
      <c r="H719" s="7" t="s">
        <v>415</v>
      </c>
      <c r="I719" s="7" t="s">
        <v>437</v>
      </c>
      <c r="J719" s="7" t="s">
        <v>16</v>
      </c>
      <c r="K719" s="7" t="s">
        <v>17</v>
      </c>
      <c r="L719" s="7" t="s">
        <v>438</v>
      </c>
      <c r="M719" s="8">
        <v>150</v>
      </c>
      <c r="N719" s="8">
        <v>250</v>
      </c>
      <c r="O719" s="8">
        <v>250</v>
      </c>
      <c r="P719" s="9">
        <f t="shared" si="44"/>
        <v>208.5</v>
      </c>
      <c r="Q719" s="25">
        <f t="shared" si="46"/>
        <v>417</v>
      </c>
      <c r="R719" s="9">
        <f t="shared" si="45"/>
        <v>417</v>
      </c>
      <c r="S719" s="7" t="s">
        <v>33</v>
      </c>
      <c r="T719" s="7" t="s">
        <v>34</v>
      </c>
      <c r="U719" s="26"/>
      <c r="W719" s="30">
        <f t="shared" si="47"/>
        <v>0</v>
      </c>
      <c r="X719" s="31"/>
    </row>
    <row r="720" spans="2:24" x14ac:dyDescent="0.25">
      <c r="B720" s="39" t="s">
        <v>1646</v>
      </c>
      <c r="C720" s="7" t="s">
        <v>1647</v>
      </c>
      <c r="D720" s="7" t="s">
        <v>1648</v>
      </c>
      <c r="E720" s="7" t="str">
        <f>_xlfn.XLOOKUP(C720,Master!E:E,Master!H:H)</f>
        <v>Yes</v>
      </c>
      <c r="F720" s="7" t="s">
        <v>154</v>
      </c>
      <c r="G720" s="7" t="s">
        <v>30</v>
      </c>
      <c r="H720" s="7" t="s">
        <v>415</v>
      </c>
      <c r="I720" s="7" t="s">
        <v>437</v>
      </c>
      <c r="J720" s="7" t="s">
        <v>16</v>
      </c>
      <c r="K720" s="7" t="s">
        <v>17</v>
      </c>
      <c r="L720" s="7" t="s">
        <v>438</v>
      </c>
      <c r="M720" s="8">
        <v>150</v>
      </c>
      <c r="N720" s="8">
        <v>250</v>
      </c>
      <c r="O720" s="8">
        <v>250</v>
      </c>
      <c r="P720" s="9">
        <f t="shared" si="44"/>
        <v>208.5</v>
      </c>
      <c r="Q720" s="25">
        <f t="shared" si="46"/>
        <v>417</v>
      </c>
      <c r="R720" s="9">
        <f t="shared" si="45"/>
        <v>417</v>
      </c>
      <c r="S720" s="7" t="s">
        <v>33</v>
      </c>
      <c r="T720" s="7" t="s">
        <v>34</v>
      </c>
      <c r="U720" s="26"/>
      <c r="W720" s="30">
        <f t="shared" si="47"/>
        <v>0</v>
      </c>
      <c r="X720" s="31"/>
    </row>
    <row r="721" spans="2:24" x14ac:dyDescent="0.25">
      <c r="B721" s="39" t="s">
        <v>1649</v>
      </c>
      <c r="C721" s="7" t="s">
        <v>1650</v>
      </c>
      <c r="D721" s="7" t="s">
        <v>1651</v>
      </c>
      <c r="E721" s="7" t="str">
        <f>_xlfn.XLOOKUP(C721,Master!E:E,Master!H:H)</f>
        <v>No</v>
      </c>
      <c r="F721" s="7" t="s">
        <v>80</v>
      </c>
      <c r="G721" s="7" t="s">
        <v>13</v>
      </c>
      <c r="H721" s="7" t="s">
        <v>415</v>
      </c>
      <c r="I721" s="7" t="s">
        <v>437</v>
      </c>
      <c r="J721" s="7" t="s">
        <v>16</v>
      </c>
      <c r="K721" s="7" t="s">
        <v>17</v>
      </c>
      <c r="L721" s="7" t="s">
        <v>438</v>
      </c>
      <c r="M721" s="8">
        <v>150</v>
      </c>
      <c r="N721" s="8">
        <v>250</v>
      </c>
      <c r="O721" s="8">
        <v>250</v>
      </c>
      <c r="P721" s="9">
        <f t="shared" si="44"/>
        <v>208.5</v>
      </c>
      <c r="Q721" s="25">
        <f t="shared" si="46"/>
        <v>417</v>
      </c>
      <c r="R721" s="9">
        <f t="shared" si="45"/>
        <v>417</v>
      </c>
      <c r="S721" s="7" t="s">
        <v>33</v>
      </c>
      <c r="T721" s="7" t="s">
        <v>34</v>
      </c>
      <c r="U721" s="26"/>
      <c r="W721" s="30">
        <f t="shared" si="47"/>
        <v>0</v>
      </c>
      <c r="X721" s="31"/>
    </row>
    <row r="722" spans="2:24" x14ac:dyDescent="0.25">
      <c r="B722" s="39" t="s">
        <v>1652</v>
      </c>
      <c r="C722" s="7" t="s">
        <v>1653</v>
      </c>
      <c r="D722" s="7" t="s">
        <v>1654</v>
      </c>
      <c r="E722" s="7" t="str">
        <f>_xlfn.XLOOKUP(C722,Master!E:E,Master!H:H)</f>
        <v>No</v>
      </c>
      <c r="F722" s="7" t="s">
        <v>80</v>
      </c>
      <c r="G722" s="7" t="s">
        <v>21</v>
      </c>
      <c r="H722" s="7" t="s">
        <v>415</v>
      </c>
      <c r="I722" s="7" t="s">
        <v>437</v>
      </c>
      <c r="J722" s="7" t="s">
        <v>16</v>
      </c>
      <c r="K722" s="7" t="s">
        <v>17</v>
      </c>
      <c r="L722" s="7" t="s">
        <v>438</v>
      </c>
      <c r="M722" s="8">
        <v>150</v>
      </c>
      <c r="N722" s="8">
        <v>250</v>
      </c>
      <c r="O722" s="8">
        <v>250</v>
      </c>
      <c r="P722" s="9">
        <f t="shared" si="44"/>
        <v>208.5</v>
      </c>
      <c r="Q722" s="25">
        <f t="shared" si="46"/>
        <v>417</v>
      </c>
      <c r="R722" s="9">
        <f t="shared" si="45"/>
        <v>417</v>
      </c>
      <c r="S722" s="7" t="s">
        <v>33</v>
      </c>
      <c r="T722" s="7" t="s">
        <v>34</v>
      </c>
      <c r="U722" s="26"/>
      <c r="W722" s="30">
        <f t="shared" si="47"/>
        <v>0</v>
      </c>
      <c r="X722" s="31"/>
    </row>
    <row r="723" spans="2:24" x14ac:dyDescent="0.25">
      <c r="B723" s="39" t="s">
        <v>1655</v>
      </c>
      <c r="C723" s="7" t="s">
        <v>1656</v>
      </c>
      <c r="D723" s="7" t="s">
        <v>1657</v>
      </c>
      <c r="E723" s="7" t="str">
        <f>_xlfn.XLOOKUP(C723,Master!E:E,Master!H:H)</f>
        <v>No</v>
      </c>
      <c r="F723" s="7" t="s">
        <v>80</v>
      </c>
      <c r="G723" s="7" t="s">
        <v>24</v>
      </c>
      <c r="H723" s="7" t="s">
        <v>415</v>
      </c>
      <c r="I723" s="7" t="s">
        <v>437</v>
      </c>
      <c r="J723" s="7" t="s">
        <v>16</v>
      </c>
      <c r="K723" s="7" t="s">
        <v>17</v>
      </c>
      <c r="L723" s="7" t="s">
        <v>438</v>
      </c>
      <c r="M723" s="8">
        <v>150</v>
      </c>
      <c r="N723" s="8">
        <v>250</v>
      </c>
      <c r="O723" s="8">
        <v>250</v>
      </c>
      <c r="P723" s="9">
        <f t="shared" si="44"/>
        <v>208.5</v>
      </c>
      <c r="Q723" s="25">
        <f t="shared" si="46"/>
        <v>417</v>
      </c>
      <c r="R723" s="9">
        <f t="shared" si="45"/>
        <v>417</v>
      </c>
      <c r="S723" s="7" t="s">
        <v>33</v>
      </c>
      <c r="T723" s="7" t="s">
        <v>34</v>
      </c>
      <c r="U723" s="26"/>
      <c r="W723" s="30">
        <f t="shared" si="47"/>
        <v>0</v>
      </c>
      <c r="X723" s="31"/>
    </row>
    <row r="724" spans="2:24" x14ac:dyDescent="0.25">
      <c r="B724" s="39" t="s">
        <v>1658</v>
      </c>
      <c r="C724" s="7" t="s">
        <v>1659</v>
      </c>
      <c r="D724" s="7" t="s">
        <v>1660</v>
      </c>
      <c r="E724" s="7" t="str">
        <f>_xlfn.XLOOKUP(C724,Master!E:E,Master!H:H)</f>
        <v>No</v>
      </c>
      <c r="F724" s="7" t="s">
        <v>80</v>
      </c>
      <c r="G724" s="7" t="s">
        <v>27</v>
      </c>
      <c r="H724" s="7" t="s">
        <v>415</v>
      </c>
      <c r="I724" s="7" t="s">
        <v>437</v>
      </c>
      <c r="J724" s="7" t="s">
        <v>16</v>
      </c>
      <c r="K724" s="7" t="s">
        <v>17</v>
      </c>
      <c r="L724" s="7" t="s">
        <v>438</v>
      </c>
      <c r="M724" s="8">
        <v>150</v>
      </c>
      <c r="N724" s="8">
        <v>250</v>
      </c>
      <c r="O724" s="8">
        <v>250</v>
      </c>
      <c r="P724" s="9">
        <f t="shared" si="44"/>
        <v>208.5</v>
      </c>
      <c r="Q724" s="25">
        <f t="shared" si="46"/>
        <v>417</v>
      </c>
      <c r="R724" s="9">
        <f t="shared" si="45"/>
        <v>417</v>
      </c>
      <c r="S724" s="7" t="s">
        <v>33</v>
      </c>
      <c r="T724" s="7" t="s">
        <v>34</v>
      </c>
      <c r="U724" s="26"/>
      <c r="W724" s="30">
        <f t="shared" si="47"/>
        <v>0</v>
      </c>
      <c r="X724" s="31"/>
    </row>
    <row r="725" spans="2:24" x14ac:dyDescent="0.25">
      <c r="B725" s="39" t="s">
        <v>1661</v>
      </c>
      <c r="C725" s="7" t="s">
        <v>1662</v>
      </c>
      <c r="D725" s="7" t="s">
        <v>1663</v>
      </c>
      <c r="E725" s="7" t="str">
        <f>_xlfn.XLOOKUP(C725,Master!E:E,Master!H:H)</f>
        <v>No</v>
      </c>
      <c r="F725" s="7" t="s">
        <v>80</v>
      </c>
      <c r="G725" s="7" t="s">
        <v>30</v>
      </c>
      <c r="H725" s="7" t="s">
        <v>415</v>
      </c>
      <c r="I725" s="7" t="s">
        <v>437</v>
      </c>
      <c r="J725" s="7" t="s">
        <v>16</v>
      </c>
      <c r="K725" s="7" t="s">
        <v>17</v>
      </c>
      <c r="L725" s="7" t="s">
        <v>438</v>
      </c>
      <c r="M725" s="8">
        <v>150</v>
      </c>
      <c r="N725" s="8">
        <v>250</v>
      </c>
      <c r="O725" s="8">
        <v>250</v>
      </c>
      <c r="P725" s="9">
        <f t="shared" si="44"/>
        <v>208.5</v>
      </c>
      <c r="Q725" s="25">
        <f t="shared" si="46"/>
        <v>417</v>
      </c>
      <c r="R725" s="9">
        <f t="shared" si="45"/>
        <v>417</v>
      </c>
      <c r="S725" s="7" t="s">
        <v>33</v>
      </c>
      <c r="T725" s="7" t="s">
        <v>34</v>
      </c>
      <c r="U725" s="26"/>
      <c r="W725" s="30">
        <f t="shared" si="47"/>
        <v>0</v>
      </c>
      <c r="X725" s="31"/>
    </row>
    <row r="726" spans="2:24" x14ac:dyDescent="0.25">
      <c r="B726" s="39">
        <v>843380185758</v>
      </c>
      <c r="C726" s="7" t="s">
        <v>1664</v>
      </c>
      <c r="D726" s="7" t="s">
        <v>1665</v>
      </c>
      <c r="E726" s="7" t="str">
        <f>_xlfn.XLOOKUP(C726,Master!E:E,Master!H:H)</f>
        <v>No</v>
      </c>
      <c r="F726" s="7" t="s">
        <v>154</v>
      </c>
      <c r="G726" s="7" t="s">
        <v>21</v>
      </c>
      <c r="H726" s="7" t="s">
        <v>415</v>
      </c>
      <c r="I726" s="7" t="s">
        <v>469</v>
      </c>
      <c r="J726" s="7" t="s">
        <v>16</v>
      </c>
      <c r="K726" s="7" t="s">
        <v>438</v>
      </c>
      <c r="L726" s="7" t="s">
        <v>438</v>
      </c>
      <c r="M726" s="8">
        <v>137.5</v>
      </c>
      <c r="N726" s="8">
        <v>250</v>
      </c>
      <c r="O726" s="8">
        <v>250</v>
      </c>
      <c r="P726" s="9">
        <f t="shared" si="44"/>
        <v>191.12500000000003</v>
      </c>
      <c r="Q726" s="25">
        <f t="shared" si="46"/>
        <v>417</v>
      </c>
      <c r="R726" s="9">
        <f t="shared" si="45"/>
        <v>417</v>
      </c>
      <c r="S726" s="7" t="s">
        <v>33</v>
      </c>
      <c r="T726" s="7" t="s">
        <v>34</v>
      </c>
      <c r="U726" s="26"/>
      <c r="W726" s="30">
        <f t="shared" si="47"/>
        <v>0</v>
      </c>
      <c r="X726" s="31"/>
    </row>
    <row r="727" spans="2:24" x14ac:dyDescent="0.25">
      <c r="B727" s="39">
        <v>843380185741</v>
      </c>
      <c r="C727" s="7" t="s">
        <v>1666</v>
      </c>
      <c r="D727" s="7" t="s">
        <v>1667</v>
      </c>
      <c r="E727" s="7" t="str">
        <f>_xlfn.XLOOKUP(C727,Master!E:E,Master!H:H)</f>
        <v>No</v>
      </c>
      <c r="F727" s="7" t="s">
        <v>154</v>
      </c>
      <c r="G727" s="7" t="s">
        <v>24</v>
      </c>
      <c r="H727" s="7" t="s">
        <v>415</v>
      </c>
      <c r="I727" s="7" t="s">
        <v>469</v>
      </c>
      <c r="J727" s="7" t="s">
        <v>16</v>
      </c>
      <c r="K727" s="7" t="s">
        <v>438</v>
      </c>
      <c r="L727" s="7" t="s">
        <v>438</v>
      </c>
      <c r="M727" s="8">
        <v>137.5</v>
      </c>
      <c r="N727" s="8">
        <v>250</v>
      </c>
      <c r="O727" s="8">
        <v>250</v>
      </c>
      <c r="P727" s="9">
        <f t="shared" si="44"/>
        <v>191.12500000000003</v>
      </c>
      <c r="Q727" s="25">
        <f t="shared" si="46"/>
        <v>417</v>
      </c>
      <c r="R727" s="9">
        <f t="shared" si="45"/>
        <v>417</v>
      </c>
      <c r="S727" s="7" t="s">
        <v>33</v>
      </c>
      <c r="T727" s="7" t="s">
        <v>34</v>
      </c>
      <c r="U727" s="26"/>
      <c r="W727" s="30">
        <f t="shared" si="47"/>
        <v>0</v>
      </c>
      <c r="X727" s="31"/>
    </row>
    <row r="728" spans="2:24" x14ac:dyDescent="0.25">
      <c r="B728" s="39">
        <v>843380185734</v>
      </c>
      <c r="C728" s="7" t="s">
        <v>1668</v>
      </c>
      <c r="D728" s="7" t="s">
        <v>1669</v>
      </c>
      <c r="E728" s="7" t="str">
        <f>_xlfn.XLOOKUP(C728,Master!E:E,Master!H:H)</f>
        <v>No</v>
      </c>
      <c r="F728" s="7" t="s">
        <v>154</v>
      </c>
      <c r="G728" s="7" t="s">
        <v>27</v>
      </c>
      <c r="H728" s="7" t="s">
        <v>415</v>
      </c>
      <c r="I728" s="7" t="s">
        <v>469</v>
      </c>
      <c r="J728" s="7" t="s">
        <v>16</v>
      </c>
      <c r="K728" s="7" t="s">
        <v>438</v>
      </c>
      <c r="L728" s="7" t="s">
        <v>438</v>
      </c>
      <c r="M728" s="8">
        <v>137.5</v>
      </c>
      <c r="N728" s="8">
        <v>250</v>
      </c>
      <c r="O728" s="8">
        <v>250</v>
      </c>
      <c r="P728" s="9">
        <f t="shared" si="44"/>
        <v>191.12500000000003</v>
      </c>
      <c r="Q728" s="25">
        <f t="shared" si="46"/>
        <v>417</v>
      </c>
      <c r="R728" s="9">
        <f t="shared" si="45"/>
        <v>417</v>
      </c>
      <c r="S728" s="7" t="s">
        <v>33</v>
      </c>
      <c r="T728" s="7" t="s">
        <v>34</v>
      </c>
      <c r="U728" s="26"/>
      <c r="W728" s="30">
        <f t="shared" si="47"/>
        <v>0</v>
      </c>
      <c r="X728" s="31"/>
    </row>
    <row r="729" spans="2:24" x14ac:dyDescent="0.25">
      <c r="B729" s="39">
        <v>843380185765</v>
      </c>
      <c r="C729" s="7" t="s">
        <v>1670</v>
      </c>
      <c r="D729" s="7" t="s">
        <v>1671</v>
      </c>
      <c r="E729" s="7" t="str">
        <f>_xlfn.XLOOKUP(C729,Master!E:E,Master!H:H)</f>
        <v>No</v>
      </c>
      <c r="F729" s="7" t="s">
        <v>154</v>
      </c>
      <c r="G729" s="7" t="s">
        <v>30</v>
      </c>
      <c r="H729" s="7" t="s">
        <v>415</v>
      </c>
      <c r="I729" s="7" t="s">
        <v>469</v>
      </c>
      <c r="J729" s="7" t="s">
        <v>16</v>
      </c>
      <c r="K729" s="7" t="s">
        <v>438</v>
      </c>
      <c r="L729" s="7" t="s">
        <v>438</v>
      </c>
      <c r="M729" s="8">
        <v>137.5</v>
      </c>
      <c r="N729" s="8">
        <v>250</v>
      </c>
      <c r="O729" s="8">
        <v>250</v>
      </c>
      <c r="P729" s="9">
        <f t="shared" si="44"/>
        <v>191.12500000000003</v>
      </c>
      <c r="Q729" s="25">
        <f t="shared" si="46"/>
        <v>417</v>
      </c>
      <c r="R729" s="9">
        <f t="shared" si="45"/>
        <v>417</v>
      </c>
      <c r="S729" s="7" t="s">
        <v>33</v>
      </c>
      <c r="T729" s="7" t="s">
        <v>34</v>
      </c>
      <c r="U729" s="26"/>
      <c r="W729" s="30">
        <f t="shared" si="47"/>
        <v>0</v>
      </c>
      <c r="X729" s="31"/>
    </row>
    <row r="730" spans="2:24" x14ac:dyDescent="0.25">
      <c r="B730" s="39">
        <v>843380185727</v>
      </c>
      <c r="C730" s="7" t="s">
        <v>1672</v>
      </c>
      <c r="D730" s="7" t="s">
        <v>1673</v>
      </c>
      <c r="E730" s="7" t="str">
        <f>_xlfn.XLOOKUP(C730,Master!E:E,Master!H:H)</f>
        <v>No</v>
      </c>
      <c r="F730" s="7" t="s">
        <v>154</v>
      </c>
      <c r="G730" s="7" t="s">
        <v>246</v>
      </c>
      <c r="H730" s="7" t="s">
        <v>415</v>
      </c>
      <c r="I730" s="7" t="s">
        <v>469</v>
      </c>
      <c r="J730" s="7" t="s">
        <v>16</v>
      </c>
      <c r="K730" s="7" t="s">
        <v>438</v>
      </c>
      <c r="L730" s="7" t="s">
        <v>438</v>
      </c>
      <c r="M730" s="8">
        <v>137.5</v>
      </c>
      <c r="N730" s="8">
        <v>250</v>
      </c>
      <c r="O730" s="8">
        <v>250</v>
      </c>
      <c r="P730" s="9">
        <f t="shared" si="44"/>
        <v>191.12500000000003</v>
      </c>
      <c r="Q730" s="25">
        <f t="shared" si="46"/>
        <v>417</v>
      </c>
      <c r="R730" s="9">
        <f t="shared" si="45"/>
        <v>417</v>
      </c>
      <c r="S730" s="7" t="s">
        <v>33</v>
      </c>
      <c r="T730" s="7" t="s">
        <v>34</v>
      </c>
      <c r="U730" s="26"/>
      <c r="W730" s="30">
        <f t="shared" si="47"/>
        <v>0</v>
      </c>
      <c r="X730" s="31"/>
    </row>
    <row r="731" spans="2:24" x14ac:dyDescent="0.25">
      <c r="B731" s="39">
        <v>843380185703</v>
      </c>
      <c r="C731" s="7" t="s">
        <v>1674</v>
      </c>
      <c r="D731" s="7" t="s">
        <v>1675</v>
      </c>
      <c r="E731" s="7" t="str">
        <f>_xlfn.XLOOKUP(C731,Master!E:E,Master!H:H)</f>
        <v>No</v>
      </c>
      <c r="F731" s="7" t="s">
        <v>91</v>
      </c>
      <c r="G731" s="7" t="s">
        <v>21</v>
      </c>
      <c r="H731" s="7" t="s">
        <v>415</v>
      </c>
      <c r="I731" s="7" t="s">
        <v>469</v>
      </c>
      <c r="J731" s="7" t="s">
        <v>16</v>
      </c>
      <c r="K731" s="7" t="s">
        <v>438</v>
      </c>
      <c r="L731" s="7" t="s">
        <v>438</v>
      </c>
      <c r="M731" s="8">
        <v>137.5</v>
      </c>
      <c r="N731" s="8">
        <v>250</v>
      </c>
      <c r="O731" s="8">
        <v>250</v>
      </c>
      <c r="P731" s="9">
        <f t="shared" si="44"/>
        <v>191.12500000000003</v>
      </c>
      <c r="Q731" s="25">
        <f t="shared" si="46"/>
        <v>417</v>
      </c>
      <c r="R731" s="9">
        <f t="shared" si="45"/>
        <v>417</v>
      </c>
      <c r="S731" s="7" t="s">
        <v>33</v>
      </c>
      <c r="T731" s="7" t="s">
        <v>34</v>
      </c>
      <c r="U731" s="26"/>
      <c r="W731" s="30">
        <f t="shared" si="47"/>
        <v>0</v>
      </c>
      <c r="X731" s="31"/>
    </row>
    <row r="732" spans="2:24" x14ac:dyDescent="0.25">
      <c r="B732" s="39">
        <v>843380185697</v>
      </c>
      <c r="C732" s="7" t="s">
        <v>1676</v>
      </c>
      <c r="D732" s="7" t="s">
        <v>1677</v>
      </c>
      <c r="E732" s="7" t="str">
        <f>_xlfn.XLOOKUP(C732,Master!E:E,Master!H:H)</f>
        <v>No</v>
      </c>
      <c r="F732" s="7" t="s">
        <v>91</v>
      </c>
      <c r="G732" s="7" t="s">
        <v>24</v>
      </c>
      <c r="H732" s="7" t="s">
        <v>415</v>
      </c>
      <c r="I732" s="7" t="s">
        <v>469</v>
      </c>
      <c r="J732" s="7" t="s">
        <v>16</v>
      </c>
      <c r="K732" s="7" t="s">
        <v>438</v>
      </c>
      <c r="L732" s="7" t="s">
        <v>438</v>
      </c>
      <c r="M732" s="8">
        <v>137.5</v>
      </c>
      <c r="N732" s="8">
        <v>250</v>
      </c>
      <c r="O732" s="8">
        <v>250</v>
      </c>
      <c r="P732" s="9">
        <f t="shared" si="44"/>
        <v>191.12500000000003</v>
      </c>
      <c r="Q732" s="25">
        <f t="shared" si="46"/>
        <v>417</v>
      </c>
      <c r="R732" s="9">
        <f t="shared" si="45"/>
        <v>417</v>
      </c>
      <c r="S732" s="7" t="s">
        <v>33</v>
      </c>
      <c r="T732" s="7" t="s">
        <v>34</v>
      </c>
      <c r="U732" s="26"/>
      <c r="W732" s="30">
        <f t="shared" si="47"/>
        <v>0</v>
      </c>
      <c r="X732" s="31"/>
    </row>
    <row r="733" spans="2:24" x14ac:dyDescent="0.25">
      <c r="B733" s="39">
        <v>843380185680</v>
      </c>
      <c r="C733" s="7" t="s">
        <v>1678</v>
      </c>
      <c r="D733" s="7" t="s">
        <v>1679</v>
      </c>
      <c r="E733" s="7" t="str">
        <f>_xlfn.XLOOKUP(C733,Master!E:E,Master!H:H)</f>
        <v>No</v>
      </c>
      <c r="F733" s="7" t="s">
        <v>91</v>
      </c>
      <c r="G733" s="7" t="s">
        <v>27</v>
      </c>
      <c r="H733" s="7" t="s">
        <v>415</v>
      </c>
      <c r="I733" s="7" t="s">
        <v>469</v>
      </c>
      <c r="J733" s="7" t="s">
        <v>16</v>
      </c>
      <c r="K733" s="7" t="s">
        <v>438</v>
      </c>
      <c r="L733" s="7" t="s">
        <v>438</v>
      </c>
      <c r="M733" s="8">
        <v>137.5</v>
      </c>
      <c r="N733" s="8">
        <v>250</v>
      </c>
      <c r="O733" s="8">
        <v>250</v>
      </c>
      <c r="P733" s="9">
        <f t="shared" si="44"/>
        <v>191.12500000000003</v>
      </c>
      <c r="Q733" s="25">
        <f t="shared" si="46"/>
        <v>417</v>
      </c>
      <c r="R733" s="9">
        <f t="shared" si="45"/>
        <v>417</v>
      </c>
      <c r="S733" s="7" t="s">
        <v>33</v>
      </c>
      <c r="T733" s="7" t="s">
        <v>34</v>
      </c>
      <c r="U733" s="26"/>
      <c r="W733" s="30">
        <f t="shared" si="47"/>
        <v>0</v>
      </c>
      <c r="X733" s="31"/>
    </row>
    <row r="734" spans="2:24" x14ac:dyDescent="0.25">
      <c r="B734" s="39">
        <v>843380185710</v>
      </c>
      <c r="C734" s="7" t="s">
        <v>1680</v>
      </c>
      <c r="D734" s="7" t="s">
        <v>1681</v>
      </c>
      <c r="E734" s="7" t="str">
        <f>_xlfn.XLOOKUP(C734,Master!E:E,Master!H:H)</f>
        <v>No</v>
      </c>
      <c r="F734" s="7" t="s">
        <v>91</v>
      </c>
      <c r="G734" s="7" t="s">
        <v>30</v>
      </c>
      <c r="H734" s="7" t="s">
        <v>415</v>
      </c>
      <c r="I734" s="7" t="s">
        <v>469</v>
      </c>
      <c r="J734" s="7" t="s">
        <v>16</v>
      </c>
      <c r="K734" s="7" t="s">
        <v>438</v>
      </c>
      <c r="L734" s="7" t="s">
        <v>438</v>
      </c>
      <c r="M734" s="8">
        <v>137.5</v>
      </c>
      <c r="N734" s="8">
        <v>250</v>
      </c>
      <c r="O734" s="8">
        <v>250</v>
      </c>
      <c r="P734" s="9">
        <f t="shared" si="44"/>
        <v>191.12500000000003</v>
      </c>
      <c r="Q734" s="25">
        <f t="shared" si="46"/>
        <v>417</v>
      </c>
      <c r="R734" s="9">
        <f t="shared" si="45"/>
        <v>417</v>
      </c>
      <c r="S734" s="7" t="s">
        <v>33</v>
      </c>
      <c r="T734" s="7" t="s">
        <v>34</v>
      </c>
      <c r="U734" s="26"/>
      <c r="W734" s="30">
        <f t="shared" si="47"/>
        <v>0</v>
      </c>
      <c r="X734" s="31"/>
    </row>
    <row r="735" spans="2:24" x14ac:dyDescent="0.25">
      <c r="B735" s="39">
        <v>843380185673</v>
      </c>
      <c r="C735" s="7" t="s">
        <v>1682</v>
      </c>
      <c r="D735" s="7" t="s">
        <v>1683</v>
      </c>
      <c r="E735" s="7" t="str">
        <f>_xlfn.XLOOKUP(C735,Master!E:E,Master!H:H)</f>
        <v>No</v>
      </c>
      <c r="F735" s="7" t="s">
        <v>91</v>
      </c>
      <c r="G735" s="7" t="s">
        <v>246</v>
      </c>
      <c r="H735" s="7" t="s">
        <v>415</v>
      </c>
      <c r="I735" s="7" t="s">
        <v>469</v>
      </c>
      <c r="J735" s="7" t="s">
        <v>16</v>
      </c>
      <c r="K735" s="7" t="s">
        <v>438</v>
      </c>
      <c r="L735" s="7" t="s">
        <v>438</v>
      </c>
      <c r="M735" s="8">
        <v>137.5</v>
      </c>
      <c r="N735" s="8">
        <v>250</v>
      </c>
      <c r="O735" s="8">
        <v>250</v>
      </c>
      <c r="P735" s="9">
        <f t="shared" si="44"/>
        <v>191.12500000000003</v>
      </c>
      <c r="Q735" s="25">
        <f t="shared" si="46"/>
        <v>417</v>
      </c>
      <c r="R735" s="9">
        <f t="shared" si="45"/>
        <v>417</v>
      </c>
      <c r="S735" s="7" t="s">
        <v>33</v>
      </c>
      <c r="T735" s="7" t="s">
        <v>34</v>
      </c>
      <c r="U735" s="26"/>
      <c r="W735" s="30">
        <f t="shared" si="47"/>
        <v>0</v>
      </c>
      <c r="X735" s="31"/>
    </row>
    <row r="736" spans="2:24" x14ac:dyDescent="0.25">
      <c r="B736" s="39">
        <v>843380185659</v>
      </c>
      <c r="C736" s="7" t="s">
        <v>1684</v>
      </c>
      <c r="D736" s="7" t="s">
        <v>1685</v>
      </c>
      <c r="E736" s="7" t="str">
        <f>_xlfn.XLOOKUP(C736,Master!E:E,Master!H:H)</f>
        <v>No</v>
      </c>
      <c r="F736" s="7" t="s">
        <v>91</v>
      </c>
      <c r="G736" s="7" t="s">
        <v>21</v>
      </c>
      <c r="H736" s="7" t="s">
        <v>103</v>
      </c>
      <c r="I736" s="7" t="s">
        <v>469</v>
      </c>
      <c r="J736" s="7" t="s">
        <v>16</v>
      </c>
      <c r="K736" s="7" t="s">
        <v>17</v>
      </c>
      <c r="L736" s="7" t="s">
        <v>17</v>
      </c>
      <c r="M736" s="8">
        <v>137.5</v>
      </c>
      <c r="N736" s="8">
        <v>250</v>
      </c>
      <c r="O736" s="8">
        <v>250</v>
      </c>
      <c r="P736" s="9">
        <f t="shared" si="44"/>
        <v>191.12500000000003</v>
      </c>
      <c r="Q736" s="25">
        <f t="shared" si="46"/>
        <v>417</v>
      </c>
      <c r="R736" s="9">
        <f t="shared" si="45"/>
        <v>417</v>
      </c>
      <c r="S736" s="7" t="s">
        <v>33</v>
      </c>
      <c r="T736" s="7" t="s">
        <v>34</v>
      </c>
      <c r="U736" s="26"/>
      <c r="W736" s="30">
        <f t="shared" si="47"/>
        <v>0</v>
      </c>
      <c r="X736" s="31"/>
    </row>
    <row r="737" spans="2:24" x14ac:dyDescent="0.25">
      <c r="B737" s="39">
        <v>843380185642</v>
      </c>
      <c r="C737" s="7" t="s">
        <v>1686</v>
      </c>
      <c r="D737" s="7" t="s">
        <v>1687</v>
      </c>
      <c r="E737" s="7" t="str">
        <f>_xlfn.XLOOKUP(C737,Master!E:E,Master!H:H)</f>
        <v>No</v>
      </c>
      <c r="F737" s="7" t="s">
        <v>91</v>
      </c>
      <c r="G737" s="7" t="s">
        <v>24</v>
      </c>
      <c r="H737" s="7" t="s">
        <v>103</v>
      </c>
      <c r="I737" s="7" t="s">
        <v>469</v>
      </c>
      <c r="J737" s="7" t="s">
        <v>16</v>
      </c>
      <c r="K737" s="7" t="s">
        <v>17</v>
      </c>
      <c r="L737" s="7" t="s">
        <v>17</v>
      </c>
      <c r="M737" s="8">
        <v>137.5</v>
      </c>
      <c r="N737" s="8">
        <v>250</v>
      </c>
      <c r="O737" s="8">
        <v>250</v>
      </c>
      <c r="P737" s="9">
        <f t="shared" si="44"/>
        <v>191.12500000000003</v>
      </c>
      <c r="Q737" s="25">
        <f t="shared" si="46"/>
        <v>417</v>
      </c>
      <c r="R737" s="9">
        <f t="shared" si="45"/>
        <v>417</v>
      </c>
      <c r="S737" s="7" t="s">
        <v>33</v>
      </c>
      <c r="T737" s="7" t="s">
        <v>34</v>
      </c>
      <c r="U737" s="26"/>
      <c r="W737" s="30">
        <f t="shared" si="47"/>
        <v>0</v>
      </c>
      <c r="X737" s="31"/>
    </row>
    <row r="738" spans="2:24" x14ac:dyDescent="0.25">
      <c r="B738" s="39">
        <v>843380185635</v>
      </c>
      <c r="C738" s="7" t="s">
        <v>1688</v>
      </c>
      <c r="D738" s="7" t="s">
        <v>1689</v>
      </c>
      <c r="E738" s="7" t="str">
        <f>_xlfn.XLOOKUP(C738,Master!E:E,Master!H:H)</f>
        <v>No</v>
      </c>
      <c r="F738" s="7" t="s">
        <v>91</v>
      </c>
      <c r="G738" s="7" t="s">
        <v>27</v>
      </c>
      <c r="H738" s="7" t="s">
        <v>103</v>
      </c>
      <c r="I738" s="7" t="s">
        <v>469</v>
      </c>
      <c r="J738" s="7" t="s">
        <v>16</v>
      </c>
      <c r="K738" s="7" t="s">
        <v>17</v>
      </c>
      <c r="L738" s="7" t="s">
        <v>17</v>
      </c>
      <c r="M738" s="8">
        <v>137.5</v>
      </c>
      <c r="N738" s="8">
        <v>250</v>
      </c>
      <c r="O738" s="8">
        <v>250</v>
      </c>
      <c r="P738" s="9">
        <f t="shared" si="44"/>
        <v>191.12500000000003</v>
      </c>
      <c r="Q738" s="25">
        <f t="shared" si="46"/>
        <v>417</v>
      </c>
      <c r="R738" s="9">
        <f t="shared" si="45"/>
        <v>417</v>
      </c>
      <c r="S738" s="7" t="s">
        <v>33</v>
      </c>
      <c r="T738" s="7" t="s">
        <v>34</v>
      </c>
      <c r="U738" s="26"/>
      <c r="W738" s="30">
        <f t="shared" si="47"/>
        <v>0</v>
      </c>
      <c r="X738" s="31"/>
    </row>
    <row r="739" spans="2:24" x14ac:dyDescent="0.25">
      <c r="B739" s="39">
        <v>843380185666</v>
      </c>
      <c r="C739" s="7" t="s">
        <v>1690</v>
      </c>
      <c r="D739" s="7" t="s">
        <v>1691</v>
      </c>
      <c r="E739" s="7" t="str">
        <f>_xlfn.XLOOKUP(C739,Master!E:E,Master!H:H)</f>
        <v>No</v>
      </c>
      <c r="F739" s="7" t="s">
        <v>91</v>
      </c>
      <c r="G739" s="7" t="s">
        <v>30</v>
      </c>
      <c r="H739" s="7" t="s">
        <v>103</v>
      </c>
      <c r="I739" s="7" t="s">
        <v>469</v>
      </c>
      <c r="J739" s="7" t="s">
        <v>16</v>
      </c>
      <c r="K739" s="7" t="s">
        <v>17</v>
      </c>
      <c r="L739" s="7" t="s">
        <v>17</v>
      </c>
      <c r="M739" s="8">
        <v>137.5</v>
      </c>
      <c r="N739" s="8">
        <v>250</v>
      </c>
      <c r="O739" s="8">
        <v>250</v>
      </c>
      <c r="P739" s="9">
        <f t="shared" si="44"/>
        <v>191.12500000000003</v>
      </c>
      <c r="Q739" s="25">
        <f t="shared" si="46"/>
        <v>417</v>
      </c>
      <c r="R739" s="9">
        <f t="shared" si="45"/>
        <v>417</v>
      </c>
      <c r="S739" s="7" t="s">
        <v>33</v>
      </c>
      <c r="T739" s="7" t="s">
        <v>34</v>
      </c>
      <c r="U739" s="26"/>
      <c r="W739" s="30">
        <f t="shared" si="47"/>
        <v>0</v>
      </c>
      <c r="X739" s="31"/>
    </row>
    <row r="740" spans="2:24" x14ac:dyDescent="0.25">
      <c r="B740" s="39">
        <v>843380185628</v>
      </c>
      <c r="C740" s="7" t="s">
        <v>1692</v>
      </c>
      <c r="D740" s="7" t="s">
        <v>1693</v>
      </c>
      <c r="E740" s="7" t="str">
        <f>_xlfn.XLOOKUP(C740,Master!E:E,Master!H:H)</f>
        <v>No</v>
      </c>
      <c r="F740" s="7" t="s">
        <v>91</v>
      </c>
      <c r="G740" s="7" t="s">
        <v>246</v>
      </c>
      <c r="H740" s="7" t="s">
        <v>103</v>
      </c>
      <c r="I740" s="7" t="s">
        <v>469</v>
      </c>
      <c r="J740" s="7" t="s">
        <v>16</v>
      </c>
      <c r="K740" s="7" t="s">
        <v>17</v>
      </c>
      <c r="L740" s="7" t="s">
        <v>17</v>
      </c>
      <c r="M740" s="8">
        <v>137.5</v>
      </c>
      <c r="N740" s="8">
        <v>250</v>
      </c>
      <c r="O740" s="8">
        <v>250</v>
      </c>
      <c r="P740" s="9">
        <f t="shared" si="44"/>
        <v>191.12500000000003</v>
      </c>
      <c r="Q740" s="25">
        <f t="shared" si="46"/>
        <v>417</v>
      </c>
      <c r="R740" s="9">
        <f t="shared" si="45"/>
        <v>417</v>
      </c>
      <c r="S740" s="7" t="s">
        <v>33</v>
      </c>
      <c r="T740" s="7" t="s">
        <v>34</v>
      </c>
      <c r="U740" s="26"/>
      <c r="W740" s="30">
        <f t="shared" si="47"/>
        <v>0</v>
      </c>
      <c r="X740" s="31"/>
    </row>
    <row r="741" spans="2:24" x14ac:dyDescent="0.25">
      <c r="B741" s="39">
        <v>843380121466</v>
      </c>
      <c r="C741" s="7" t="s">
        <v>1694</v>
      </c>
      <c r="D741" s="7" t="s">
        <v>1695</v>
      </c>
      <c r="E741" s="7" t="str">
        <f>_xlfn.XLOOKUP(C741,Master!E:E,Master!H:H)</f>
        <v>No</v>
      </c>
      <c r="F741" s="7" t="s">
        <v>80</v>
      </c>
      <c r="G741" s="7">
        <v>3030</v>
      </c>
      <c r="H741" s="7" t="s">
        <v>103</v>
      </c>
      <c r="I741" s="7" t="s">
        <v>104</v>
      </c>
      <c r="J741" s="7" t="s">
        <v>16</v>
      </c>
      <c r="K741" s="7" t="s">
        <v>18</v>
      </c>
      <c r="L741" s="7" t="s">
        <v>18</v>
      </c>
      <c r="M741" s="8">
        <v>121.00000000000001</v>
      </c>
      <c r="N741" s="8">
        <v>220</v>
      </c>
      <c r="O741" s="8">
        <v>220</v>
      </c>
      <c r="P741" s="9">
        <f t="shared" si="44"/>
        <v>168.19</v>
      </c>
      <c r="Q741" s="25">
        <f t="shared" si="46"/>
        <v>367</v>
      </c>
      <c r="R741" s="9">
        <f t="shared" si="45"/>
        <v>367</v>
      </c>
      <c r="S741" s="7" t="s">
        <v>33</v>
      </c>
      <c r="T741" s="7" t="s">
        <v>34</v>
      </c>
      <c r="U741" s="26"/>
      <c r="W741" s="30">
        <f t="shared" si="47"/>
        <v>0</v>
      </c>
      <c r="X741" s="31"/>
    </row>
    <row r="742" spans="2:24" x14ac:dyDescent="0.25">
      <c r="B742" s="39">
        <v>843380121473</v>
      </c>
      <c r="C742" s="7" t="s">
        <v>1696</v>
      </c>
      <c r="D742" s="7" t="s">
        <v>1697</v>
      </c>
      <c r="E742" s="7" t="str">
        <f>_xlfn.XLOOKUP(C742,Master!E:E,Master!H:H)</f>
        <v>No</v>
      </c>
      <c r="F742" s="7" t="s">
        <v>80</v>
      </c>
      <c r="G742" s="7">
        <v>3232</v>
      </c>
      <c r="H742" s="7" t="s">
        <v>103</v>
      </c>
      <c r="I742" s="7" t="s">
        <v>104</v>
      </c>
      <c r="J742" s="7" t="s">
        <v>16</v>
      </c>
      <c r="K742" s="7" t="s">
        <v>18</v>
      </c>
      <c r="L742" s="7" t="s">
        <v>18</v>
      </c>
      <c r="M742" s="8">
        <v>121.00000000000001</v>
      </c>
      <c r="N742" s="8">
        <v>220</v>
      </c>
      <c r="O742" s="8">
        <v>220</v>
      </c>
      <c r="P742" s="9">
        <f t="shared" si="44"/>
        <v>168.19</v>
      </c>
      <c r="Q742" s="25">
        <f t="shared" si="46"/>
        <v>367</v>
      </c>
      <c r="R742" s="9">
        <f t="shared" si="45"/>
        <v>367</v>
      </c>
      <c r="S742" s="7" t="s">
        <v>33</v>
      </c>
      <c r="T742" s="7" t="s">
        <v>34</v>
      </c>
      <c r="U742" s="26"/>
      <c r="W742" s="30">
        <f t="shared" si="47"/>
        <v>0</v>
      </c>
      <c r="X742" s="31"/>
    </row>
    <row r="743" spans="2:24" x14ac:dyDescent="0.25">
      <c r="B743" s="39">
        <v>843380121480</v>
      </c>
      <c r="C743" s="7" t="s">
        <v>1698</v>
      </c>
      <c r="D743" s="7" t="s">
        <v>1699</v>
      </c>
      <c r="E743" s="7" t="str">
        <f>_xlfn.XLOOKUP(C743,Master!E:E,Master!H:H)</f>
        <v>No</v>
      </c>
      <c r="F743" s="7" t="s">
        <v>80</v>
      </c>
      <c r="G743" s="7">
        <v>3235</v>
      </c>
      <c r="H743" s="7" t="s">
        <v>103</v>
      </c>
      <c r="I743" s="7" t="s">
        <v>104</v>
      </c>
      <c r="J743" s="7" t="s">
        <v>16</v>
      </c>
      <c r="K743" s="7" t="s">
        <v>18</v>
      </c>
      <c r="L743" s="7" t="s">
        <v>18</v>
      </c>
      <c r="M743" s="8">
        <v>121.00000000000001</v>
      </c>
      <c r="N743" s="8">
        <v>220</v>
      </c>
      <c r="O743" s="8">
        <v>220</v>
      </c>
      <c r="P743" s="9">
        <f t="shared" si="44"/>
        <v>168.19</v>
      </c>
      <c r="Q743" s="25">
        <f t="shared" si="46"/>
        <v>367</v>
      </c>
      <c r="R743" s="9">
        <f t="shared" si="45"/>
        <v>367</v>
      </c>
      <c r="S743" s="7" t="s">
        <v>33</v>
      </c>
      <c r="T743" s="7" t="s">
        <v>34</v>
      </c>
      <c r="U743" s="26"/>
      <c r="W743" s="30">
        <f t="shared" si="47"/>
        <v>0</v>
      </c>
      <c r="X743" s="31"/>
    </row>
    <row r="744" spans="2:24" x14ac:dyDescent="0.25">
      <c r="B744" s="39">
        <v>843380121497</v>
      </c>
      <c r="C744" s="7" t="s">
        <v>1700</v>
      </c>
      <c r="D744" s="7" t="s">
        <v>1701</v>
      </c>
      <c r="E744" s="7" t="str">
        <f>_xlfn.XLOOKUP(C744,Master!E:E,Master!H:H)</f>
        <v>No</v>
      </c>
      <c r="F744" s="7" t="s">
        <v>80</v>
      </c>
      <c r="G744" s="7">
        <v>3432</v>
      </c>
      <c r="H744" s="7" t="s">
        <v>103</v>
      </c>
      <c r="I744" s="7" t="s">
        <v>104</v>
      </c>
      <c r="J744" s="7" t="s">
        <v>16</v>
      </c>
      <c r="K744" s="7" t="s">
        <v>18</v>
      </c>
      <c r="L744" s="7" t="s">
        <v>18</v>
      </c>
      <c r="M744" s="8">
        <v>121.00000000000001</v>
      </c>
      <c r="N744" s="8">
        <v>220</v>
      </c>
      <c r="O744" s="8">
        <v>220</v>
      </c>
      <c r="P744" s="9">
        <f t="shared" si="44"/>
        <v>168.19</v>
      </c>
      <c r="Q744" s="25">
        <f t="shared" si="46"/>
        <v>367</v>
      </c>
      <c r="R744" s="9">
        <f t="shared" si="45"/>
        <v>367</v>
      </c>
      <c r="S744" s="7" t="s">
        <v>33</v>
      </c>
      <c r="T744" s="7" t="s">
        <v>34</v>
      </c>
      <c r="U744" s="26"/>
      <c r="W744" s="30">
        <f t="shared" si="47"/>
        <v>0</v>
      </c>
      <c r="X744" s="31"/>
    </row>
    <row r="745" spans="2:24" x14ac:dyDescent="0.25">
      <c r="B745" s="39">
        <v>843380121503</v>
      </c>
      <c r="C745" s="7" t="s">
        <v>1702</v>
      </c>
      <c r="D745" s="7" t="s">
        <v>1703</v>
      </c>
      <c r="E745" s="7" t="str">
        <f>_xlfn.XLOOKUP(C745,Master!E:E,Master!H:H)</f>
        <v>No</v>
      </c>
      <c r="F745" s="7" t="s">
        <v>80</v>
      </c>
      <c r="G745" s="7">
        <v>3435</v>
      </c>
      <c r="H745" s="7" t="s">
        <v>103</v>
      </c>
      <c r="I745" s="7" t="s">
        <v>104</v>
      </c>
      <c r="J745" s="7" t="s">
        <v>16</v>
      </c>
      <c r="K745" s="7" t="s">
        <v>18</v>
      </c>
      <c r="L745" s="7" t="s">
        <v>18</v>
      </c>
      <c r="M745" s="8">
        <v>121.00000000000001</v>
      </c>
      <c r="N745" s="8">
        <v>220</v>
      </c>
      <c r="O745" s="8">
        <v>220</v>
      </c>
      <c r="P745" s="9">
        <f t="shared" si="44"/>
        <v>168.19</v>
      </c>
      <c r="Q745" s="25">
        <f t="shared" si="46"/>
        <v>367</v>
      </c>
      <c r="R745" s="9">
        <f t="shared" si="45"/>
        <v>367</v>
      </c>
      <c r="S745" s="7" t="s">
        <v>33</v>
      </c>
      <c r="T745" s="7" t="s">
        <v>34</v>
      </c>
      <c r="U745" s="26"/>
      <c r="W745" s="30">
        <f t="shared" si="47"/>
        <v>0</v>
      </c>
      <c r="X745" s="31"/>
    </row>
    <row r="746" spans="2:24" x14ac:dyDescent="0.25">
      <c r="B746" s="39">
        <v>843380121510</v>
      </c>
      <c r="C746" s="7" t="s">
        <v>1704</v>
      </c>
      <c r="D746" s="7" t="s">
        <v>1705</v>
      </c>
      <c r="E746" s="7" t="str">
        <f>_xlfn.XLOOKUP(C746,Master!E:E,Master!H:H)</f>
        <v>No</v>
      </c>
      <c r="F746" s="7" t="s">
        <v>80</v>
      </c>
      <c r="G746" s="7">
        <v>3632</v>
      </c>
      <c r="H746" s="7" t="s">
        <v>103</v>
      </c>
      <c r="I746" s="7" t="s">
        <v>104</v>
      </c>
      <c r="J746" s="7" t="s">
        <v>16</v>
      </c>
      <c r="K746" s="7" t="s">
        <v>18</v>
      </c>
      <c r="L746" s="7" t="s">
        <v>18</v>
      </c>
      <c r="M746" s="8">
        <v>121.00000000000001</v>
      </c>
      <c r="N746" s="8">
        <v>220</v>
      </c>
      <c r="O746" s="8">
        <v>220</v>
      </c>
      <c r="P746" s="9">
        <f t="shared" si="44"/>
        <v>168.19</v>
      </c>
      <c r="Q746" s="25">
        <f t="shared" si="46"/>
        <v>367</v>
      </c>
      <c r="R746" s="9">
        <f t="shared" si="45"/>
        <v>367</v>
      </c>
      <c r="S746" s="7" t="s">
        <v>33</v>
      </c>
      <c r="T746" s="7" t="s">
        <v>34</v>
      </c>
      <c r="U746" s="26"/>
      <c r="W746" s="30">
        <f t="shared" si="47"/>
        <v>0</v>
      </c>
      <c r="X746" s="31"/>
    </row>
    <row r="747" spans="2:24" x14ac:dyDescent="0.25">
      <c r="B747" s="39">
        <v>843380121527</v>
      </c>
      <c r="C747" s="7" t="s">
        <v>1706</v>
      </c>
      <c r="D747" s="7" t="s">
        <v>1707</v>
      </c>
      <c r="E747" s="7" t="str">
        <f>_xlfn.XLOOKUP(C747,Master!E:E,Master!H:H)</f>
        <v>No</v>
      </c>
      <c r="F747" s="7" t="s">
        <v>80</v>
      </c>
      <c r="G747" s="7">
        <v>3635</v>
      </c>
      <c r="H747" s="7" t="s">
        <v>103</v>
      </c>
      <c r="I747" s="7" t="s">
        <v>104</v>
      </c>
      <c r="J747" s="7" t="s">
        <v>16</v>
      </c>
      <c r="K747" s="7" t="s">
        <v>18</v>
      </c>
      <c r="L747" s="7" t="s">
        <v>18</v>
      </c>
      <c r="M747" s="8">
        <v>121.00000000000001</v>
      </c>
      <c r="N747" s="8">
        <v>220</v>
      </c>
      <c r="O747" s="8">
        <v>220</v>
      </c>
      <c r="P747" s="9">
        <f t="shared" si="44"/>
        <v>168.19</v>
      </c>
      <c r="Q747" s="25">
        <f t="shared" si="46"/>
        <v>367</v>
      </c>
      <c r="R747" s="9">
        <f t="shared" si="45"/>
        <v>367</v>
      </c>
      <c r="S747" s="7" t="s">
        <v>33</v>
      </c>
      <c r="T747" s="7" t="s">
        <v>34</v>
      </c>
      <c r="U747" s="26"/>
      <c r="W747" s="30">
        <f t="shared" si="47"/>
        <v>0</v>
      </c>
      <c r="X747" s="31"/>
    </row>
    <row r="748" spans="2:24" x14ac:dyDescent="0.25">
      <c r="B748" s="39">
        <v>843380121534</v>
      </c>
      <c r="C748" s="7" t="s">
        <v>1708</v>
      </c>
      <c r="D748" s="7" t="s">
        <v>1709</v>
      </c>
      <c r="E748" s="7" t="str">
        <f>_xlfn.XLOOKUP(C748,Master!E:E,Master!H:H)</f>
        <v>No</v>
      </c>
      <c r="F748" s="7" t="s">
        <v>80</v>
      </c>
      <c r="G748" s="7">
        <v>3833</v>
      </c>
      <c r="H748" s="7" t="s">
        <v>103</v>
      </c>
      <c r="I748" s="7" t="s">
        <v>104</v>
      </c>
      <c r="J748" s="7" t="s">
        <v>16</v>
      </c>
      <c r="K748" s="7" t="s">
        <v>18</v>
      </c>
      <c r="L748" s="7" t="s">
        <v>18</v>
      </c>
      <c r="M748" s="8">
        <v>121.00000000000001</v>
      </c>
      <c r="N748" s="8">
        <v>220</v>
      </c>
      <c r="O748" s="8">
        <v>220</v>
      </c>
      <c r="P748" s="9">
        <f t="shared" si="44"/>
        <v>168.19</v>
      </c>
      <c r="Q748" s="25">
        <f t="shared" si="46"/>
        <v>367</v>
      </c>
      <c r="R748" s="9">
        <f t="shared" si="45"/>
        <v>367</v>
      </c>
      <c r="S748" s="7" t="s">
        <v>33</v>
      </c>
      <c r="T748" s="7" t="s">
        <v>34</v>
      </c>
      <c r="U748" s="26"/>
      <c r="W748" s="30">
        <f t="shared" si="47"/>
        <v>0</v>
      </c>
      <c r="X748" s="31"/>
    </row>
    <row r="749" spans="2:24" x14ac:dyDescent="0.25">
      <c r="B749" s="39">
        <v>843380121541</v>
      </c>
      <c r="C749" s="7" t="s">
        <v>1710</v>
      </c>
      <c r="D749" s="7" t="s">
        <v>1711</v>
      </c>
      <c r="E749" s="7" t="str">
        <f>_xlfn.XLOOKUP(C749,Master!E:E,Master!H:H)</f>
        <v>No</v>
      </c>
      <c r="F749" s="7" t="s">
        <v>80</v>
      </c>
      <c r="G749" s="7">
        <v>3835</v>
      </c>
      <c r="H749" s="7" t="s">
        <v>103</v>
      </c>
      <c r="I749" s="7" t="s">
        <v>104</v>
      </c>
      <c r="J749" s="7" t="s">
        <v>16</v>
      </c>
      <c r="K749" s="7" t="s">
        <v>18</v>
      </c>
      <c r="L749" s="7" t="s">
        <v>18</v>
      </c>
      <c r="M749" s="8">
        <v>121.00000000000001</v>
      </c>
      <c r="N749" s="8">
        <v>220</v>
      </c>
      <c r="O749" s="8">
        <v>220</v>
      </c>
      <c r="P749" s="9">
        <f t="shared" si="44"/>
        <v>168.19</v>
      </c>
      <c r="Q749" s="25">
        <f t="shared" si="46"/>
        <v>367</v>
      </c>
      <c r="R749" s="9">
        <f t="shared" si="45"/>
        <v>367</v>
      </c>
      <c r="S749" s="7" t="s">
        <v>33</v>
      </c>
      <c r="T749" s="7" t="s">
        <v>34</v>
      </c>
      <c r="U749" s="26"/>
      <c r="W749" s="30">
        <f t="shared" si="47"/>
        <v>0</v>
      </c>
      <c r="X749" s="31"/>
    </row>
    <row r="750" spans="2:24" x14ac:dyDescent="0.25">
      <c r="B750" s="39">
        <v>843380121558</v>
      </c>
      <c r="C750" s="7" t="s">
        <v>1712</v>
      </c>
      <c r="D750" s="7" t="s">
        <v>1713</v>
      </c>
      <c r="E750" s="7" t="str">
        <f>_xlfn.XLOOKUP(C750,Master!E:E,Master!H:H)</f>
        <v>No</v>
      </c>
      <c r="F750" s="7" t="s">
        <v>80</v>
      </c>
      <c r="G750" s="7">
        <v>4033</v>
      </c>
      <c r="H750" s="7" t="s">
        <v>103</v>
      </c>
      <c r="I750" s="7" t="s">
        <v>104</v>
      </c>
      <c r="J750" s="7" t="s">
        <v>16</v>
      </c>
      <c r="K750" s="7" t="s">
        <v>18</v>
      </c>
      <c r="L750" s="7" t="s">
        <v>18</v>
      </c>
      <c r="M750" s="8">
        <v>121.00000000000001</v>
      </c>
      <c r="N750" s="8">
        <v>220</v>
      </c>
      <c r="O750" s="8">
        <v>220</v>
      </c>
      <c r="P750" s="9">
        <f t="shared" si="44"/>
        <v>168.19</v>
      </c>
      <c r="Q750" s="25">
        <f t="shared" si="46"/>
        <v>367</v>
      </c>
      <c r="R750" s="9">
        <f t="shared" si="45"/>
        <v>367</v>
      </c>
      <c r="S750" s="7" t="s">
        <v>33</v>
      </c>
      <c r="T750" s="7" t="s">
        <v>34</v>
      </c>
      <c r="U750" s="26"/>
      <c r="W750" s="30">
        <f t="shared" si="47"/>
        <v>0</v>
      </c>
      <c r="X750" s="31"/>
    </row>
    <row r="751" spans="2:24" x14ac:dyDescent="0.25">
      <c r="B751" s="39">
        <v>843380121565</v>
      </c>
      <c r="C751" s="7" t="s">
        <v>1714</v>
      </c>
      <c r="D751" s="7" t="s">
        <v>1715</v>
      </c>
      <c r="E751" s="7" t="str">
        <f>_xlfn.XLOOKUP(C751,Master!E:E,Master!H:H)</f>
        <v>No</v>
      </c>
      <c r="F751" s="7" t="s">
        <v>80</v>
      </c>
      <c r="G751" s="7">
        <v>4233</v>
      </c>
      <c r="H751" s="7" t="s">
        <v>103</v>
      </c>
      <c r="I751" s="7" t="s">
        <v>104</v>
      </c>
      <c r="J751" s="7" t="s">
        <v>16</v>
      </c>
      <c r="K751" s="7" t="s">
        <v>18</v>
      </c>
      <c r="L751" s="7" t="s">
        <v>18</v>
      </c>
      <c r="M751" s="8">
        <v>121.00000000000001</v>
      </c>
      <c r="N751" s="8">
        <v>220</v>
      </c>
      <c r="O751" s="8">
        <v>220</v>
      </c>
      <c r="P751" s="9">
        <f t="shared" si="44"/>
        <v>168.19</v>
      </c>
      <c r="Q751" s="25">
        <f t="shared" si="46"/>
        <v>367</v>
      </c>
      <c r="R751" s="9">
        <f t="shared" si="45"/>
        <v>367</v>
      </c>
      <c r="S751" s="7" t="s">
        <v>33</v>
      </c>
      <c r="T751" s="7" t="s">
        <v>34</v>
      </c>
      <c r="U751" s="26"/>
      <c r="W751" s="30">
        <f t="shared" si="47"/>
        <v>0</v>
      </c>
      <c r="X751" s="31"/>
    </row>
    <row r="752" spans="2:24" x14ac:dyDescent="0.25">
      <c r="B752" s="39">
        <v>843380121572</v>
      </c>
      <c r="C752" s="7" t="s">
        <v>1716</v>
      </c>
      <c r="D752" s="7" t="s">
        <v>1717</v>
      </c>
      <c r="E752" s="7" t="str">
        <f>_xlfn.XLOOKUP(C752,Master!E:E,Master!H:H)</f>
        <v>No</v>
      </c>
      <c r="F752" s="7" t="s">
        <v>80</v>
      </c>
      <c r="G752" s="7">
        <v>4433</v>
      </c>
      <c r="H752" s="7" t="s">
        <v>103</v>
      </c>
      <c r="I752" s="7" t="s">
        <v>104</v>
      </c>
      <c r="J752" s="7" t="s">
        <v>16</v>
      </c>
      <c r="K752" s="7" t="s">
        <v>18</v>
      </c>
      <c r="L752" s="7" t="s">
        <v>18</v>
      </c>
      <c r="M752" s="8">
        <v>121.00000000000001</v>
      </c>
      <c r="N752" s="8">
        <v>220</v>
      </c>
      <c r="O752" s="8">
        <v>220</v>
      </c>
      <c r="P752" s="9">
        <f t="shared" si="44"/>
        <v>168.19</v>
      </c>
      <c r="Q752" s="25">
        <f t="shared" si="46"/>
        <v>367</v>
      </c>
      <c r="R752" s="9">
        <f t="shared" si="45"/>
        <v>367</v>
      </c>
      <c r="S752" s="7" t="s">
        <v>33</v>
      </c>
      <c r="T752" s="7" t="s">
        <v>34</v>
      </c>
      <c r="U752" s="26"/>
      <c r="W752" s="30">
        <f t="shared" si="47"/>
        <v>0</v>
      </c>
      <c r="X752" s="31"/>
    </row>
    <row r="753" spans="2:24" x14ac:dyDescent="0.25">
      <c r="B753" s="39">
        <v>843380121343</v>
      </c>
      <c r="C753" s="7" t="s">
        <v>1718</v>
      </c>
      <c r="D753" s="7" t="s">
        <v>1719</v>
      </c>
      <c r="E753" s="7" t="str">
        <f>_xlfn.XLOOKUP(C753,Master!E:E,Master!H:H)</f>
        <v>Yes</v>
      </c>
      <c r="F753" s="7" t="s">
        <v>59</v>
      </c>
      <c r="G753" s="7">
        <v>3030</v>
      </c>
      <c r="H753" s="7" t="s">
        <v>103</v>
      </c>
      <c r="I753" s="7" t="s">
        <v>104</v>
      </c>
      <c r="J753" s="7" t="s">
        <v>16</v>
      </c>
      <c r="K753" s="7" t="s">
        <v>18</v>
      </c>
      <c r="L753" s="7" t="s">
        <v>18</v>
      </c>
      <c r="M753" s="8">
        <v>121.00000000000001</v>
      </c>
      <c r="N753" s="8">
        <v>220</v>
      </c>
      <c r="O753" s="8">
        <v>220</v>
      </c>
      <c r="P753" s="9">
        <f t="shared" si="44"/>
        <v>168.19</v>
      </c>
      <c r="Q753" s="25">
        <f t="shared" si="46"/>
        <v>367</v>
      </c>
      <c r="R753" s="9">
        <f t="shared" si="45"/>
        <v>367</v>
      </c>
      <c r="S753" s="7" t="s">
        <v>33</v>
      </c>
      <c r="T753" s="7" t="s">
        <v>34</v>
      </c>
      <c r="U753" s="26"/>
      <c r="W753" s="30">
        <f t="shared" si="47"/>
        <v>0</v>
      </c>
      <c r="X753" s="31"/>
    </row>
    <row r="754" spans="2:24" x14ac:dyDescent="0.25">
      <c r="B754" s="39">
        <v>843380121350</v>
      </c>
      <c r="C754" s="7" t="s">
        <v>1720</v>
      </c>
      <c r="D754" s="7" t="s">
        <v>1721</v>
      </c>
      <c r="E754" s="7" t="str">
        <f>_xlfn.XLOOKUP(C754,Master!E:E,Master!H:H)</f>
        <v>Yes</v>
      </c>
      <c r="F754" s="7" t="s">
        <v>59</v>
      </c>
      <c r="G754" s="7">
        <v>3232</v>
      </c>
      <c r="H754" s="7" t="s">
        <v>103</v>
      </c>
      <c r="I754" s="7" t="s">
        <v>104</v>
      </c>
      <c r="J754" s="7" t="s">
        <v>16</v>
      </c>
      <c r="K754" s="7" t="s">
        <v>18</v>
      </c>
      <c r="L754" s="7" t="s">
        <v>18</v>
      </c>
      <c r="M754" s="8">
        <v>121.00000000000001</v>
      </c>
      <c r="N754" s="8">
        <v>220</v>
      </c>
      <c r="O754" s="8">
        <v>220</v>
      </c>
      <c r="P754" s="9">
        <f t="shared" si="44"/>
        <v>168.19</v>
      </c>
      <c r="Q754" s="25">
        <f t="shared" si="46"/>
        <v>367</v>
      </c>
      <c r="R754" s="9">
        <f t="shared" si="45"/>
        <v>367</v>
      </c>
      <c r="S754" s="7" t="s">
        <v>33</v>
      </c>
      <c r="T754" s="7" t="s">
        <v>34</v>
      </c>
      <c r="U754" s="26"/>
      <c r="W754" s="30">
        <f t="shared" si="47"/>
        <v>0</v>
      </c>
      <c r="X754" s="31"/>
    </row>
    <row r="755" spans="2:24" x14ac:dyDescent="0.25">
      <c r="B755" s="39">
        <v>843380121367</v>
      </c>
      <c r="C755" s="7" t="s">
        <v>1722</v>
      </c>
      <c r="D755" s="7" t="s">
        <v>1723</v>
      </c>
      <c r="E755" s="7" t="str">
        <f>_xlfn.XLOOKUP(C755,Master!E:E,Master!H:H)</f>
        <v>Yes</v>
      </c>
      <c r="F755" s="7" t="s">
        <v>59</v>
      </c>
      <c r="G755" s="7">
        <v>3235</v>
      </c>
      <c r="H755" s="7" t="s">
        <v>103</v>
      </c>
      <c r="I755" s="7" t="s">
        <v>104</v>
      </c>
      <c r="J755" s="7" t="s">
        <v>16</v>
      </c>
      <c r="K755" s="7" t="s">
        <v>18</v>
      </c>
      <c r="L755" s="7" t="s">
        <v>18</v>
      </c>
      <c r="M755" s="8">
        <v>121.00000000000001</v>
      </c>
      <c r="N755" s="8">
        <v>220</v>
      </c>
      <c r="O755" s="8">
        <v>220</v>
      </c>
      <c r="P755" s="9">
        <f t="shared" si="44"/>
        <v>168.19</v>
      </c>
      <c r="Q755" s="25">
        <f t="shared" si="46"/>
        <v>367</v>
      </c>
      <c r="R755" s="9">
        <f t="shared" si="45"/>
        <v>367</v>
      </c>
      <c r="S755" s="7" t="s">
        <v>33</v>
      </c>
      <c r="T755" s="7" t="s">
        <v>34</v>
      </c>
      <c r="U755" s="26"/>
      <c r="W755" s="30">
        <f t="shared" si="47"/>
        <v>0</v>
      </c>
      <c r="X755" s="31"/>
    </row>
    <row r="756" spans="2:24" x14ac:dyDescent="0.25">
      <c r="B756" s="39">
        <v>843380121374</v>
      </c>
      <c r="C756" s="7" t="s">
        <v>1724</v>
      </c>
      <c r="D756" s="7" t="s">
        <v>1725</v>
      </c>
      <c r="E756" s="7" t="str">
        <f>_xlfn.XLOOKUP(C756,Master!E:E,Master!H:H)</f>
        <v>Yes</v>
      </c>
      <c r="F756" s="7" t="s">
        <v>59</v>
      </c>
      <c r="G756" s="7">
        <v>3432</v>
      </c>
      <c r="H756" s="7" t="s">
        <v>103</v>
      </c>
      <c r="I756" s="7" t="s">
        <v>104</v>
      </c>
      <c r="J756" s="7" t="s">
        <v>16</v>
      </c>
      <c r="K756" s="7" t="s">
        <v>18</v>
      </c>
      <c r="L756" s="7" t="s">
        <v>18</v>
      </c>
      <c r="M756" s="8">
        <v>121.00000000000001</v>
      </c>
      <c r="N756" s="8">
        <v>220</v>
      </c>
      <c r="O756" s="8">
        <v>220</v>
      </c>
      <c r="P756" s="9">
        <f t="shared" si="44"/>
        <v>168.19</v>
      </c>
      <c r="Q756" s="25">
        <f t="shared" si="46"/>
        <v>367</v>
      </c>
      <c r="R756" s="9">
        <f t="shared" si="45"/>
        <v>367</v>
      </c>
      <c r="S756" s="7" t="s">
        <v>33</v>
      </c>
      <c r="T756" s="7" t="s">
        <v>34</v>
      </c>
      <c r="U756" s="26"/>
      <c r="W756" s="30">
        <f t="shared" si="47"/>
        <v>0</v>
      </c>
      <c r="X756" s="31"/>
    </row>
    <row r="757" spans="2:24" x14ac:dyDescent="0.25">
      <c r="B757" s="39">
        <v>843380121381</v>
      </c>
      <c r="C757" s="7" t="s">
        <v>1726</v>
      </c>
      <c r="D757" s="7" t="s">
        <v>1727</v>
      </c>
      <c r="E757" s="7" t="str">
        <f>_xlfn.XLOOKUP(C757,Master!E:E,Master!H:H)</f>
        <v>Yes</v>
      </c>
      <c r="F757" s="7" t="s">
        <v>59</v>
      </c>
      <c r="G757" s="7">
        <v>3435</v>
      </c>
      <c r="H757" s="7" t="s">
        <v>103</v>
      </c>
      <c r="I757" s="7" t="s">
        <v>104</v>
      </c>
      <c r="J757" s="7" t="s">
        <v>16</v>
      </c>
      <c r="K757" s="7" t="s">
        <v>18</v>
      </c>
      <c r="L757" s="7" t="s">
        <v>18</v>
      </c>
      <c r="M757" s="8">
        <v>121.00000000000001</v>
      </c>
      <c r="N757" s="8">
        <v>220</v>
      </c>
      <c r="O757" s="8">
        <v>220</v>
      </c>
      <c r="P757" s="9">
        <f t="shared" si="44"/>
        <v>168.19</v>
      </c>
      <c r="Q757" s="25">
        <f t="shared" si="46"/>
        <v>367</v>
      </c>
      <c r="R757" s="9">
        <f t="shared" si="45"/>
        <v>367</v>
      </c>
      <c r="S757" s="7" t="s">
        <v>33</v>
      </c>
      <c r="T757" s="7" t="s">
        <v>34</v>
      </c>
      <c r="U757" s="26"/>
      <c r="W757" s="30">
        <f t="shared" si="47"/>
        <v>0</v>
      </c>
      <c r="X757" s="31"/>
    </row>
    <row r="758" spans="2:24" x14ac:dyDescent="0.25">
      <c r="B758" s="39">
        <v>843380121398</v>
      </c>
      <c r="C758" s="7" t="s">
        <v>1728</v>
      </c>
      <c r="D758" s="7" t="s">
        <v>1729</v>
      </c>
      <c r="E758" s="7" t="str">
        <f>_xlfn.XLOOKUP(C758,Master!E:E,Master!H:H)</f>
        <v>Yes</v>
      </c>
      <c r="F758" s="7" t="s">
        <v>59</v>
      </c>
      <c r="G758" s="7">
        <v>3632</v>
      </c>
      <c r="H758" s="7" t="s">
        <v>103</v>
      </c>
      <c r="I758" s="7" t="s">
        <v>104</v>
      </c>
      <c r="J758" s="7" t="s">
        <v>16</v>
      </c>
      <c r="K758" s="7" t="s">
        <v>18</v>
      </c>
      <c r="L758" s="7" t="s">
        <v>18</v>
      </c>
      <c r="M758" s="8">
        <v>121.00000000000001</v>
      </c>
      <c r="N758" s="8">
        <v>220</v>
      </c>
      <c r="O758" s="8">
        <v>220</v>
      </c>
      <c r="P758" s="9">
        <f t="shared" si="44"/>
        <v>168.19</v>
      </c>
      <c r="Q758" s="25">
        <f t="shared" si="46"/>
        <v>367</v>
      </c>
      <c r="R758" s="9">
        <f t="shared" si="45"/>
        <v>367</v>
      </c>
      <c r="S758" s="7" t="s">
        <v>33</v>
      </c>
      <c r="T758" s="7" t="s">
        <v>34</v>
      </c>
      <c r="U758" s="26"/>
      <c r="W758" s="30">
        <f t="shared" si="47"/>
        <v>0</v>
      </c>
      <c r="X758" s="31"/>
    </row>
    <row r="759" spans="2:24" x14ac:dyDescent="0.25">
      <c r="B759" s="39">
        <v>843380121404</v>
      </c>
      <c r="C759" s="7" t="s">
        <v>1730</v>
      </c>
      <c r="D759" s="7" t="s">
        <v>1731</v>
      </c>
      <c r="E759" s="7" t="str">
        <f>_xlfn.XLOOKUP(C759,Master!E:E,Master!H:H)</f>
        <v>Yes</v>
      </c>
      <c r="F759" s="7" t="s">
        <v>59</v>
      </c>
      <c r="G759" s="7">
        <v>3635</v>
      </c>
      <c r="H759" s="7" t="s">
        <v>103</v>
      </c>
      <c r="I759" s="7" t="s">
        <v>104</v>
      </c>
      <c r="J759" s="7" t="s">
        <v>16</v>
      </c>
      <c r="K759" s="7" t="s">
        <v>18</v>
      </c>
      <c r="L759" s="7" t="s">
        <v>18</v>
      </c>
      <c r="M759" s="8">
        <v>121.00000000000001</v>
      </c>
      <c r="N759" s="8">
        <v>220</v>
      </c>
      <c r="O759" s="8">
        <v>220</v>
      </c>
      <c r="P759" s="9">
        <f t="shared" si="44"/>
        <v>168.19</v>
      </c>
      <c r="Q759" s="25">
        <f t="shared" si="46"/>
        <v>367</v>
      </c>
      <c r="R759" s="9">
        <f t="shared" si="45"/>
        <v>367</v>
      </c>
      <c r="S759" s="7" t="s">
        <v>33</v>
      </c>
      <c r="T759" s="7" t="s">
        <v>34</v>
      </c>
      <c r="U759" s="26"/>
      <c r="W759" s="30">
        <f t="shared" si="47"/>
        <v>0</v>
      </c>
      <c r="X759" s="31"/>
    </row>
    <row r="760" spans="2:24" x14ac:dyDescent="0.25">
      <c r="B760" s="39">
        <v>843380121411</v>
      </c>
      <c r="C760" s="7" t="s">
        <v>1732</v>
      </c>
      <c r="D760" s="7" t="s">
        <v>1733</v>
      </c>
      <c r="E760" s="7" t="str">
        <f>_xlfn.XLOOKUP(C760,Master!E:E,Master!H:H)</f>
        <v>Yes</v>
      </c>
      <c r="F760" s="7" t="s">
        <v>59</v>
      </c>
      <c r="G760" s="7">
        <v>3833</v>
      </c>
      <c r="H760" s="7" t="s">
        <v>103</v>
      </c>
      <c r="I760" s="7" t="s">
        <v>104</v>
      </c>
      <c r="J760" s="7" t="s">
        <v>16</v>
      </c>
      <c r="K760" s="7" t="s">
        <v>18</v>
      </c>
      <c r="L760" s="7" t="s">
        <v>18</v>
      </c>
      <c r="M760" s="8">
        <v>121.00000000000001</v>
      </c>
      <c r="N760" s="8">
        <v>220</v>
      </c>
      <c r="O760" s="8">
        <v>220</v>
      </c>
      <c r="P760" s="9">
        <f t="shared" si="44"/>
        <v>168.19</v>
      </c>
      <c r="Q760" s="25">
        <f t="shared" si="46"/>
        <v>367</v>
      </c>
      <c r="R760" s="9">
        <f t="shared" si="45"/>
        <v>367</v>
      </c>
      <c r="S760" s="7" t="s">
        <v>33</v>
      </c>
      <c r="T760" s="7" t="s">
        <v>34</v>
      </c>
      <c r="U760" s="26"/>
      <c r="W760" s="30">
        <f t="shared" si="47"/>
        <v>0</v>
      </c>
      <c r="X760" s="31"/>
    </row>
    <row r="761" spans="2:24" x14ac:dyDescent="0.25">
      <c r="B761" s="39">
        <v>843380121428</v>
      </c>
      <c r="C761" s="7" t="s">
        <v>1734</v>
      </c>
      <c r="D761" s="7" t="s">
        <v>1735</v>
      </c>
      <c r="E761" s="7" t="str">
        <f>_xlfn.XLOOKUP(C761,Master!E:E,Master!H:H)</f>
        <v>Yes</v>
      </c>
      <c r="F761" s="7" t="s">
        <v>59</v>
      </c>
      <c r="G761" s="7">
        <v>3835</v>
      </c>
      <c r="H761" s="7" t="s">
        <v>103</v>
      </c>
      <c r="I761" s="7" t="s">
        <v>104</v>
      </c>
      <c r="J761" s="7" t="s">
        <v>16</v>
      </c>
      <c r="K761" s="7" t="s">
        <v>18</v>
      </c>
      <c r="L761" s="7" t="s">
        <v>18</v>
      </c>
      <c r="M761" s="8">
        <v>121.00000000000001</v>
      </c>
      <c r="N761" s="8">
        <v>220</v>
      </c>
      <c r="O761" s="8">
        <v>220</v>
      </c>
      <c r="P761" s="9">
        <f t="shared" si="44"/>
        <v>168.19</v>
      </c>
      <c r="Q761" s="25">
        <f t="shared" si="46"/>
        <v>367</v>
      </c>
      <c r="R761" s="9">
        <f t="shared" si="45"/>
        <v>367</v>
      </c>
      <c r="S761" s="7" t="s">
        <v>33</v>
      </c>
      <c r="T761" s="7" t="s">
        <v>34</v>
      </c>
      <c r="U761" s="26"/>
      <c r="W761" s="30">
        <f t="shared" si="47"/>
        <v>0</v>
      </c>
      <c r="X761" s="31"/>
    </row>
    <row r="762" spans="2:24" x14ac:dyDescent="0.25">
      <c r="B762" s="39">
        <v>843380121435</v>
      </c>
      <c r="C762" s="7" t="s">
        <v>1736</v>
      </c>
      <c r="D762" s="7" t="s">
        <v>1737</v>
      </c>
      <c r="E762" s="7" t="str">
        <f>_xlfn.XLOOKUP(C762,Master!E:E,Master!H:H)</f>
        <v>Yes</v>
      </c>
      <c r="F762" s="7" t="s">
        <v>59</v>
      </c>
      <c r="G762" s="7">
        <v>4033</v>
      </c>
      <c r="H762" s="7" t="s">
        <v>103</v>
      </c>
      <c r="I762" s="7" t="s">
        <v>104</v>
      </c>
      <c r="J762" s="7" t="s">
        <v>16</v>
      </c>
      <c r="K762" s="7" t="s">
        <v>18</v>
      </c>
      <c r="L762" s="7" t="s">
        <v>18</v>
      </c>
      <c r="M762" s="8">
        <v>121.00000000000001</v>
      </c>
      <c r="N762" s="8">
        <v>220</v>
      </c>
      <c r="O762" s="8">
        <v>220</v>
      </c>
      <c r="P762" s="9">
        <f t="shared" si="44"/>
        <v>168.19</v>
      </c>
      <c r="Q762" s="25">
        <f t="shared" si="46"/>
        <v>367</v>
      </c>
      <c r="R762" s="9">
        <f t="shared" si="45"/>
        <v>367</v>
      </c>
      <c r="S762" s="7" t="s">
        <v>33</v>
      </c>
      <c r="T762" s="7" t="s">
        <v>34</v>
      </c>
      <c r="U762" s="26"/>
      <c r="W762" s="30">
        <f t="shared" si="47"/>
        <v>0</v>
      </c>
      <c r="X762" s="31"/>
    </row>
    <row r="763" spans="2:24" x14ac:dyDescent="0.25">
      <c r="B763" s="39">
        <v>843380121442</v>
      </c>
      <c r="C763" s="7" t="s">
        <v>1738</v>
      </c>
      <c r="D763" s="7" t="s">
        <v>1739</v>
      </c>
      <c r="E763" s="7" t="str">
        <f>_xlfn.XLOOKUP(C763,Master!E:E,Master!H:H)</f>
        <v>Yes</v>
      </c>
      <c r="F763" s="7" t="s">
        <v>59</v>
      </c>
      <c r="G763" s="7">
        <v>4233</v>
      </c>
      <c r="H763" s="7" t="s">
        <v>103</v>
      </c>
      <c r="I763" s="7" t="s">
        <v>104</v>
      </c>
      <c r="J763" s="7" t="s">
        <v>16</v>
      </c>
      <c r="K763" s="7" t="s">
        <v>18</v>
      </c>
      <c r="L763" s="7" t="s">
        <v>18</v>
      </c>
      <c r="M763" s="8">
        <v>121.00000000000001</v>
      </c>
      <c r="N763" s="8">
        <v>220</v>
      </c>
      <c r="O763" s="8">
        <v>220</v>
      </c>
      <c r="P763" s="9">
        <f t="shared" si="44"/>
        <v>168.19</v>
      </c>
      <c r="Q763" s="25">
        <f t="shared" si="46"/>
        <v>367</v>
      </c>
      <c r="R763" s="9">
        <f t="shared" si="45"/>
        <v>367</v>
      </c>
      <c r="S763" s="7" t="s">
        <v>33</v>
      </c>
      <c r="T763" s="7" t="s">
        <v>34</v>
      </c>
      <c r="U763" s="26"/>
      <c r="W763" s="30">
        <f t="shared" si="47"/>
        <v>0</v>
      </c>
      <c r="X763" s="31"/>
    </row>
    <row r="764" spans="2:24" x14ac:dyDescent="0.25">
      <c r="B764" s="39">
        <v>843380121459</v>
      </c>
      <c r="C764" s="7" t="s">
        <v>1740</v>
      </c>
      <c r="D764" s="7" t="s">
        <v>1741</v>
      </c>
      <c r="E764" s="7" t="str">
        <f>_xlfn.XLOOKUP(C764,Master!E:E,Master!H:H)</f>
        <v>Yes</v>
      </c>
      <c r="F764" s="7" t="s">
        <v>59</v>
      </c>
      <c r="G764" s="7">
        <v>4433</v>
      </c>
      <c r="H764" s="7" t="s">
        <v>103</v>
      </c>
      <c r="I764" s="7" t="s">
        <v>104</v>
      </c>
      <c r="J764" s="7" t="s">
        <v>16</v>
      </c>
      <c r="K764" s="7" t="s">
        <v>18</v>
      </c>
      <c r="L764" s="7" t="s">
        <v>18</v>
      </c>
      <c r="M764" s="8">
        <v>121.00000000000001</v>
      </c>
      <c r="N764" s="8">
        <v>220</v>
      </c>
      <c r="O764" s="8">
        <v>220</v>
      </c>
      <c r="P764" s="9">
        <f t="shared" si="44"/>
        <v>168.19</v>
      </c>
      <c r="Q764" s="25">
        <f t="shared" si="46"/>
        <v>367</v>
      </c>
      <c r="R764" s="9">
        <f t="shared" si="45"/>
        <v>367</v>
      </c>
      <c r="S764" s="7" t="s">
        <v>33</v>
      </c>
      <c r="T764" s="7" t="s">
        <v>34</v>
      </c>
      <c r="U764" s="26"/>
      <c r="W764" s="30">
        <f t="shared" si="47"/>
        <v>0</v>
      </c>
      <c r="X764" s="31"/>
    </row>
    <row r="765" spans="2:24" x14ac:dyDescent="0.25">
      <c r="B765" s="39">
        <v>843380121107</v>
      </c>
      <c r="C765" s="7" t="s">
        <v>1742</v>
      </c>
      <c r="D765" s="7" t="s">
        <v>1743</v>
      </c>
      <c r="E765" s="7" t="str">
        <f>_xlfn.XLOOKUP(C765,Master!E:E,Master!H:H)</f>
        <v>No</v>
      </c>
      <c r="F765" s="7" t="s">
        <v>12</v>
      </c>
      <c r="G765" s="7">
        <v>3030</v>
      </c>
      <c r="H765" s="7" t="s">
        <v>103</v>
      </c>
      <c r="I765" s="7" t="s">
        <v>104</v>
      </c>
      <c r="J765" s="7" t="s">
        <v>16</v>
      </c>
      <c r="K765" s="7" t="s">
        <v>18</v>
      </c>
      <c r="L765" s="7" t="s">
        <v>18</v>
      </c>
      <c r="M765" s="8">
        <v>121.00000000000001</v>
      </c>
      <c r="N765" s="8">
        <v>220</v>
      </c>
      <c r="O765" s="8">
        <v>220</v>
      </c>
      <c r="P765" s="9">
        <f t="shared" si="44"/>
        <v>168.19</v>
      </c>
      <c r="Q765" s="25">
        <f t="shared" si="46"/>
        <v>367</v>
      </c>
      <c r="R765" s="9">
        <f t="shared" si="45"/>
        <v>367</v>
      </c>
      <c r="S765" s="7" t="s">
        <v>33</v>
      </c>
      <c r="T765" s="7" t="s">
        <v>34</v>
      </c>
      <c r="U765" s="26"/>
      <c r="W765" s="30">
        <f t="shared" si="47"/>
        <v>0</v>
      </c>
      <c r="X765" s="31"/>
    </row>
    <row r="766" spans="2:24" x14ac:dyDescent="0.25">
      <c r="B766" s="39">
        <v>843380121114</v>
      </c>
      <c r="C766" s="7" t="s">
        <v>1744</v>
      </c>
      <c r="D766" s="7" t="s">
        <v>1745</v>
      </c>
      <c r="E766" s="7" t="str">
        <f>_xlfn.XLOOKUP(C766,Master!E:E,Master!H:H)</f>
        <v>No</v>
      </c>
      <c r="F766" s="7" t="s">
        <v>12</v>
      </c>
      <c r="G766" s="7">
        <v>3232</v>
      </c>
      <c r="H766" s="7" t="s">
        <v>103</v>
      </c>
      <c r="I766" s="7" t="s">
        <v>104</v>
      </c>
      <c r="J766" s="7" t="s">
        <v>16</v>
      </c>
      <c r="K766" s="7" t="s">
        <v>18</v>
      </c>
      <c r="L766" s="7" t="s">
        <v>18</v>
      </c>
      <c r="M766" s="8">
        <v>121.00000000000001</v>
      </c>
      <c r="N766" s="8">
        <v>220</v>
      </c>
      <c r="O766" s="8">
        <v>220</v>
      </c>
      <c r="P766" s="9">
        <f t="shared" si="44"/>
        <v>168.19</v>
      </c>
      <c r="Q766" s="25">
        <f t="shared" si="46"/>
        <v>367</v>
      </c>
      <c r="R766" s="9">
        <f t="shared" si="45"/>
        <v>367</v>
      </c>
      <c r="S766" s="7" t="s">
        <v>33</v>
      </c>
      <c r="T766" s="7" t="s">
        <v>34</v>
      </c>
      <c r="U766" s="26"/>
      <c r="W766" s="30">
        <f t="shared" si="47"/>
        <v>0</v>
      </c>
      <c r="X766" s="31"/>
    </row>
    <row r="767" spans="2:24" x14ac:dyDescent="0.25">
      <c r="B767" s="39">
        <v>843380121121</v>
      </c>
      <c r="C767" s="7" t="s">
        <v>1746</v>
      </c>
      <c r="D767" s="7" t="s">
        <v>1747</v>
      </c>
      <c r="E767" s="7" t="str">
        <f>_xlfn.XLOOKUP(C767,Master!E:E,Master!H:H)</f>
        <v>No</v>
      </c>
      <c r="F767" s="7" t="s">
        <v>12</v>
      </c>
      <c r="G767" s="7">
        <v>3235</v>
      </c>
      <c r="H767" s="7" t="s">
        <v>103</v>
      </c>
      <c r="I767" s="7" t="s">
        <v>104</v>
      </c>
      <c r="J767" s="7" t="s">
        <v>16</v>
      </c>
      <c r="K767" s="7" t="s">
        <v>18</v>
      </c>
      <c r="L767" s="7" t="s">
        <v>18</v>
      </c>
      <c r="M767" s="8">
        <v>121.00000000000001</v>
      </c>
      <c r="N767" s="8">
        <v>220</v>
      </c>
      <c r="O767" s="8">
        <v>220</v>
      </c>
      <c r="P767" s="9">
        <f t="shared" si="44"/>
        <v>168.19</v>
      </c>
      <c r="Q767" s="25">
        <f t="shared" si="46"/>
        <v>367</v>
      </c>
      <c r="R767" s="9">
        <f t="shared" si="45"/>
        <v>367</v>
      </c>
      <c r="S767" s="7" t="s">
        <v>33</v>
      </c>
      <c r="T767" s="7" t="s">
        <v>34</v>
      </c>
      <c r="U767" s="26"/>
      <c r="W767" s="30">
        <f t="shared" si="47"/>
        <v>0</v>
      </c>
      <c r="X767" s="31"/>
    </row>
    <row r="768" spans="2:24" x14ac:dyDescent="0.25">
      <c r="B768" s="39">
        <v>843380121138</v>
      </c>
      <c r="C768" s="7" t="s">
        <v>1748</v>
      </c>
      <c r="D768" s="7" t="s">
        <v>1749</v>
      </c>
      <c r="E768" s="7" t="str">
        <f>_xlfn.XLOOKUP(C768,Master!E:E,Master!H:H)</f>
        <v>No</v>
      </c>
      <c r="F768" s="7" t="s">
        <v>12</v>
      </c>
      <c r="G768" s="7">
        <v>3432</v>
      </c>
      <c r="H768" s="7" t="s">
        <v>103</v>
      </c>
      <c r="I768" s="7" t="s">
        <v>104</v>
      </c>
      <c r="J768" s="7" t="s">
        <v>16</v>
      </c>
      <c r="K768" s="7" t="s">
        <v>18</v>
      </c>
      <c r="L768" s="7" t="s">
        <v>18</v>
      </c>
      <c r="M768" s="8">
        <v>121.00000000000001</v>
      </c>
      <c r="N768" s="8">
        <v>220</v>
      </c>
      <c r="O768" s="8">
        <v>220</v>
      </c>
      <c r="P768" s="9">
        <f t="shared" si="44"/>
        <v>168.19</v>
      </c>
      <c r="Q768" s="25">
        <f t="shared" si="46"/>
        <v>367</v>
      </c>
      <c r="R768" s="9">
        <f t="shared" si="45"/>
        <v>367</v>
      </c>
      <c r="S768" s="7" t="s">
        <v>33</v>
      </c>
      <c r="T768" s="7" t="s">
        <v>34</v>
      </c>
      <c r="U768" s="26"/>
      <c r="W768" s="30">
        <f t="shared" si="47"/>
        <v>0</v>
      </c>
      <c r="X768" s="31"/>
    </row>
    <row r="769" spans="2:24" x14ac:dyDescent="0.25">
      <c r="B769" s="39">
        <v>843380121145</v>
      </c>
      <c r="C769" s="7" t="s">
        <v>1750</v>
      </c>
      <c r="D769" s="7" t="s">
        <v>1751</v>
      </c>
      <c r="E769" s="7" t="str">
        <f>_xlfn.XLOOKUP(C769,Master!E:E,Master!H:H)</f>
        <v>No</v>
      </c>
      <c r="F769" s="7" t="s">
        <v>12</v>
      </c>
      <c r="G769" s="7">
        <v>3435</v>
      </c>
      <c r="H769" s="7" t="s">
        <v>103</v>
      </c>
      <c r="I769" s="7" t="s">
        <v>104</v>
      </c>
      <c r="J769" s="7" t="s">
        <v>16</v>
      </c>
      <c r="K769" s="7" t="s">
        <v>18</v>
      </c>
      <c r="L769" s="7" t="s">
        <v>18</v>
      </c>
      <c r="M769" s="8">
        <v>121.00000000000001</v>
      </c>
      <c r="N769" s="8">
        <v>220</v>
      </c>
      <c r="O769" s="8">
        <v>220</v>
      </c>
      <c r="P769" s="9">
        <f t="shared" si="44"/>
        <v>168.19</v>
      </c>
      <c r="Q769" s="25">
        <f t="shared" si="46"/>
        <v>367</v>
      </c>
      <c r="R769" s="9">
        <f t="shared" si="45"/>
        <v>367</v>
      </c>
      <c r="S769" s="7" t="s">
        <v>33</v>
      </c>
      <c r="T769" s="7" t="s">
        <v>34</v>
      </c>
      <c r="U769" s="26"/>
      <c r="W769" s="30">
        <f t="shared" si="47"/>
        <v>0</v>
      </c>
      <c r="X769" s="31"/>
    </row>
    <row r="770" spans="2:24" x14ac:dyDescent="0.25">
      <c r="B770" s="39">
        <v>843380121152</v>
      </c>
      <c r="C770" s="7" t="s">
        <v>1752</v>
      </c>
      <c r="D770" s="7" t="s">
        <v>1753</v>
      </c>
      <c r="E770" s="7" t="str">
        <f>_xlfn.XLOOKUP(C770,Master!E:E,Master!H:H)</f>
        <v>No</v>
      </c>
      <c r="F770" s="7" t="s">
        <v>12</v>
      </c>
      <c r="G770" s="7">
        <v>3632</v>
      </c>
      <c r="H770" s="7" t="s">
        <v>103</v>
      </c>
      <c r="I770" s="7" t="s">
        <v>104</v>
      </c>
      <c r="J770" s="7" t="s">
        <v>16</v>
      </c>
      <c r="K770" s="7" t="s">
        <v>18</v>
      </c>
      <c r="L770" s="7" t="s">
        <v>18</v>
      </c>
      <c r="M770" s="8">
        <v>121.00000000000001</v>
      </c>
      <c r="N770" s="8">
        <v>220</v>
      </c>
      <c r="O770" s="8">
        <v>220</v>
      </c>
      <c r="P770" s="9">
        <f t="shared" si="44"/>
        <v>168.19</v>
      </c>
      <c r="Q770" s="25">
        <f t="shared" si="46"/>
        <v>367</v>
      </c>
      <c r="R770" s="9">
        <f t="shared" si="45"/>
        <v>367</v>
      </c>
      <c r="S770" s="7" t="s">
        <v>33</v>
      </c>
      <c r="T770" s="7" t="s">
        <v>34</v>
      </c>
      <c r="U770" s="26"/>
      <c r="W770" s="30">
        <f t="shared" si="47"/>
        <v>0</v>
      </c>
      <c r="X770" s="31"/>
    </row>
    <row r="771" spans="2:24" x14ac:dyDescent="0.25">
      <c r="B771" s="39">
        <v>843380121169</v>
      </c>
      <c r="C771" s="7" t="s">
        <v>1754</v>
      </c>
      <c r="D771" s="7" t="s">
        <v>1755</v>
      </c>
      <c r="E771" s="7" t="str">
        <f>_xlfn.XLOOKUP(C771,Master!E:E,Master!H:H)</f>
        <v>No</v>
      </c>
      <c r="F771" s="7" t="s">
        <v>12</v>
      </c>
      <c r="G771" s="7">
        <v>3635</v>
      </c>
      <c r="H771" s="7" t="s">
        <v>103</v>
      </c>
      <c r="I771" s="7" t="s">
        <v>104</v>
      </c>
      <c r="J771" s="7" t="s">
        <v>16</v>
      </c>
      <c r="K771" s="7" t="s">
        <v>18</v>
      </c>
      <c r="L771" s="7" t="s">
        <v>18</v>
      </c>
      <c r="M771" s="8">
        <v>121.00000000000001</v>
      </c>
      <c r="N771" s="8">
        <v>220</v>
      </c>
      <c r="O771" s="8">
        <v>220</v>
      </c>
      <c r="P771" s="9">
        <f t="shared" si="44"/>
        <v>168.19</v>
      </c>
      <c r="Q771" s="25">
        <f t="shared" si="46"/>
        <v>367</v>
      </c>
      <c r="R771" s="9">
        <f t="shared" si="45"/>
        <v>367</v>
      </c>
      <c r="S771" s="7" t="s">
        <v>33</v>
      </c>
      <c r="T771" s="7" t="s">
        <v>34</v>
      </c>
      <c r="U771" s="26"/>
      <c r="W771" s="30">
        <f t="shared" si="47"/>
        <v>0</v>
      </c>
      <c r="X771" s="31"/>
    </row>
    <row r="772" spans="2:24" x14ac:dyDescent="0.25">
      <c r="B772" s="39">
        <v>843380121176</v>
      </c>
      <c r="C772" s="7" t="s">
        <v>1756</v>
      </c>
      <c r="D772" s="7" t="s">
        <v>1757</v>
      </c>
      <c r="E772" s="7" t="str">
        <f>_xlfn.XLOOKUP(C772,Master!E:E,Master!H:H)</f>
        <v>No</v>
      </c>
      <c r="F772" s="7" t="s">
        <v>12</v>
      </c>
      <c r="G772" s="7">
        <v>3833</v>
      </c>
      <c r="H772" s="7" t="s">
        <v>103</v>
      </c>
      <c r="I772" s="7" t="s">
        <v>104</v>
      </c>
      <c r="J772" s="7" t="s">
        <v>16</v>
      </c>
      <c r="K772" s="7" t="s">
        <v>18</v>
      </c>
      <c r="L772" s="7" t="s">
        <v>18</v>
      </c>
      <c r="M772" s="8">
        <v>121.00000000000001</v>
      </c>
      <c r="N772" s="8">
        <v>220</v>
      </c>
      <c r="O772" s="8">
        <v>220</v>
      </c>
      <c r="P772" s="9">
        <f t="shared" si="44"/>
        <v>168.19</v>
      </c>
      <c r="Q772" s="25">
        <f t="shared" si="46"/>
        <v>367</v>
      </c>
      <c r="R772" s="9">
        <f t="shared" si="45"/>
        <v>367</v>
      </c>
      <c r="S772" s="7" t="s">
        <v>33</v>
      </c>
      <c r="T772" s="7" t="s">
        <v>34</v>
      </c>
      <c r="U772" s="26"/>
      <c r="W772" s="30">
        <f t="shared" si="47"/>
        <v>0</v>
      </c>
      <c r="X772" s="31"/>
    </row>
    <row r="773" spans="2:24" x14ac:dyDescent="0.25">
      <c r="B773" s="39">
        <v>843380121183</v>
      </c>
      <c r="C773" s="7" t="s">
        <v>1758</v>
      </c>
      <c r="D773" s="7" t="s">
        <v>1759</v>
      </c>
      <c r="E773" s="7" t="str">
        <f>_xlfn.XLOOKUP(C773,Master!E:E,Master!H:H)</f>
        <v>No</v>
      </c>
      <c r="F773" s="7" t="s">
        <v>12</v>
      </c>
      <c r="G773" s="7">
        <v>3835</v>
      </c>
      <c r="H773" s="7" t="s">
        <v>103</v>
      </c>
      <c r="I773" s="7" t="s">
        <v>104</v>
      </c>
      <c r="J773" s="7" t="s">
        <v>16</v>
      </c>
      <c r="K773" s="7" t="s">
        <v>18</v>
      </c>
      <c r="L773" s="7" t="s">
        <v>18</v>
      </c>
      <c r="M773" s="8">
        <v>121.00000000000001</v>
      </c>
      <c r="N773" s="8">
        <v>220</v>
      </c>
      <c r="O773" s="8">
        <v>220</v>
      </c>
      <c r="P773" s="9">
        <f t="shared" si="44"/>
        <v>168.19</v>
      </c>
      <c r="Q773" s="25">
        <f t="shared" si="46"/>
        <v>367</v>
      </c>
      <c r="R773" s="9">
        <f t="shared" si="45"/>
        <v>367</v>
      </c>
      <c r="S773" s="7" t="s">
        <v>33</v>
      </c>
      <c r="T773" s="7" t="s">
        <v>34</v>
      </c>
      <c r="U773" s="26"/>
      <c r="W773" s="30">
        <f t="shared" si="47"/>
        <v>0</v>
      </c>
      <c r="X773" s="31"/>
    </row>
    <row r="774" spans="2:24" x14ac:dyDescent="0.25">
      <c r="B774" s="39">
        <v>843380121190</v>
      </c>
      <c r="C774" s="7" t="s">
        <v>1760</v>
      </c>
      <c r="D774" s="7" t="s">
        <v>1761</v>
      </c>
      <c r="E774" s="7" t="str">
        <f>_xlfn.XLOOKUP(C774,Master!E:E,Master!H:H)</f>
        <v>No</v>
      </c>
      <c r="F774" s="7" t="s">
        <v>12</v>
      </c>
      <c r="G774" s="7">
        <v>4033</v>
      </c>
      <c r="H774" s="7" t="s">
        <v>103</v>
      </c>
      <c r="I774" s="7" t="s">
        <v>104</v>
      </c>
      <c r="J774" s="7" t="s">
        <v>16</v>
      </c>
      <c r="K774" s="7" t="s">
        <v>18</v>
      </c>
      <c r="L774" s="7" t="s">
        <v>18</v>
      </c>
      <c r="M774" s="8">
        <v>121.00000000000001</v>
      </c>
      <c r="N774" s="8">
        <v>220</v>
      </c>
      <c r="O774" s="8">
        <v>220</v>
      </c>
      <c r="P774" s="9">
        <f t="shared" si="44"/>
        <v>168.19</v>
      </c>
      <c r="Q774" s="25">
        <f t="shared" si="46"/>
        <v>367</v>
      </c>
      <c r="R774" s="9">
        <f t="shared" si="45"/>
        <v>367</v>
      </c>
      <c r="S774" s="7" t="s">
        <v>33</v>
      </c>
      <c r="T774" s="7" t="s">
        <v>34</v>
      </c>
      <c r="U774" s="26"/>
      <c r="W774" s="30">
        <f t="shared" si="47"/>
        <v>0</v>
      </c>
      <c r="X774" s="31"/>
    </row>
    <row r="775" spans="2:24" x14ac:dyDescent="0.25">
      <c r="B775" s="39">
        <v>843380121206</v>
      </c>
      <c r="C775" s="7" t="s">
        <v>1762</v>
      </c>
      <c r="D775" s="7" t="s">
        <v>1763</v>
      </c>
      <c r="E775" s="7" t="str">
        <f>_xlfn.XLOOKUP(C775,Master!E:E,Master!H:H)</f>
        <v>No</v>
      </c>
      <c r="F775" s="7" t="s">
        <v>12</v>
      </c>
      <c r="G775" s="7">
        <v>4233</v>
      </c>
      <c r="H775" s="7" t="s">
        <v>103</v>
      </c>
      <c r="I775" s="7" t="s">
        <v>104</v>
      </c>
      <c r="J775" s="7" t="s">
        <v>16</v>
      </c>
      <c r="K775" s="7" t="s">
        <v>18</v>
      </c>
      <c r="L775" s="7" t="s">
        <v>18</v>
      </c>
      <c r="M775" s="8">
        <v>121.00000000000001</v>
      </c>
      <c r="N775" s="8">
        <v>220</v>
      </c>
      <c r="O775" s="8">
        <v>220</v>
      </c>
      <c r="P775" s="9">
        <f t="shared" ref="P775:P838" si="48">(O775*$P$3)*(M775/O775)</f>
        <v>168.19</v>
      </c>
      <c r="Q775" s="25">
        <f t="shared" si="46"/>
        <v>367</v>
      </c>
      <c r="R775" s="9">
        <f t="shared" ref="R775:R838" si="49">ROUND(O775*$P$3*(1+$Q$3),0)</f>
        <v>367</v>
      </c>
      <c r="S775" s="7" t="s">
        <v>33</v>
      </c>
      <c r="T775" s="7" t="s">
        <v>34</v>
      </c>
      <c r="U775" s="26"/>
      <c r="W775" s="30">
        <f t="shared" si="47"/>
        <v>0</v>
      </c>
      <c r="X775" s="31"/>
    </row>
    <row r="776" spans="2:24" x14ac:dyDescent="0.25">
      <c r="B776" s="39">
        <v>843380121213</v>
      </c>
      <c r="C776" s="7" t="s">
        <v>1764</v>
      </c>
      <c r="D776" s="7" t="s">
        <v>1765</v>
      </c>
      <c r="E776" s="7" t="str">
        <f>_xlfn.XLOOKUP(C776,Master!E:E,Master!H:H)</f>
        <v>No</v>
      </c>
      <c r="F776" s="7" t="s">
        <v>12</v>
      </c>
      <c r="G776" s="7">
        <v>4433</v>
      </c>
      <c r="H776" s="7" t="s">
        <v>103</v>
      </c>
      <c r="I776" s="7" t="s">
        <v>104</v>
      </c>
      <c r="J776" s="7" t="s">
        <v>16</v>
      </c>
      <c r="K776" s="7" t="s">
        <v>18</v>
      </c>
      <c r="L776" s="7" t="s">
        <v>18</v>
      </c>
      <c r="M776" s="8">
        <v>121.00000000000001</v>
      </c>
      <c r="N776" s="8">
        <v>220</v>
      </c>
      <c r="O776" s="8">
        <v>220</v>
      </c>
      <c r="P776" s="9">
        <f t="shared" si="48"/>
        <v>168.19</v>
      </c>
      <c r="Q776" s="25">
        <f t="shared" ref="Q776:Q839" si="50">R776</f>
        <v>367</v>
      </c>
      <c r="R776" s="9">
        <f t="shared" si="49"/>
        <v>367</v>
      </c>
      <c r="S776" s="7" t="s">
        <v>33</v>
      </c>
      <c r="T776" s="7" t="s">
        <v>34</v>
      </c>
      <c r="U776" s="26"/>
      <c r="W776" s="30">
        <f t="shared" ref="W776:W839" si="51">V776*M776</f>
        <v>0</v>
      </c>
      <c r="X776" s="31"/>
    </row>
    <row r="777" spans="2:24" x14ac:dyDescent="0.25">
      <c r="B777" s="39">
        <v>843380151067</v>
      </c>
      <c r="C777" s="7" t="s">
        <v>1766</v>
      </c>
      <c r="D777" s="7" t="s">
        <v>1767</v>
      </c>
      <c r="E777" s="7" t="str">
        <f>_xlfn.XLOOKUP(C777,Master!E:E,Master!H:H)</f>
        <v>No</v>
      </c>
      <c r="F777" s="7" t="s">
        <v>91</v>
      </c>
      <c r="G777" s="7">
        <v>3030</v>
      </c>
      <c r="H777" s="7" t="s">
        <v>103</v>
      </c>
      <c r="I777" s="7" t="s">
        <v>104</v>
      </c>
      <c r="J777" s="7" t="s">
        <v>16</v>
      </c>
      <c r="K777" s="7" t="s">
        <v>18</v>
      </c>
      <c r="L777" s="7" t="s">
        <v>18</v>
      </c>
      <c r="M777" s="8">
        <v>121.00000000000001</v>
      </c>
      <c r="N777" s="8">
        <v>220</v>
      </c>
      <c r="O777" s="8">
        <v>220</v>
      </c>
      <c r="P777" s="9">
        <f t="shared" si="48"/>
        <v>168.19</v>
      </c>
      <c r="Q777" s="25">
        <f t="shared" si="50"/>
        <v>367</v>
      </c>
      <c r="R777" s="9">
        <f t="shared" si="49"/>
        <v>367</v>
      </c>
      <c r="S777" s="7" t="s">
        <v>33</v>
      </c>
      <c r="T777" s="7" t="s">
        <v>34</v>
      </c>
      <c r="U777" s="26"/>
      <c r="W777" s="30">
        <f t="shared" si="51"/>
        <v>0</v>
      </c>
      <c r="X777" s="31"/>
    </row>
    <row r="778" spans="2:24" x14ac:dyDescent="0.25">
      <c r="B778" s="39">
        <v>843380151074</v>
      </c>
      <c r="C778" s="7" t="s">
        <v>1768</v>
      </c>
      <c r="D778" s="7" t="s">
        <v>1769</v>
      </c>
      <c r="E778" s="7" t="str">
        <f>_xlfn.XLOOKUP(C778,Master!E:E,Master!H:H)</f>
        <v>No</v>
      </c>
      <c r="F778" s="7" t="s">
        <v>91</v>
      </c>
      <c r="G778" s="7">
        <v>3232</v>
      </c>
      <c r="H778" s="7" t="s">
        <v>103</v>
      </c>
      <c r="I778" s="7" t="s">
        <v>104</v>
      </c>
      <c r="J778" s="7" t="s">
        <v>16</v>
      </c>
      <c r="K778" s="7" t="s">
        <v>18</v>
      </c>
      <c r="L778" s="7" t="s">
        <v>18</v>
      </c>
      <c r="M778" s="8">
        <v>121.00000000000001</v>
      </c>
      <c r="N778" s="8">
        <v>220</v>
      </c>
      <c r="O778" s="8">
        <v>220</v>
      </c>
      <c r="P778" s="9">
        <f t="shared" si="48"/>
        <v>168.19</v>
      </c>
      <c r="Q778" s="25">
        <f t="shared" si="50"/>
        <v>367</v>
      </c>
      <c r="R778" s="9">
        <f t="shared" si="49"/>
        <v>367</v>
      </c>
      <c r="S778" s="7" t="s">
        <v>33</v>
      </c>
      <c r="T778" s="7" t="s">
        <v>34</v>
      </c>
      <c r="U778" s="26"/>
      <c r="W778" s="30">
        <f t="shared" si="51"/>
        <v>0</v>
      </c>
      <c r="X778" s="31"/>
    </row>
    <row r="779" spans="2:24" x14ac:dyDescent="0.25">
      <c r="B779" s="39">
        <v>843380151081</v>
      </c>
      <c r="C779" s="7" t="s">
        <v>1770</v>
      </c>
      <c r="D779" s="7" t="s">
        <v>1771</v>
      </c>
      <c r="E779" s="7" t="str">
        <f>_xlfn.XLOOKUP(C779,Master!E:E,Master!H:H)</f>
        <v>No</v>
      </c>
      <c r="F779" s="7" t="s">
        <v>91</v>
      </c>
      <c r="G779" s="7">
        <v>3235</v>
      </c>
      <c r="H779" s="7" t="s">
        <v>103</v>
      </c>
      <c r="I779" s="7" t="s">
        <v>104</v>
      </c>
      <c r="J779" s="7" t="s">
        <v>16</v>
      </c>
      <c r="K779" s="7" t="s">
        <v>18</v>
      </c>
      <c r="L779" s="7" t="s">
        <v>18</v>
      </c>
      <c r="M779" s="8">
        <v>121.00000000000001</v>
      </c>
      <c r="N779" s="8">
        <v>220</v>
      </c>
      <c r="O779" s="8">
        <v>220</v>
      </c>
      <c r="P779" s="9">
        <f t="shared" si="48"/>
        <v>168.19</v>
      </c>
      <c r="Q779" s="25">
        <f t="shared" si="50"/>
        <v>367</v>
      </c>
      <c r="R779" s="9">
        <f t="shared" si="49"/>
        <v>367</v>
      </c>
      <c r="S779" s="7" t="s">
        <v>33</v>
      </c>
      <c r="T779" s="7" t="s">
        <v>34</v>
      </c>
      <c r="U779" s="26"/>
      <c r="W779" s="30">
        <f t="shared" si="51"/>
        <v>0</v>
      </c>
      <c r="X779" s="31"/>
    </row>
    <row r="780" spans="2:24" x14ac:dyDescent="0.25">
      <c r="B780" s="39">
        <v>843380151098</v>
      </c>
      <c r="C780" s="7" t="s">
        <v>1772</v>
      </c>
      <c r="D780" s="7" t="s">
        <v>1773</v>
      </c>
      <c r="E780" s="7" t="str">
        <f>_xlfn.XLOOKUP(C780,Master!E:E,Master!H:H)</f>
        <v>No</v>
      </c>
      <c r="F780" s="7" t="s">
        <v>91</v>
      </c>
      <c r="G780" s="7">
        <v>3432</v>
      </c>
      <c r="H780" s="7" t="s">
        <v>103</v>
      </c>
      <c r="I780" s="7" t="s">
        <v>104</v>
      </c>
      <c r="J780" s="7" t="s">
        <v>16</v>
      </c>
      <c r="K780" s="7" t="s">
        <v>18</v>
      </c>
      <c r="L780" s="7" t="s">
        <v>18</v>
      </c>
      <c r="M780" s="8">
        <v>121.00000000000001</v>
      </c>
      <c r="N780" s="8">
        <v>220</v>
      </c>
      <c r="O780" s="8">
        <v>220</v>
      </c>
      <c r="P780" s="9">
        <f t="shared" si="48"/>
        <v>168.19</v>
      </c>
      <c r="Q780" s="25">
        <f t="shared" si="50"/>
        <v>367</v>
      </c>
      <c r="R780" s="9">
        <f t="shared" si="49"/>
        <v>367</v>
      </c>
      <c r="S780" s="7" t="s">
        <v>33</v>
      </c>
      <c r="T780" s="7" t="s">
        <v>34</v>
      </c>
      <c r="U780" s="26"/>
      <c r="W780" s="30">
        <f t="shared" si="51"/>
        <v>0</v>
      </c>
      <c r="X780" s="31"/>
    </row>
    <row r="781" spans="2:24" x14ac:dyDescent="0.25">
      <c r="B781" s="39">
        <v>843380151104</v>
      </c>
      <c r="C781" s="7" t="s">
        <v>1774</v>
      </c>
      <c r="D781" s="7" t="s">
        <v>1775</v>
      </c>
      <c r="E781" s="7" t="str">
        <f>_xlfn.XLOOKUP(C781,Master!E:E,Master!H:H)</f>
        <v>No</v>
      </c>
      <c r="F781" s="7" t="s">
        <v>91</v>
      </c>
      <c r="G781" s="7">
        <v>3435</v>
      </c>
      <c r="H781" s="7" t="s">
        <v>103</v>
      </c>
      <c r="I781" s="7" t="s">
        <v>104</v>
      </c>
      <c r="J781" s="7" t="s">
        <v>16</v>
      </c>
      <c r="K781" s="7" t="s">
        <v>18</v>
      </c>
      <c r="L781" s="7" t="s">
        <v>18</v>
      </c>
      <c r="M781" s="8">
        <v>121.00000000000001</v>
      </c>
      <c r="N781" s="8">
        <v>220</v>
      </c>
      <c r="O781" s="8">
        <v>220</v>
      </c>
      <c r="P781" s="9">
        <f t="shared" si="48"/>
        <v>168.19</v>
      </c>
      <c r="Q781" s="25">
        <f t="shared" si="50"/>
        <v>367</v>
      </c>
      <c r="R781" s="9">
        <f t="shared" si="49"/>
        <v>367</v>
      </c>
      <c r="S781" s="7" t="s">
        <v>33</v>
      </c>
      <c r="T781" s="7" t="s">
        <v>34</v>
      </c>
      <c r="U781" s="26"/>
      <c r="W781" s="30">
        <f t="shared" si="51"/>
        <v>0</v>
      </c>
      <c r="X781" s="31"/>
    </row>
    <row r="782" spans="2:24" x14ac:dyDescent="0.25">
      <c r="B782" s="39">
        <v>843380151111</v>
      </c>
      <c r="C782" s="7" t="s">
        <v>1776</v>
      </c>
      <c r="D782" s="7" t="s">
        <v>1777</v>
      </c>
      <c r="E782" s="7" t="str">
        <f>_xlfn.XLOOKUP(C782,Master!E:E,Master!H:H)</f>
        <v>No</v>
      </c>
      <c r="F782" s="7" t="s">
        <v>91</v>
      </c>
      <c r="G782" s="7">
        <v>3632</v>
      </c>
      <c r="H782" s="7" t="s">
        <v>103</v>
      </c>
      <c r="I782" s="7" t="s">
        <v>104</v>
      </c>
      <c r="J782" s="7" t="s">
        <v>16</v>
      </c>
      <c r="K782" s="7" t="s">
        <v>18</v>
      </c>
      <c r="L782" s="7" t="s">
        <v>18</v>
      </c>
      <c r="M782" s="8">
        <v>121.00000000000001</v>
      </c>
      <c r="N782" s="8">
        <v>220</v>
      </c>
      <c r="O782" s="8">
        <v>220</v>
      </c>
      <c r="P782" s="9">
        <f t="shared" si="48"/>
        <v>168.19</v>
      </c>
      <c r="Q782" s="25">
        <f t="shared" si="50"/>
        <v>367</v>
      </c>
      <c r="R782" s="9">
        <f t="shared" si="49"/>
        <v>367</v>
      </c>
      <c r="S782" s="7" t="s">
        <v>33</v>
      </c>
      <c r="T782" s="7" t="s">
        <v>34</v>
      </c>
      <c r="U782" s="26"/>
      <c r="W782" s="30">
        <f t="shared" si="51"/>
        <v>0</v>
      </c>
      <c r="X782" s="31"/>
    </row>
    <row r="783" spans="2:24" x14ac:dyDescent="0.25">
      <c r="B783" s="39">
        <v>843380151128</v>
      </c>
      <c r="C783" s="7" t="s">
        <v>1778</v>
      </c>
      <c r="D783" s="7" t="s">
        <v>1779</v>
      </c>
      <c r="E783" s="7" t="str">
        <f>_xlfn.XLOOKUP(C783,Master!E:E,Master!H:H)</f>
        <v>No</v>
      </c>
      <c r="F783" s="7" t="s">
        <v>91</v>
      </c>
      <c r="G783" s="7">
        <v>3635</v>
      </c>
      <c r="H783" s="7" t="s">
        <v>103</v>
      </c>
      <c r="I783" s="7" t="s">
        <v>104</v>
      </c>
      <c r="J783" s="7" t="s">
        <v>16</v>
      </c>
      <c r="K783" s="7" t="s">
        <v>18</v>
      </c>
      <c r="L783" s="7" t="s">
        <v>18</v>
      </c>
      <c r="M783" s="8">
        <v>121.00000000000001</v>
      </c>
      <c r="N783" s="8">
        <v>220</v>
      </c>
      <c r="O783" s="8">
        <v>220</v>
      </c>
      <c r="P783" s="9">
        <f t="shared" si="48"/>
        <v>168.19</v>
      </c>
      <c r="Q783" s="25">
        <f t="shared" si="50"/>
        <v>367</v>
      </c>
      <c r="R783" s="9">
        <f t="shared" si="49"/>
        <v>367</v>
      </c>
      <c r="S783" s="7" t="s">
        <v>33</v>
      </c>
      <c r="T783" s="7" t="s">
        <v>34</v>
      </c>
      <c r="U783" s="26"/>
      <c r="W783" s="30">
        <f t="shared" si="51"/>
        <v>0</v>
      </c>
      <c r="X783" s="31"/>
    </row>
    <row r="784" spans="2:24" x14ac:dyDescent="0.25">
      <c r="B784" s="39">
        <v>843380151135</v>
      </c>
      <c r="C784" s="7" t="s">
        <v>1780</v>
      </c>
      <c r="D784" s="7" t="s">
        <v>1781</v>
      </c>
      <c r="E784" s="7" t="str">
        <f>_xlfn.XLOOKUP(C784,Master!E:E,Master!H:H)</f>
        <v>No</v>
      </c>
      <c r="F784" s="7" t="s">
        <v>91</v>
      </c>
      <c r="G784" s="7">
        <v>3833</v>
      </c>
      <c r="H784" s="7" t="s">
        <v>103</v>
      </c>
      <c r="I784" s="7" t="s">
        <v>104</v>
      </c>
      <c r="J784" s="7" t="s">
        <v>16</v>
      </c>
      <c r="K784" s="7" t="s">
        <v>18</v>
      </c>
      <c r="L784" s="7" t="s">
        <v>18</v>
      </c>
      <c r="M784" s="8">
        <v>121.00000000000001</v>
      </c>
      <c r="N784" s="8">
        <v>220</v>
      </c>
      <c r="O784" s="8">
        <v>220</v>
      </c>
      <c r="P784" s="9">
        <f t="shared" si="48"/>
        <v>168.19</v>
      </c>
      <c r="Q784" s="25">
        <f t="shared" si="50"/>
        <v>367</v>
      </c>
      <c r="R784" s="9">
        <f t="shared" si="49"/>
        <v>367</v>
      </c>
      <c r="S784" s="7" t="s">
        <v>33</v>
      </c>
      <c r="T784" s="7" t="s">
        <v>34</v>
      </c>
      <c r="U784" s="26"/>
      <c r="W784" s="30">
        <f t="shared" si="51"/>
        <v>0</v>
      </c>
      <c r="X784" s="31"/>
    </row>
    <row r="785" spans="2:24" x14ac:dyDescent="0.25">
      <c r="B785" s="39">
        <v>843380151142</v>
      </c>
      <c r="C785" s="7" t="s">
        <v>1782</v>
      </c>
      <c r="D785" s="7" t="s">
        <v>1783</v>
      </c>
      <c r="E785" s="7" t="str">
        <f>_xlfn.XLOOKUP(C785,Master!E:E,Master!H:H)</f>
        <v>No</v>
      </c>
      <c r="F785" s="7" t="s">
        <v>91</v>
      </c>
      <c r="G785" s="7">
        <v>3835</v>
      </c>
      <c r="H785" s="7" t="s">
        <v>103</v>
      </c>
      <c r="I785" s="7" t="s">
        <v>104</v>
      </c>
      <c r="J785" s="7" t="s">
        <v>16</v>
      </c>
      <c r="K785" s="7" t="s">
        <v>18</v>
      </c>
      <c r="L785" s="7" t="s">
        <v>18</v>
      </c>
      <c r="M785" s="8">
        <v>121.00000000000001</v>
      </c>
      <c r="N785" s="8">
        <v>220</v>
      </c>
      <c r="O785" s="8">
        <v>220</v>
      </c>
      <c r="P785" s="9">
        <f t="shared" si="48"/>
        <v>168.19</v>
      </c>
      <c r="Q785" s="25">
        <f t="shared" si="50"/>
        <v>367</v>
      </c>
      <c r="R785" s="9">
        <f t="shared" si="49"/>
        <v>367</v>
      </c>
      <c r="S785" s="7" t="s">
        <v>33</v>
      </c>
      <c r="T785" s="7" t="s">
        <v>34</v>
      </c>
      <c r="U785" s="26"/>
      <c r="W785" s="30">
        <f t="shared" si="51"/>
        <v>0</v>
      </c>
      <c r="X785" s="31"/>
    </row>
    <row r="786" spans="2:24" x14ac:dyDescent="0.25">
      <c r="B786" s="39">
        <v>843380151159</v>
      </c>
      <c r="C786" s="7" t="s">
        <v>1784</v>
      </c>
      <c r="D786" s="7" t="s">
        <v>1785</v>
      </c>
      <c r="E786" s="7" t="str">
        <f>_xlfn.XLOOKUP(C786,Master!E:E,Master!H:H)</f>
        <v>No</v>
      </c>
      <c r="F786" s="7" t="s">
        <v>91</v>
      </c>
      <c r="G786" s="7">
        <v>4033</v>
      </c>
      <c r="H786" s="7" t="s">
        <v>103</v>
      </c>
      <c r="I786" s="7" t="s">
        <v>104</v>
      </c>
      <c r="J786" s="7" t="s">
        <v>16</v>
      </c>
      <c r="K786" s="7" t="s">
        <v>18</v>
      </c>
      <c r="L786" s="7" t="s">
        <v>18</v>
      </c>
      <c r="M786" s="8">
        <v>121.00000000000001</v>
      </c>
      <c r="N786" s="8">
        <v>220</v>
      </c>
      <c r="O786" s="8">
        <v>220</v>
      </c>
      <c r="P786" s="9">
        <f t="shared" si="48"/>
        <v>168.19</v>
      </c>
      <c r="Q786" s="25">
        <f t="shared" si="50"/>
        <v>367</v>
      </c>
      <c r="R786" s="9">
        <f t="shared" si="49"/>
        <v>367</v>
      </c>
      <c r="S786" s="7" t="s">
        <v>33</v>
      </c>
      <c r="T786" s="7" t="s">
        <v>34</v>
      </c>
      <c r="U786" s="26"/>
      <c r="W786" s="30">
        <f t="shared" si="51"/>
        <v>0</v>
      </c>
      <c r="X786" s="31"/>
    </row>
    <row r="787" spans="2:24" x14ac:dyDescent="0.25">
      <c r="B787" s="39">
        <v>843380151166</v>
      </c>
      <c r="C787" s="7" t="s">
        <v>1786</v>
      </c>
      <c r="D787" s="7" t="s">
        <v>1787</v>
      </c>
      <c r="E787" s="7" t="str">
        <f>_xlfn.XLOOKUP(C787,Master!E:E,Master!H:H)</f>
        <v>No</v>
      </c>
      <c r="F787" s="7" t="s">
        <v>91</v>
      </c>
      <c r="G787" s="7">
        <v>4233</v>
      </c>
      <c r="H787" s="7" t="s">
        <v>103</v>
      </c>
      <c r="I787" s="7" t="s">
        <v>104</v>
      </c>
      <c r="J787" s="7" t="s">
        <v>16</v>
      </c>
      <c r="K787" s="7" t="s">
        <v>18</v>
      </c>
      <c r="L787" s="7" t="s">
        <v>18</v>
      </c>
      <c r="M787" s="8">
        <v>121.00000000000001</v>
      </c>
      <c r="N787" s="8">
        <v>220</v>
      </c>
      <c r="O787" s="8">
        <v>220</v>
      </c>
      <c r="P787" s="9">
        <f t="shared" si="48"/>
        <v>168.19</v>
      </c>
      <c r="Q787" s="25">
        <f t="shared" si="50"/>
        <v>367</v>
      </c>
      <c r="R787" s="9">
        <f t="shared" si="49"/>
        <v>367</v>
      </c>
      <c r="S787" s="7" t="s">
        <v>33</v>
      </c>
      <c r="T787" s="7" t="s">
        <v>34</v>
      </c>
      <c r="U787" s="26"/>
      <c r="W787" s="30">
        <f t="shared" si="51"/>
        <v>0</v>
      </c>
      <c r="X787" s="31"/>
    </row>
    <row r="788" spans="2:24" x14ac:dyDescent="0.25">
      <c r="B788" s="39">
        <v>843380151173</v>
      </c>
      <c r="C788" s="7" t="s">
        <v>1788</v>
      </c>
      <c r="D788" s="7" t="s">
        <v>1789</v>
      </c>
      <c r="E788" s="7" t="str">
        <f>_xlfn.XLOOKUP(C788,Master!E:E,Master!H:H)</f>
        <v>No</v>
      </c>
      <c r="F788" s="7" t="s">
        <v>91</v>
      </c>
      <c r="G788" s="7">
        <v>4433</v>
      </c>
      <c r="H788" s="7" t="s">
        <v>103</v>
      </c>
      <c r="I788" s="7" t="s">
        <v>104</v>
      </c>
      <c r="J788" s="7" t="s">
        <v>16</v>
      </c>
      <c r="K788" s="7" t="s">
        <v>18</v>
      </c>
      <c r="L788" s="7" t="s">
        <v>18</v>
      </c>
      <c r="M788" s="8">
        <v>121.00000000000001</v>
      </c>
      <c r="N788" s="8">
        <v>220</v>
      </c>
      <c r="O788" s="8">
        <v>220</v>
      </c>
      <c r="P788" s="9">
        <f t="shared" si="48"/>
        <v>168.19</v>
      </c>
      <c r="Q788" s="25">
        <f t="shared" si="50"/>
        <v>367</v>
      </c>
      <c r="R788" s="9">
        <f t="shared" si="49"/>
        <v>367</v>
      </c>
      <c r="S788" s="7" t="s">
        <v>33</v>
      </c>
      <c r="T788" s="7" t="s">
        <v>34</v>
      </c>
      <c r="U788" s="26"/>
      <c r="W788" s="30">
        <f t="shared" si="51"/>
        <v>0</v>
      </c>
      <c r="X788" s="31"/>
    </row>
    <row r="789" spans="2:24" x14ac:dyDescent="0.25">
      <c r="B789" s="39">
        <v>843380122067</v>
      </c>
      <c r="C789" s="7" t="s">
        <v>1790</v>
      </c>
      <c r="D789" s="7" t="s">
        <v>1791</v>
      </c>
      <c r="E789" s="7" t="str">
        <f>_xlfn.XLOOKUP(C789,Master!E:E,Master!H:H)</f>
        <v>No</v>
      </c>
      <c r="F789" s="7" t="s">
        <v>80</v>
      </c>
      <c r="G789" s="7">
        <v>3030</v>
      </c>
      <c r="H789" s="7" t="s">
        <v>103</v>
      </c>
      <c r="I789" s="7" t="s">
        <v>175</v>
      </c>
      <c r="J789" s="7" t="s">
        <v>16</v>
      </c>
      <c r="K789" s="7" t="s">
        <v>18</v>
      </c>
      <c r="L789" s="7" t="s">
        <v>18</v>
      </c>
      <c r="M789" s="8">
        <v>143</v>
      </c>
      <c r="N789" s="8">
        <v>260</v>
      </c>
      <c r="O789" s="8">
        <v>260</v>
      </c>
      <c r="P789" s="9">
        <f t="shared" si="48"/>
        <v>198.77</v>
      </c>
      <c r="Q789" s="25">
        <f t="shared" si="50"/>
        <v>434</v>
      </c>
      <c r="R789" s="9">
        <f t="shared" si="49"/>
        <v>434</v>
      </c>
      <c r="S789" s="7" t="s">
        <v>33</v>
      </c>
      <c r="T789" s="7" t="s">
        <v>34</v>
      </c>
      <c r="U789" s="26"/>
      <c r="W789" s="30">
        <f t="shared" si="51"/>
        <v>0</v>
      </c>
      <c r="X789" s="31"/>
    </row>
    <row r="790" spans="2:24" x14ac:dyDescent="0.25">
      <c r="B790" s="39">
        <v>843380122074</v>
      </c>
      <c r="C790" s="7" t="s">
        <v>1792</v>
      </c>
      <c r="D790" s="7" t="s">
        <v>1793</v>
      </c>
      <c r="E790" s="7" t="str">
        <f>_xlfn.XLOOKUP(C790,Master!E:E,Master!H:H)</f>
        <v>No</v>
      </c>
      <c r="F790" s="7" t="s">
        <v>80</v>
      </c>
      <c r="G790" s="7">
        <v>3232</v>
      </c>
      <c r="H790" s="7" t="s">
        <v>103</v>
      </c>
      <c r="I790" s="7" t="s">
        <v>175</v>
      </c>
      <c r="J790" s="7" t="s">
        <v>16</v>
      </c>
      <c r="K790" s="7" t="s">
        <v>18</v>
      </c>
      <c r="L790" s="7" t="s">
        <v>18</v>
      </c>
      <c r="M790" s="8">
        <v>143</v>
      </c>
      <c r="N790" s="8">
        <v>260</v>
      </c>
      <c r="O790" s="8">
        <v>260</v>
      </c>
      <c r="P790" s="9">
        <f t="shared" si="48"/>
        <v>198.77</v>
      </c>
      <c r="Q790" s="25">
        <f t="shared" si="50"/>
        <v>434</v>
      </c>
      <c r="R790" s="9">
        <f t="shared" si="49"/>
        <v>434</v>
      </c>
      <c r="S790" s="7" t="s">
        <v>33</v>
      </c>
      <c r="T790" s="7" t="s">
        <v>34</v>
      </c>
      <c r="U790" s="26"/>
      <c r="W790" s="30">
        <f t="shared" si="51"/>
        <v>0</v>
      </c>
      <c r="X790" s="31"/>
    </row>
    <row r="791" spans="2:24" x14ac:dyDescent="0.25">
      <c r="B791" s="39">
        <v>843380122081</v>
      </c>
      <c r="C791" s="7" t="s">
        <v>1794</v>
      </c>
      <c r="D791" s="7" t="s">
        <v>1795</v>
      </c>
      <c r="E791" s="7" t="str">
        <f>_xlfn.XLOOKUP(C791,Master!E:E,Master!H:H)</f>
        <v>No</v>
      </c>
      <c r="F791" s="7" t="s">
        <v>80</v>
      </c>
      <c r="G791" s="7">
        <v>3235</v>
      </c>
      <c r="H791" s="7" t="s">
        <v>103</v>
      </c>
      <c r="I791" s="7" t="s">
        <v>175</v>
      </c>
      <c r="J791" s="7" t="s">
        <v>16</v>
      </c>
      <c r="K791" s="7" t="s">
        <v>18</v>
      </c>
      <c r="L791" s="7" t="s">
        <v>18</v>
      </c>
      <c r="M791" s="8">
        <v>143</v>
      </c>
      <c r="N791" s="8">
        <v>260</v>
      </c>
      <c r="O791" s="8">
        <v>260</v>
      </c>
      <c r="P791" s="9">
        <f t="shared" si="48"/>
        <v>198.77</v>
      </c>
      <c r="Q791" s="25">
        <f t="shared" si="50"/>
        <v>434</v>
      </c>
      <c r="R791" s="9">
        <f t="shared" si="49"/>
        <v>434</v>
      </c>
      <c r="S791" s="7" t="s">
        <v>33</v>
      </c>
      <c r="T791" s="7" t="s">
        <v>34</v>
      </c>
      <c r="U791" s="26"/>
      <c r="W791" s="30">
        <f t="shared" si="51"/>
        <v>0</v>
      </c>
      <c r="X791" s="31"/>
    </row>
    <row r="792" spans="2:24" x14ac:dyDescent="0.25">
      <c r="B792" s="39">
        <v>843380122098</v>
      </c>
      <c r="C792" s="7" t="s">
        <v>1796</v>
      </c>
      <c r="D792" s="7" t="s">
        <v>1797</v>
      </c>
      <c r="E792" s="7" t="str">
        <f>_xlfn.XLOOKUP(C792,Master!E:E,Master!H:H)</f>
        <v>No</v>
      </c>
      <c r="F792" s="7" t="s">
        <v>80</v>
      </c>
      <c r="G792" s="7">
        <v>3432</v>
      </c>
      <c r="H792" s="7" t="s">
        <v>103</v>
      </c>
      <c r="I792" s="7" t="s">
        <v>175</v>
      </c>
      <c r="J792" s="7" t="s">
        <v>16</v>
      </c>
      <c r="K792" s="7" t="s">
        <v>18</v>
      </c>
      <c r="L792" s="7" t="s">
        <v>18</v>
      </c>
      <c r="M792" s="8">
        <v>143</v>
      </c>
      <c r="N792" s="8">
        <v>260</v>
      </c>
      <c r="O792" s="8">
        <v>260</v>
      </c>
      <c r="P792" s="9">
        <f t="shared" si="48"/>
        <v>198.77</v>
      </c>
      <c r="Q792" s="25">
        <f t="shared" si="50"/>
        <v>434</v>
      </c>
      <c r="R792" s="9">
        <f t="shared" si="49"/>
        <v>434</v>
      </c>
      <c r="S792" s="7" t="s">
        <v>33</v>
      </c>
      <c r="T792" s="7" t="s">
        <v>34</v>
      </c>
      <c r="U792" s="26"/>
      <c r="W792" s="30">
        <f t="shared" si="51"/>
        <v>0</v>
      </c>
      <c r="X792" s="31"/>
    </row>
    <row r="793" spans="2:24" x14ac:dyDescent="0.25">
      <c r="B793" s="39">
        <v>843380122104</v>
      </c>
      <c r="C793" s="7" t="s">
        <v>1798</v>
      </c>
      <c r="D793" s="7" t="s">
        <v>1799</v>
      </c>
      <c r="E793" s="7" t="str">
        <f>_xlfn.XLOOKUP(C793,Master!E:E,Master!H:H)</f>
        <v>No</v>
      </c>
      <c r="F793" s="7" t="s">
        <v>80</v>
      </c>
      <c r="G793" s="7">
        <v>3435</v>
      </c>
      <c r="H793" s="7" t="s">
        <v>103</v>
      </c>
      <c r="I793" s="7" t="s">
        <v>175</v>
      </c>
      <c r="J793" s="7" t="s">
        <v>16</v>
      </c>
      <c r="K793" s="7" t="s">
        <v>18</v>
      </c>
      <c r="L793" s="7" t="s">
        <v>18</v>
      </c>
      <c r="M793" s="8">
        <v>143</v>
      </c>
      <c r="N793" s="8">
        <v>260</v>
      </c>
      <c r="O793" s="8">
        <v>260</v>
      </c>
      <c r="P793" s="9">
        <f t="shared" si="48"/>
        <v>198.77</v>
      </c>
      <c r="Q793" s="25">
        <f t="shared" si="50"/>
        <v>434</v>
      </c>
      <c r="R793" s="9">
        <f t="shared" si="49"/>
        <v>434</v>
      </c>
      <c r="S793" s="7" t="s">
        <v>33</v>
      </c>
      <c r="T793" s="7" t="s">
        <v>34</v>
      </c>
      <c r="U793" s="26"/>
      <c r="W793" s="30">
        <f t="shared" si="51"/>
        <v>0</v>
      </c>
      <c r="X793" s="31"/>
    </row>
    <row r="794" spans="2:24" x14ac:dyDescent="0.25">
      <c r="B794" s="39">
        <v>843380122111</v>
      </c>
      <c r="C794" s="7" t="s">
        <v>1800</v>
      </c>
      <c r="D794" s="7" t="s">
        <v>1801</v>
      </c>
      <c r="E794" s="7" t="str">
        <f>_xlfn.XLOOKUP(C794,Master!E:E,Master!H:H)</f>
        <v>No</v>
      </c>
      <c r="F794" s="7" t="s">
        <v>80</v>
      </c>
      <c r="G794" s="7">
        <v>3632</v>
      </c>
      <c r="H794" s="7" t="s">
        <v>103</v>
      </c>
      <c r="I794" s="7" t="s">
        <v>175</v>
      </c>
      <c r="J794" s="7" t="s">
        <v>16</v>
      </c>
      <c r="K794" s="7" t="s">
        <v>18</v>
      </c>
      <c r="L794" s="7" t="s">
        <v>18</v>
      </c>
      <c r="M794" s="8">
        <v>143</v>
      </c>
      <c r="N794" s="8">
        <v>260</v>
      </c>
      <c r="O794" s="8">
        <v>260</v>
      </c>
      <c r="P794" s="9">
        <f t="shared" si="48"/>
        <v>198.77</v>
      </c>
      <c r="Q794" s="25">
        <f t="shared" si="50"/>
        <v>434</v>
      </c>
      <c r="R794" s="9">
        <f t="shared" si="49"/>
        <v>434</v>
      </c>
      <c r="S794" s="7" t="s">
        <v>33</v>
      </c>
      <c r="T794" s="7" t="s">
        <v>34</v>
      </c>
      <c r="U794" s="26"/>
      <c r="W794" s="30">
        <f t="shared" si="51"/>
        <v>0</v>
      </c>
      <c r="X794" s="31"/>
    </row>
    <row r="795" spans="2:24" x14ac:dyDescent="0.25">
      <c r="B795" s="39">
        <v>843380122128</v>
      </c>
      <c r="C795" s="7" t="s">
        <v>1802</v>
      </c>
      <c r="D795" s="7" t="s">
        <v>1803</v>
      </c>
      <c r="E795" s="7" t="str">
        <f>_xlfn.XLOOKUP(C795,Master!E:E,Master!H:H)</f>
        <v>No</v>
      </c>
      <c r="F795" s="7" t="s">
        <v>80</v>
      </c>
      <c r="G795" s="7">
        <v>3635</v>
      </c>
      <c r="H795" s="7" t="s">
        <v>103</v>
      </c>
      <c r="I795" s="7" t="s">
        <v>175</v>
      </c>
      <c r="J795" s="7" t="s">
        <v>16</v>
      </c>
      <c r="K795" s="7" t="s">
        <v>18</v>
      </c>
      <c r="L795" s="7" t="s">
        <v>18</v>
      </c>
      <c r="M795" s="8">
        <v>143</v>
      </c>
      <c r="N795" s="8">
        <v>260</v>
      </c>
      <c r="O795" s="8">
        <v>260</v>
      </c>
      <c r="P795" s="9">
        <f t="shared" si="48"/>
        <v>198.77</v>
      </c>
      <c r="Q795" s="25">
        <f t="shared" si="50"/>
        <v>434</v>
      </c>
      <c r="R795" s="9">
        <f t="shared" si="49"/>
        <v>434</v>
      </c>
      <c r="S795" s="7" t="s">
        <v>33</v>
      </c>
      <c r="T795" s="7" t="s">
        <v>34</v>
      </c>
      <c r="U795" s="26"/>
      <c r="W795" s="30">
        <f t="shared" si="51"/>
        <v>0</v>
      </c>
      <c r="X795" s="31"/>
    </row>
    <row r="796" spans="2:24" x14ac:dyDescent="0.25">
      <c r="B796" s="39">
        <v>843380122135</v>
      </c>
      <c r="C796" s="7" t="s">
        <v>1804</v>
      </c>
      <c r="D796" s="7" t="s">
        <v>1805</v>
      </c>
      <c r="E796" s="7" t="str">
        <f>_xlfn.XLOOKUP(C796,Master!E:E,Master!H:H)</f>
        <v>No</v>
      </c>
      <c r="F796" s="7" t="s">
        <v>80</v>
      </c>
      <c r="G796" s="7">
        <v>3833</v>
      </c>
      <c r="H796" s="7" t="s">
        <v>103</v>
      </c>
      <c r="I796" s="7" t="s">
        <v>175</v>
      </c>
      <c r="J796" s="7" t="s">
        <v>16</v>
      </c>
      <c r="K796" s="7" t="s">
        <v>18</v>
      </c>
      <c r="L796" s="7" t="s">
        <v>18</v>
      </c>
      <c r="M796" s="8">
        <v>143</v>
      </c>
      <c r="N796" s="8">
        <v>260</v>
      </c>
      <c r="O796" s="8">
        <v>260</v>
      </c>
      <c r="P796" s="9">
        <f t="shared" si="48"/>
        <v>198.77</v>
      </c>
      <c r="Q796" s="25">
        <f t="shared" si="50"/>
        <v>434</v>
      </c>
      <c r="R796" s="9">
        <f t="shared" si="49"/>
        <v>434</v>
      </c>
      <c r="S796" s="7" t="s">
        <v>33</v>
      </c>
      <c r="T796" s="7" t="s">
        <v>34</v>
      </c>
      <c r="U796" s="26"/>
      <c r="W796" s="30">
        <f t="shared" si="51"/>
        <v>0</v>
      </c>
      <c r="X796" s="31"/>
    </row>
    <row r="797" spans="2:24" x14ac:dyDescent="0.25">
      <c r="B797" s="39">
        <v>843380122142</v>
      </c>
      <c r="C797" s="7" t="s">
        <v>1806</v>
      </c>
      <c r="D797" s="7" t="s">
        <v>1807</v>
      </c>
      <c r="E797" s="7" t="str">
        <f>_xlfn.XLOOKUP(C797,Master!E:E,Master!H:H)</f>
        <v>No</v>
      </c>
      <c r="F797" s="7" t="s">
        <v>80</v>
      </c>
      <c r="G797" s="7">
        <v>3835</v>
      </c>
      <c r="H797" s="7" t="s">
        <v>103</v>
      </c>
      <c r="I797" s="7" t="s">
        <v>175</v>
      </c>
      <c r="J797" s="7" t="s">
        <v>16</v>
      </c>
      <c r="K797" s="7" t="s">
        <v>18</v>
      </c>
      <c r="L797" s="7" t="s">
        <v>18</v>
      </c>
      <c r="M797" s="8">
        <v>143</v>
      </c>
      <c r="N797" s="8">
        <v>260</v>
      </c>
      <c r="O797" s="8">
        <v>260</v>
      </c>
      <c r="P797" s="9">
        <f t="shared" si="48"/>
        <v>198.77</v>
      </c>
      <c r="Q797" s="25">
        <f t="shared" si="50"/>
        <v>434</v>
      </c>
      <c r="R797" s="9">
        <f t="shared" si="49"/>
        <v>434</v>
      </c>
      <c r="S797" s="7" t="s">
        <v>33</v>
      </c>
      <c r="T797" s="7" t="s">
        <v>34</v>
      </c>
      <c r="U797" s="26"/>
      <c r="W797" s="30">
        <f t="shared" si="51"/>
        <v>0</v>
      </c>
      <c r="X797" s="31"/>
    </row>
    <row r="798" spans="2:24" x14ac:dyDescent="0.25">
      <c r="B798" s="39">
        <v>843380122159</v>
      </c>
      <c r="C798" s="7" t="s">
        <v>1808</v>
      </c>
      <c r="D798" s="7" t="s">
        <v>1809</v>
      </c>
      <c r="E798" s="7" t="str">
        <f>_xlfn.XLOOKUP(C798,Master!E:E,Master!H:H)</f>
        <v>No</v>
      </c>
      <c r="F798" s="7" t="s">
        <v>80</v>
      </c>
      <c r="G798" s="7">
        <v>4033</v>
      </c>
      <c r="H798" s="7" t="s">
        <v>103</v>
      </c>
      <c r="I798" s="7" t="s">
        <v>175</v>
      </c>
      <c r="J798" s="7" t="s">
        <v>16</v>
      </c>
      <c r="K798" s="7" t="s">
        <v>18</v>
      </c>
      <c r="L798" s="7" t="s">
        <v>18</v>
      </c>
      <c r="M798" s="8">
        <v>143</v>
      </c>
      <c r="N798" s="8">
        <v>260</v>
      </c>
      <c r="O798" s="8">
        <v>260</v>
      </c>
      <c r="P798" s="9">
        <f t="shared" si="48"/>
        <v>198.77</v>
      </c>
      <c r="Q798" s="25">
        <f t="shared" si="50"/>
        <v>434</v>
      </c>
      <c r="R798" s="9">
        <f t="shared" si="49"/>
        <v>434</v>
      </c>
      <c r="S798" s="7" t="s">
        <v>33</v>
      </c>
      <c r="T798" s="7" t="s">
        <v>34</v>
      </c>
      <c r="U798" s="26"/>
      <c r="W798" s="30">
        <f t="shared" si="51"/>
        <v>0</v>
      </c>
      <c r="X798" s="31"/>
    </row>
    <row r="799" spans="2:24" x14ac:dyDescent="0.25">
      <c r="B799" s="39">
        <v>843380122166</v>
      </c>
      <c r="C799" s="7" t="s">
        <v>1810</v>
      </c>
      <c r="D799" s="7" t="s">
        <v>1811</v>
      </c>
      <c r="E799" s="7" t="str">
        <f>_xlfn.XLOOKUP(C799,Master!E:E,Master!H:H)</f>
        <v>No</v>
      </c>
      <c r="F799" s="7" t="s">
        <v>80</v>
      </c>
      <c r="G799" s="7">
        <v>4233</v>
      </c>
      <c r="H799" s="7" t="s">
        <v>103</v>
      </c>
      <c r="I799" s="7" t="s">
        <v>175</v>
      </c>
      <c r="J799" s="7" t="s">
        <v>16</v>
      </c>
      <c r="K799" s="7" t="s">
        <v>18</v>
      </c>
      <c r="L799" s="7" t="s">
        <v>18</v>
      </c>
      <c r="M799" s="8">
        <v>143</v>
      </c>
      <c r="N799" s="8">
        <v>260</v>
      </c>
      <c r="O799" s="8">
        <v>260</v>
      </c>
      <c r="P799" s="9">
        <f t="shared" si="48"/>
        <v>198.77</v>
      </c>
      <c r="Q799" s="25">
        <f t="shared" si="50"/>
        <v>434</v>
      </c>
      <c r="R799" s="9">
        <f t="shared" si="49"/>
        <v>434</v>
      </c>
      <c r="S799" s="7" t="s">
        <v>33</v>
      </c>
      <c r="T799" s="7" t="s">
        <v>34</v>
      </c>
      <c r="U799" s="26"/>
      <c r="W799" s="30">
        <f t="shared" si="51"/>
        <v>0</v>
      </c>
      <c r="X799" s="31"/>
    </row>
    <row r="800" spans="2:24" x14ac:dyDescent="0.25">
      <c r="B800" s="39">
        <v>843380122173</v>
      </c>
      <c r="C800" s="7" t="s">
        <v>1812</v>
      </c>
      <c r="D800" s="7" t="s">
        <v>1813</v>
      </c>
      <c r="E800" s="7" t="str">
        <f>_xlfn.XLOOKUP(C800,Master!E:E,Master!H:H)</f>
        <v>No</v>
      </c>
      <c r="F800" s="7" t="s">
        <v>80</v>
      </c>
      <c r="G800" s="7">
        <v>4433</v>
      </c>
      <c r="H800" s="7" t="s">
        <v>103</v>
      </c>
      <c r="I800" s="7" t="s">
        <v>175</v>
      </c>
      <c r="J800" s="7" t="s">
        <v>16</v>
      </c>
      <c r="K800" s="7" t="s">
        <v>18</v>
      </c>
      <c r="L800" s="7" t="s">
        <v>18</v>
      </c>
      <c r="M800" s="8">
        <v>143</v>
      </c>
      <c r="N800" s="8">
        <v>260</v>
      </c>
      <c r="O800" s="8">
        <v>260</v>
      </c>
      <c r="P800" s="9">
        <f t="shared" si="48"/>
        <v>198.77</v>
      </c>
      <c r="Q800" s="25">
        <f t="shared" si="50"/>
        <v>434</v>
      </c>
      <c r="R800" s="9">
        <f t="shared" si="49"/>
        <v>434</v>
      </c>
      <c r="S800" s="7" t="s">
        <v>33</v>
      </c>
      <c r="T800" s="7" t="s">
        <v>34</v>
      </c>
      <c r="U800" s="26"/>
      <c r="W800" s="30">
        <f t="shared" si="51"/>
        <v>0</v>
      </c>
      <c r="X800" s="31"/>
    </row>
    <row r="801" spans="2:24" x14ac:dyDescent="0.25">
      <c r="B801" s="39">
        <v>843380121947</v>
      </c>
      <c r="C801" s="7" t="s">
        <v>1814</v>
      </c>
      <c r="D801" s="7" t="s">
        <v>1815</v>
      </c>
      <c r="E801" s="7" t="str">
        <f>_xlfn.XLOOKUP(C801,Master!E:E,Master!H:H)</f>
        <v>Yes</v>
      </c>
      <c r="F801" s="7" t="s">
        <v>59</v>
      </c>
      <c r="G801" s="7">
        <v>3030</v>
      </c>
      <c r="H801" s="7" t="s">
        <v>103</v>
      </c>
      <c r="I801" s="7" t="s">
        <v>175</v>
      </c>
      <c r="J801" s="7" t="s">
        <v>16</v>
      </c>
      <c r="K801" s="7" t="s">
        <v>18</v>
      </c>
      <c r="L801" s="7" t="s">
        <v>18</v>
      </c>
      <c r="M801" s="8">
        <v>143</v>
      </c>
      <c r="N801" s="8">
        <v>260</v>
      </c>
      <c r="O801" s="8">
        <v>260</v>
      </c>
      <c r="P801" s="9">
        <f t="shared" si="48"/>
        <v>198.77</v>
      </c>
      <c r="Q801" s="25">
        <f t="shared" si="50"/>
        <v>434</v>
      </c>
      <c r="R801" s="9">
        <f t="shared" si="49"/>
        <v>434</v>
      </c>
      <c r="S801" s="7" t="s">
        <v>33</v>
      </c>
      <c r="T801" s="7" t="s">
        <v>34</v>
      </c>
      <c r="U801" s="26"/>
      <c r="W801" s="30">
        <f t="shared" si="51"/>
        <v>0</v>
      </c>
      <c r="X801" s="31"/>
    </row>
    <row r="802" spans="2:24" x14ac:dyDescent="0.25">
      <c r="B802" s="39">
        <v>843380121954</v>
      </c>
      <c r="C802" s="7" t="s">
        <v>1816</v>
      </c>
      <c r="D802" s="7" t="s">
        <v>1817</v>
      </c>
      <c r="E802" s="7" t="str">
        <f>_xlfn.XLOOKUP(C802,Master!E:E,Master!H:H)</f>
        <v>Yes</v>
      </c>
      <c r="F802" s="7" t="s">
        <v>59</v>
      </c>
      <c r="G802" s="7">
        <v>3232</v>
      </c>
      <c r="H802" s="7" t="s">
        <v>103</v>
      </c>
      <c r="I802" s="7" t="s">
        <v>175</v>
      </c>
      <c r="J802" s="7" t="s">
        <v>16</v>
      </c>
      <c r="K802" s="7" t="s">
        <v>18</v>
      </c>
      <c r="L802" s="7" t="s">
        <v>18</v>
      </c>
      <c r="M802" s="8">
        <v>143</v>
      </c>
      <c r="N802" s="8">
        <v>260</v>
      </c>
      <c r="O802" s="8">
        <v>260</v>
      </c>
      <c r="P802" s="9">
        <f t="shared" si="48"/>
        <v>198.77</v>
      </c>
      <c r="Q802" s="25">
        <f t="shared" si="50"/>
        <v>434</v>
      </c>
      <c r="R802" s="9">
        <f t="shared" si="49"/>
        <v>434</v>
      </c>
      <c r="S802" s="7" t="s">
        <v>33</v>
      </c>
      <c r="T802" s="7" t="s">
        <v>34</v>
      </c>
      <c r="U802" s="26"/>
      <c r="W802" s="30">
        <f t="shared" si="51"/>
        <v>0</v>
      </c>
      <c r="X802" s="31"/>
    </row>
    <row r="803" spans="2:24" x14ac:dyDescent="0.25">
      <c r="B803" s="39">
        <v>843380121961</v>
      </c>
      <c r="C803" s="7" t="s">
        <v>1818</v>
      </c>
      <c r="D803" s="7" t="s">
        <v>1819</v>
      </c>
      <c r="E803" s="7" t="str">
        <f>_xlfn.XLOOKUP(C803,Master!E:E,Master!H:H)</f>
        <v>Yes</v>
      </c>
      <c r="F803" s="7" t="s">
        <v>59</v>
      </c>
      <c r="G803" s="7">
        <v>3235</v>
      </c>
      <c r="H803" s="7" t="s">
        <v>103</v>
      </c>
      <c r="I803" s="7" t="s">
        <v>175</v>
      </c>
      <c r="J803" s="7" t="s">
        <v>16</v>
      </c>
      <c r="K803" s="7" t="s">
        <v>18</v>
      </c>
      <c r="L803" s="7" t="s">
        <v>18</v>
      </c>
      <c r="M803" s="8">
        <v>143</v>
      </c>
      <c r="N803" s="8">
        <v>260</v>
      </c>
      <c r="O803" s="8">
        <v>260</v>
      </c>
      <c r="P803" s="9">
        <f t="shared" si="48"/>
        <v>198.77</v>
      </c>
      <c r="Q803" s="25">
        <f t="shared" si="50"/>
        <v>434</v>
      </c>
      <c r="R803" s="9">
        <f t="shared" si="49"/>
        <v>434</v>
      </c>
      <c r="S803" s="7" t="s">
        <v>33</v>
      </c>
      <c r="T803" s="7" t="s">
        <v>34</v>
      </c>
      <c r="U803" s="26"/>
      <c r="W803" s="30">
        <f t="shared" si="51"/>
        <v>0</v>
      </c>
      <c r="X803" s="31"/>
    </row>
    <row r="804" spans="2:24" x14ac:dyDescent="0.25">
      <c r="B804" s="39">
        <v>843380121978</v>
      </c>
      <c r="C804" s="7" t="s">
        <v>1820</v>
      </c>
      <c r="D804" s="7" t="s">
        <v>1821</v>
      </c>
      <c r="E804" s="7" t="str">
        <f>_xlfn.XLOOKUP(C804,Master!E:E,Master!H:H)</f>
        <v>Yes</v>
      </c>
      <c r="F804" s="7" t="s">
        <v>59</v>
      </c>
      <c r="G804" s="7">
        <v>3432</v>
      </c>
      <c r="H804" s="7" t="s">
        <v>103</v>
      </c>
      <c r="I804" s="7" t="s">
        <v>175</v>
      </c>
      <c r="J804" s="7" t="s">
        <v>16</v>
      </c>
      <c r="K804" s="7" t="s">
        <v>18</v>
      </c>
      <c r="L804" s="7" t="s">
        <v>18</v>
      </c>
      <c r="M804" s="8">
        <v>143</v>
      </c>
      <c r="N804" s="8">
        <v>260</v>
      </c>
      <c r="O804" s="8">
        <v>260</v>
      </c>
      <c r="P804" s="9">
        <f t="shared" si="48"/>
        <v>198.77</v>
      </c>
      <c r="Q804" s="25">
        <f t="shared" si="50"/>
        <v>434</v>
      </c>
      <c r="R804" s="9">
        <f t="shared" si="49"/>
        <v>434</v>
      </c>
      <c r="S804" s="7" t="s">
        <v>33</v>
      </c>
      <c r="T804" s="7" t="s">
        <v>34</v>
      </c>
      <c r="U804" s="26"/>
      <c r="W804" s="30">
        <f t="shared" si="51"/>
        <v>0</v>
      </c>
      <c r="X804" s="31"/>
    </row>
    <row r="805" spans="2:24" x14ac:dyDescent="0.25">
      <c r="B805" s="39">
        <v>843380121985</v>
      </c>
      <c r="C805" s="7" t="s">
        <v>1822</v>
      </c>
      <c r="D805" s="7" t="s">
        <v>1823</v>
      </c>
      <c r="E805" s="7" t="str">
        <f>_xlfn.XLOOKUP(C805,Master!E:E,Master!H:H)</f>
        <v>Yes</v>
      </c>
      <c r="F805" s="7" t="s">
        <v>59</v>
      </c>
      <c r="G805" s="7">
        <v>3435</v>
      </c>
      <c r="H805" s="7" t="s">
        <v>103</v>
      </c>
      <c r="I805" s="7" t="s">
        <v>175</v>
      </c>
      <c r="J805" s="7" t="s">
        <v>16</v>
      </c>
      <c r="K805" s="7" t="s">
        <v>18</v>
      </c>
      <c r="L805" s="7" t="s">
        <v>18</v>
      </c>
      <c r="M805" s="8">
        <v>143</v>
      </c>
      <c r="N805" s="8">
        <v>260</v>
      </c>
      <c r="O805" s="8">
        <v>260</v>
      </c>
      <c r="P805" s="9">
        <f t="shared" si="48"/>
        <v>198.77</v>
      </c>
      <c r="Q805" s="25">
        <f t="shared" si="50"/>
        <v>434</v>
      </c>
      <c r="R805" s="9">
        <f t="shared" si="49"/>
        <v>434</v>
      </c>
      <c r="S805" s="7" t="s">
        <v>33</v>
      </c>
      <c r="T805" s="7" t="s">
        <v>34</v>
      </c>
      <c r="U805" s="26"/>
      <c r="W805" s="30">
        <f t="shared" si="51"/>
        <v>0</v>
      </c>
      <c r="X805" s="31"/>
    </row>
    <row r="806" spans="2:24" x14ac:dyDescent="0.25">
      <c r="B806" s="39">
        <v>843380121992</v>
      </c>
      <c r="C806" s="7" t="s">
        <v>1824</v>
      </c>
      <c r="D806" s="7" t="s">
        <v>1825</v>
      </c>
      <c r="E806" s="7" t="str">
        <f>_xlfn.XLOOKUP(C806,Master!E:E,Master!H:H)</f>
        <v>Yes</v>
      </c>
      <c r="F806" s="7" t="s">
        <v>59</v>
      </c>
      <c r="G806" s="7">
        <v>3632</v>
      </c>
      <c r="H806" s="7" t="s">
        <v>103</v>
      </c>
      <c r="I806" s="7" t="s">
        <v>175</v>
      </c>
      <c r="J806" s="7" t="s">
        <v>16</v>
      </c>
      <c r="K806" s="7" t="s">
        <v>18</v>
      </c>
      <c r="L806" s="7" t="s">
        <v>18</v>
      </c>
      <c r="M806" s="8">
        <v>143</v>
      </c>
      <c r="N806" s="8">
        <v>260</v>
      </c>
      <c r="O806" s="8">
        <v>260</v>
      </c>
      <c r="P806" s="9">
        <f t="shared" si="48"/>
        <v>198.77</v>
      </c>
      <c r="Q806" s="25">
        <f t="shared" si="50"/>
        <v>434</v>
      </c>
      <c r="R806" s="9">
        <f t="shared" si="49"/>
        <v>434</v>
      </c>
      <c r="S806" s="7" t="s">
        <v>33</v>
      </c>
      <c r="T806" s="7" t="s">
        <v>34</v>
      </c>
      <c r="U806" s="26"/>
      <c r="W806" s="30">
        <f t="shared" si="51"/>
        <v>0</v>
      </c>
      <c r="X806" s="31"/>
    </row>
    <row r="807" spans="2:24" x14ac:dyDescent="0.25">
      <c r="B807" s="39">
        <v>843380122005</v>
      </c>
      <c r="C807" s="7" t="s">
        <v>1826</v>
      </c>
      <c r="D807" s="7" t="s">
        <v>1827</v>
      </c>
      <c r="E807" s="7" t="str">
        <f>_xlfn.XLOOKUP(C807,Master!E:E,Master!H:H)</f>
        <v>Yes</v>
      </c>
      <c r="F807" s="7" t="s">
        <v>59</v>
      </c>
      <c r="G807" s="7">
        <v>3635</v>
      </c>
      <c r="H807" s="7" t="s">
        <v>103</v>
      </c>
      <c r="I807" s="7" t="s">
        <v>175</v>
      </c>
      <c r="J807" s="7" t="s">
        <v>16</v>
      </c>
      <c r="K807" s="7" t="s">
        <v>18</v>
      </c>
      <c r="L807" s="7" t="s">
        <v>18</v>
      </c>
      <c r="M807" s="8">
        <v>143</v>
      </c>
      <c r="N807" s="8">
        <v>260</v>
      </c>
      <c r="O807" s="8">
        <v>260</v>
      </c>
      <c r="P807" s="9">
        <f t="shared" si="48"/>
        <v>198.77</v>
      </c>
      <c r="Q807" s="25">
        <f t="shared" si="50"/>
        <v>434</v>
      </c>
      <c r="R807" s="9">
        <f t="shared" si="49"/>
        <v>434</v>
      </c>
      <c r="S807" s="7" t="s">
        <v>33</v>
      </c>
      <c r="T807" s="7" t="s">
        <v>34</v>
      </c>
      <c r="U807" s="26"/>
      <c r="W807" s="30">
        <f t="shared" si="51"/>
        <v>0</v>
      </c>
      <c r="X807" s="31"/>
    </row>
    <row r="808" spans="2:24" x14ac:dyDescent="0.25">
      <c r="B808" s="39">
        <v>843380122012</v>
      </c>
      <c r="C808" s="7" t="s">
        <v>1828</v>
      </c>
      <c r="D808" s="7" t="s">
        <v>1829</v>
      </c>
      <c r="E808" s="7" t="str">
        <f>_xlfn.XLOOKUP(C808,Master!E:E,Master!H:H)</f>
        <v>Yes</v>
      </c>
      <c r="F808" s="7" t="s">
        <v>59</v>
      </c>
      <c r="G808" s="7">
        <v>3833</v>
      </c>
      <c r="H808" s="7" t="s">
        <v>103</v>
      </c>
      <c r="I808" s="7" t="s">
        <v>175</v>
      </c>
      <c r="J808" s="7" t="s">
        <v>16</v>
      </c>
      <c r="K808" s="7" t="s">
        <v>18</v>
      </c>
      <c r="L808" s="7" t="s">
        <v>18</v>
      </c>
      <c r="M808" s="8">
        <v>143</v>
      </c>
      <c r="N808" s="8">
        <v>260</v>
      </c>
      <c r="O808" s="8">
        <v>260</v>
      </c>
      <c r="P808" s="9">
        <f t="shared" si="48"/>
        <v>198.77</v>
      </c>
      <c r="Q808" s="25">
        <f t="shared" si="50"/>
        <v>434</v>
      </c>
      <c r="R808" s="9">
        <f t="shared" si="49"/>
        <v>434</v>
      </c>
      <c r="S808" s="7" t="s">
        <v>33</v>
      </c>
      <c r="T808" s="7" t="s">
        <v>34</v>
      </c>
      <c r="U808" s="26"/>
      <c r="W808" s="30">
        <f t="shared" si="51"/>
        <v>0</v>
      </c>
      <c r="X808" s="31"/>
    </row>
    <row r="809" spans="2:24" x14ac:dyDescent="0.25">
      <c r="B809" s="39">
        <v>843380122029</v>
      </c>
      <c r="C809" s="7" t="s">
        <v>1830</v>
      </c>
      <c r="D809" s="7" t="s">
        <v>1831</v>
      </c>
      <c r="E809" s="7" t="str">
        <f>_xlfn.XLOOKUP(C809,Master!E:E,Master!H:H)</f>
        <v>Yes</v>
      </c>
      <c r="F809" s="7" t="s">
        <v>59</v>
      </c>
      <c r="G809" s="7">
        <v>3835</v>
      </c>
      <c r="H809" s="7" t="s">
        <v>103</v>
      </c>
      <c r="I809" s="7" t="s">
        <v>175</v>
      </c>
      <c r="J809" s="7" t="s">
        <v>16</v>
      </c>
      <c r="K809" s="7" t="s">
        <v>18</v>
      </c>
      <c r="L809" s="7" t="s">
        <v>18</v>
      </c>
      <c r="M809" s="8">
        <v>143</v>
      </c>
      <c r="N809" s="8">
        <v>260</v>
      </c>
      <c r="O809" s="8">
        <v>260</v>
      </c>
      <c r="P809" s="9">
        <f t="shared" si="48"/>
        <v>198.77</v>
      </c>
      <c r="Q809" s="25">
        <f t="shared" si="50"/>
        <v>434</v>
      </c>
      <c r="R809" s="9">
        <f t="shared" si="49"/>
        <v>434</v>
      </c>
      <c r="S809" s="7" t="s">
        <v>33</v>
      </c>
      <c r="T809" s="7" t="s">
        <v>34</v>
      </c>
      <c r="U809" s="26"/>
      <c r="W809" s="30">
        <f t="shared" si="51"/>
        <v>0</v>
      </c>
      <c r="X809" s="31"/>
    </row>
    <row r="810" spans="2:24" x14ac:dyDescent="0.25">
      <c r="B810" s="39">
        <v>843380122036</v>
      </c>
      <c r="C810" s="7" t="s">
        <v>1832</v>
      </c>
      <c r="D810" s="7" t="s">
        <v>1833</v>
      </c>
      <c r="E810" s="7" t="str">
        <f>_xlfn.XLOOKUP(C810,Master!E:E,Master!H:H)</f>
        <v>Yes</v>
      </c>
      <c r="F810" s="7" t="s">
        <v>59</v>
      </c>
      <c r="G810" s="7">
        <v>4033</v>
      </c>
      <c r="H810" s="7" t="s">
        <v>103</v>
      </c>
      <c r="I810" s="7" t="s">
        <v>175</v>
      </c>
      <c r="J810" s="7" t="s">
        <v>16</v>
      </c>
      <c r="K810" s="7" t="s">
        <v>18</v>
      </c>
      <c r="L810" s="7" t="s">
        <v>18</v>
      </c>
      <c r="M810" s="8">
        <v>143</v>
      </c>
      <c r="N810" s="8">
        <v>260</v>
      </c>
      <c r="O810" s="8">
        <v>260</v>
      </c>
      <c r="P810" s="9">
        <f t="shared" si="48"/>
        <v>198.77</v>
      </c>
      <c r="Q810" s="25">
        <f t="shared" si="50"/>
        <v>434</v>
      </c>
      <c r="R810" s="9">
        <f t="shared" si="49"/>
        <v>434</v>
      </c>
      <c r="S810" s="7" t="s">
        <v>33</v>
      </c>
      <c r="T810" s="7" t="s">
        <v>34</v>
      </c>
      <c r="U810" s="26"/>
      <c r="W810" s="30">
        <f t="shared" si="51"/>
        <v>0</v>
      </c>
      <c r="X810" s="31"/>
    </row>
    <row r="811" spans="2:24" x14ac:dyDescent="0.25">
      <c r="B811" s="39">
        <v>843380122043</v>
      </c>
      <c r="C811" s="7" t="s">
        <v>1834</v>
      </c>
      <c r="D811" s="7" t="s">
        <v>1835</v>
      </c>
      <c r="E811" s="7" t="str">
        <f>_xlfn.XLOOKUP(C811,Master!E:E,Master!H:H)</f>
        <v>Yes</v>
      </c>
      <c r="F811" s="7" t="s">
        <v>59</v>
      </c>
      <c r="G811" s="7">
        <v>4233</v>
      </c>
      <c r="H811" s="7" t="s">
        <v>103</v>
      </c>
      <c r="I811" s="7" t="s">
        <v>175</v>
      </c>
      <c r="J811" s="7" t="s">
        <v>16</v>
      </c>
      <c r="K811" s="7" t="s">
        <v>18</v>
      </c>
      <c r="L811" s="7" t="s">
        <v>18</v>
      </c>
      <c r="M811" s="8">
        <v>143</v>
      </c>
      <c r="N811" s="8">
        <v>260</v>
      </c>
      <c r="O811" s="8">
        <v>260</v>
      </c>
      <c r="P811" s="9">
        <f t="shared" si="48"/>
        <v>198.77</v>
      </c>
      <c r="Q811" s="25">
        <f t="shared" si="50"/>
        <v>434</v>
      </c>
      <c r="R811" s="9">
        <f t="shared" si="49"/>
        <v>434</v>
      </c>
      <c r="S811" s="7" t="s">
        <v>33</v>
      </c>
      <c r="T811" s="7" t="s">
        <v>34</v>
      </c>
      <c r="U811" s="26"/>
      <c r="W811" s="30">
        <f t="shared" si="51"/>
        <v>0</v>
      </c>
      <c r="X811" s="31"/>
    </row>
    <row r="812" spans="2:24" x14ac:dyDescent="0.25">
      <c r="B812" s="39">
        <v>843380122050</v>
      </c>
      <c r="C812" s="7" t="s">
        <v>1836</v>
      </c>
      <c r="D812" s="7" t="s">
        <v>1837</v>
      </c>
      <c r="E812" s="7" t="str">
        <f>_xlfn.XLOOKUP(C812,Master!E:E,Master!H:H)</f>
        <v>Yes</v>
      </c>
      <c r="F812" s="7" t="s">
        <v>59</v>
      </c>
      <c r="G812" s="7">
        <v>4433</v>
      </c>
      <c r="H812" s="7" t="s">
        <v>103</v>
      </c>
      <c r="I812" s="7" t="s">
        <v>175</v>
      </c>
      <c r="J812" s="7" t="s">
        <v>16</v>
      </c>
      <c r="K812" s="7" t="s">
        <v>18</v>
      </c>
      <c r="L812" s="7" t="s">
        <v>18</v>
      </c>
      <c r="M812" s="8">
        <v>143</v>
      </c>
      <c r="N812" s="8">
        <v>260</v>
      </c>
      <c r="O812" s="8">
        <v>260</v>
      </c>
      <c r="P812" s="9">
        <f t="shared" si="48"/>
        <v>198.77</v>
      </c>
      <c r="Q812" s="25">
        <f t="shared" si="50"/>
        <v>434</v>
      </c>
      <c r="R812" s="9">
        <f t="shared" si="49"/>
        <v>434</v>
      </c>
      <c r="S812" s="7" t="s">
        <v>33</v>
      </c>
      <c r="T812" s="7" t="s">
        <v>34</v>
      </c>
      <c r="U812" s="26"/>
      <c r="W812" s="30">
        <f t="shared" si="51"/>
        <v>0</v>
      </c>
      <c r="X812" s="31"/>
    </row>
    <row r="813" spans="2:24" x14ac:dyDescent="0.25">
      <c r="B813" s="39">
        <v>843380121701</v>
      </c>
      <c r="C813" s="7" t="s">
        <v>1838</v>
      </c>
      <c r="D813" s="7" t="s">
        <v>1839</v>
      </c>
      <c r="E813" s="7" t="str">
        <f>_xlfn.XLOOKUP(C813,Master!E:E,Master!H:H)</f>
        <v>No</v>
      </c>
      <c r="F813" s="7" t="s">
        <v>12</v>
      </c>
      <c r="G813" s="7">
        <v>3030</v>
      </c>
      <c r="H813" s="7" t="s">
        <v>103</v>
      </c>
      <c r="I813" s="7" t="s">
        <v>175</v>
      </c>
      <c r="J813" s="7" t="s">
        <v>16</v>
      </c>
      <c r="K813" s="7" t="s">
        <v>18</v>
      </c>
      <c r="L813" s="7" t="s">
        <v>18</v>
      </c>
      <c r="M813" s="8">
        <v>143</v>
      </c>
      <c r="N813" s="8">
        <v>260</v>
      </c>
      <c r="O813" s="8">
        <v>260</v>
      </c>
      <c r="P813" s="9">
        <f t="shared" si="48"/>
        <v>198.77</v>
      </c>
      <c r="Q813" s="25">
        <f t="shared" si="50"/>
        <v>434</v>
      </c>
      <c r="R813" s="9">
        <f t="shared" si="49"/>
        <v>434</v>
      </c>
      <c r="S813" s="7" t="s">
        <v>33</v>
      </c>
      <c r="T813" s="7" t="s">
        <v>34</v>
      </c>
      <c r="U813" s="26"/>
      <c r="W813" s="30">
        <f t="shared" si="51"/>
        <v>0</v>
      </c>
      <c r="X813" s="31"/>
    </row>
    <row r="814" spans="2:24" x14ac:dyDescent="0.25">
      <c r="B814" s="39">
        <v>843380121718</v>
      </c>
      <c r="C814" s="7" t="s">
        <v>1840</v>
      </c>
      <c r="D814" s="7" t="s">
        <v>1841</v>
      </c>
      <c r="E814" s="7" t="str">
        <f>_xlfn.XLOOKUP(C814,Master!E:E,Master!H:H)</f>
        <v>No</v>
      </c>
      <c r="F814" s="7" t="s">
        <v>12</v>
      </c>
      <c r="G814" s="7">
        <v>3232</v>
      </c>
      <c r="H814" s="7" t="s">
        <v>103</v>
      </c>
      <c r="I814" s="7" t="s">
        <v>175</v>
      </c>
      <c r="J814" s="7" t="s">
        <v>16</v>
      </c>
      <c r="K814" s="7" t="s">
        <v>18</v>
      </c>
      <c r="L814" s="7" t="s">
        <v>18</v>
      </c>
      <c r="M814" s="8">
        <v>143</v>
      </c>
      <c r="N814" s="8">
        <v>260</v>
      </c>
      <c r="O814" s="8">
        <v>260</v>
      </c>
      <c r="P814" s="9">
        <f t="shared" si="48"/>
        <v>198.77</v>
      </c>
      <c r="Q814" s="25">
        <f t="shared" si="50"/>
        <v>434</v>
      </c>
      <c r="R814" s="9">
        <f t="shared" si="49"/>
        <v>434</v>
      </c>
      <c r="S814" s="7" t="s">
        <v>33</v>
      </c>
      <c r="T814" s="7" t="s">
        <v>34</v>
      </c>
      <c r="U814" s="26"/>
      <c r="W814" s="30">
        <f t="shared" si="51"/>
        <v>0</v>
      </c>
      <c r="X814" s="31"/>
    </row>
    <row r="815" spans="2:24" x14ac:dyDescent="0.25">
      <c r="B815" s="39">
        <v>843380121725</v>
      </c>
      <c r="C815" s="7" t="s">
        <v>1842</v>
      </c>
      <c r="D815" s="7" t="s">
        <v>1843</v>
      </c>
      <c r="E815" s="7" t="str">
        <f>_xlfn.XLOOKUP(C815,Master!E:E,Master!H:H)</f>
        <v>No</v>
      </c>
      <c r="F815" s="7" t="s">
        <v>12</v>
      </c>
      <c r="G815" s="7">
        <v>3235</v>
      </c>
      <c r="H815" s="7" t="s">
        <v>103</v>
      </c>
      <c r="I815" s="7" t="s">
        <v>175</v>
      </c>
      <c r="J815" s="7" t="s">
        <v>16</v>
      </c>
      <c r="K815" s="7" t="s">
        <v>18</v>
      </c>
      <c r="L815" s="7" t="s">
        <v>18</v>
      </c>
      <c r="M815" s="8">
        <v>143</v>
      </c>
      <c r="N815" s="8">
        <v>260</v>
      </c>
      <c r="O815" s="8">
        <v>260</v>
      </c>
      <c r="P815" s="9">
        <f t="shared" si="48"/>
        <v>198.77</v>
      </c>
      <c r="Q815" s="25">
        <f t="shared" si="50"/>
        <v>434</v>
      </c>
      <c r="R815" s="9">
        <f t="shared" si="49"/>
        <v>434</v>
      </c>
      <c r="S815" s="7" t="s">
        <v>33</v>
      </c>
      <c r="T815" s="7" t="s">
        <v>34</v>
      </c>
      <c r="U815" s="26"/>
      <c r="W815" s="30">
        <f t="shared" si="51"/>
        <v>0</v>
      </c>
      <c r="X815" s="31"/>
    </row>
    <row r="816" spans="2:24" x14ac:dyDescent="0.25">
      <c r="B816" s="39">
        <v>843380121732</v>
      </c>
      <c r="C816" s="7" t="s">
        <v>1844</v>
      </c>
      <c r="D816" s="7" t="s">
        <v>1845</v>
      </c>
      <c r="E816" s="7" t="str">
        <f>_xlfn.XLOOKUP(C816,Master!E:E,Master!H:H)</f>
        <v>No</v>
      </c>
      <c r="F816" s="7" t="s">
        <v>12</v>
      </c>
      <c r="G816" s="7">
        <v>3432</v>
      </c>
      <c r="H816" s="7" t="s">
        <v>103</v>
      </c>
      <c r="I816" s="7" t="s">
        <v>175</v>
      </c>
      <c r="J816" s="7" t="s">
        <v>16</v>
      </c>
      <c r="K816" s="7" t="s">
        <v>18</v>
      </c>
      <c r="L816" s="7" t="s">
        <v>18</v>
      </c>
      <c r="M816" s="8">
        <v>143</v>
      </c>
      <c r="N816" s="8">
        <v>260</v>
      </c>
      <c r="O816" s="8">
        <v>260</v>
      </c>
      <c r="P816" s="9">
        <f t="shared" si="48"/>
        <v>198.77</v>
      </c>
      <c r="Q816" s="25">
        <f t="shared" si="50"/>
        <v>434</v>
      </c>
      <c r="R816" s="9">
        <f t="shared" si="49"/>
        <v>434</v>
      </c>
      <c r="S816" s="7" t="s">
        <v>33</v>
      </c>
      <c r="T816" s="7" t="s">
        <v>34</v>
      </c>
      <c r="U816" s="26"/>
      <c r="W816" s="30">
        <f t="shared" si="51"/>
        <v>0</v>
      </c>
      <c r="X816" s="31"/>
    </row>
    <row r="817" spans="2:24" x14ac:dyDescent="0.25">
      <c r="B817" s="39">
        <v>843380121749</v>
      </c>
      <c r="C817" s="7" t="s">
        <v>1846</v>
      </c>
      <c r="D817" s="7" t="s">
        <v>1847</v>
      </c>
      <c r="E817" s="7" t="str">
        <f>_xlfn.XLOOKUP(C817,Master!E:E,Master!H:H)</f>
        <v>No</v>
      </c>
      <c r="F817" s="7" t="s">
        <v>12</v>
      </c>
      <c r="G817" s="7">
        <v>3435</v>
      </c>
      <c r="H817" s="7" t="s">
        <v>103</v>
      </c>
      <c r="I817" s="7" t="s">
        <v>175</v>
      </c>
      <c r="J817" s="7" t="s">
        <v>16</v>
      </c>
      <c r="K817" s="7" t="s">
        <v>18</v>
      </c>
      <c r="L817" s="7" t="s">
        <v>18</v>
      </c>
      <c r="M817" s="8">
        <v>143</v>
      </c>
      <c r="N817" s="8">
        <v>260</v>
      </c>
      <c r="O817" s="8">
        <v>260</v>
      </c>
      <c r="P817" s="9">
        <f t="shared" si="48"/>
        <v>198.77</v>
      </c>
      <c r="Q817" s="25">
        <f t="shared" si="50"/>
        <v>434</v>
      </c>
      <c r="R817" s="9">
        <f t="shared" si="49"/>
        <v>434</v>
      </c>
      <c r="S817" s="7" t="s">
        <v>33</v>
      </c>
      <c r="T817" s="7" t="s">
        <v>34</v>
      </c>
      <c r="U817" s="26"/>
      <c r="W817" s="30">
        <f t="shared" si="51"/>
        <v>0</v>
      </c>
      <c r="X817" s="31"/>
    </row>
    <row r="818" spans="2:24" x14ac:dyDescent="0.25">
      <c r="B818" s="39">
        <v>843380121756</v>
      </c>
      <c r="C818" s="7" t="s">
        <v>1848</v>
      </c>
      <c r="D818" s="7" t="s">
        <v>1849</v>
      </c>
      <c r="E818" s="7" t="str">
        <f>_xlfn.XLOOKUP(C818,Master!E:E,Master!H:H)</f>
        <v>No</v>
      </c>
      <c r="F818" s="7" t="s">
        <v>12</v>
      </c>
      <c r="G818" s="7">
        <v>3632</v>
      </c>
      <c r="H818" s="7" t="s">
        <v>103</v>
      </c>
      <c r="I818" s="7" t="s">
        <v>175</v>
      </c>
      <c r="J818" s="7" t="s">
        <v>16</v>
      </c>
      <c r="K818" s="7" t="s">
        <v>18</v>
      </c>
      <c r="L818" s="7" t="s">
        <v>18</v>
      </c>
      <c r="M818" s="8">
        <v>143</v>
      </c>
      <c r="N818" s="8">
        <v>260</v>
      </c>
      <c r="O818" s="8">
        <v>260</v>
      </c>
      <c r="P818" s="9">
        <f t="shared" si="48"/>
        <v>198.77</v>
      </c>
      <c r="Q818" s="25">
        <f t="shared" si="50"/>
        <v>434</v>
      </c>
      <c r="R818" s="9">
        <f t="shared" si="49"/>
        <v>434</v>
      </c>
      <c r="S818" s="7" t="s">
        <v>33</v>
      </c>
      <c r="T818" s="7" t="s">
        <v>34</v>
      </c>
      <c r="U818" s="26"/>
      <c r="W818" s="30">
        <f t="shared" si="51"/>
        <v>0</v>
      </c>
      <c r="X818" s="31"/>
    </row>
    <row r="819" spans="2:24" x14ac:dyDescent="0.25">
      <c r="B819" s="39">
        <v>843380121763</v>
      </c>
      <c r="C819" s="7" t="s">
        <v>1850</v>
      </c>
      <c r="D819" s="7" t="s">
        <v>1851</v>
      </c>
      <c r="E819" s="7" t="str">
        <f>_xlfn.XLOOKUP(C819,Master!E:E,Master!H:H)</f>
        <v>No</v>
      </c>
      <c r="F819" s="7" t="s">
        <v>12</v>
      </c>
      <c r="G819" s="7">
        <v>3635</v>
      </c>
      <c r="H819" s="7" t="s">
        <v>103</v>
      </c>
      <c r="I819" s="7" t="s">
        <v>175</v>
      </c>
      <c r="J819" s="7" t="s">
        <v>16</v>
      </c>
      <c r="K819" s="7" t="s">
        <v>18</v>
      </c>
      <c r="L819" s="7" t="s">
        <v>18</v>
      </c>
      <c r="M819" s="8">
        <v>143</v>
      </c>
      <c r="N819" s="8">
        <v>260</v>
      </c>
      <c r="O819" s="8">
        <v>260</v>
      </c>
      <c r="P819" s="9">
        <f t="shared" si="48"/>
        <v>198.77</v>
      </c>
      <c r="Q819" s="25">
        <f t="shared" si="50"/>
        <v>434</v>
      </c>
      <c r="R819" s="9">
        <f t="shared" si="49"/>
        <v>434</v>
      </c>
      <c r="S819" s="7" t="s">
        <v>33</v>
      </c>
      <c r="T819" s="7" t="s">
        <v>34</v>
      </c>
      <c r="U819" s="26"/>
      <c r="W819" s="30">
        <f t="shared" si="51"/>
        <v>0</v>
      </c>
      <c r="X819" s="31"/>
    </row>
    <row r="820" spans="2:24" x14ac:dyDescent="0.25">
      <c r="B820" s="39">
        <v>843380121770</v>
      </c>
      <c r="C820" s="7" t="s">
        <v>1852</v>
      </c>
      <c r="D820" s="7" t="s">
        <v>1853</v>
      </c>
      <c r="E820" s="7" t="str">
        <f>_xlfn.XLOOKUP(C820,Master!E:E,Master!H:H)</f>
        <v>No</v>
      </c>
      <c r="F820" s="7" t="s">
        <v>12</v>
      </c>
      <c r="G820" s="7">
        <v>3833</v>
      </c>
      <c r="H820" s="7" t="s">
        <v>103</v>
      </c>
      <c r="I820" s="7" t="s">
        <v>175</v>
      </c>
      <c r="J820" s="7" t="s">
        <v>16</v>
      </c>
      <c r="K820" s="7" t="s">
        <v>18</v>
      </c>
      <c r="L820" s="7" t="s">
        <v>18</v>
      </c>
      <c r="M820" s="8">
        <v>143</v>
      </c>
      <c r="N820" s="8">
        <v>260</v>
      </c>
      <c r="O820" s="8">
        <v>260</v>
      </c>
      <c r="P820" s="9">
        <f t="shared" si="48"/>
        <v>198.77</v>
      </c>
      <c r="Q820" s="25">
        <f t="shared" si="50"/>
        <v>434</v>
      </c>
      <c r="R820" s="9">
        <f t="shared" si="49"/>
        <v>434</v>
      </c>
      <c r="S820" s="7" t="s">
        <v>33</v>
      </c>
      <c r="T820" s="7" t="s">
        <v>34</v>
      </c>
      <c r="U820" s="26"/>
      <c r="W820" s="30">
        <f t="shared" si="51"/>
        <v>0</v>
      </c>
      <c r="X820" s="31"/>
    </row>
    <row r="821" spans="2:24" x14ac:dyDescent="0.25">
      <c r="B821" s="39">
        <v>843380121787</v>
      </c>
      <c r="C821" s="7" t="s">
        <v>1854</v>
      </c>
      <c r="D821" s="7" t="s">
        <v>1855</v>
      </c>
      <c r="E821" s="7" t="str">
        <f>_xlfn.XLOOKUP(C821,Master!E:E,Master!H:H)</f>
        <v>No</v>
      </c>
      <c r="F821" s="7" t="s">
        <v>12</v>
      </c>
      <c r="G821" s="7">
        <v>3835</v>
      </c>
      <c r="H821" s="7" t="s">
        <v>103</v>
      </c>
      <c r="I821" s="7" t="s">
        <v>175</v>
      </c>
      <c r="J821" s="7" t="s">
        <v>16</v>
      </c>
      <c r="K821" s="7" t="s">
        <v>18</v>
      </c>
      <c r="L821" s="7" t="s">
        <v>18</v>
      </c>
      <c r="M821" s="8">
        <v>143</v>
      </c>
      <c r="N821" s="8">
        <v>260</v>
      </c>
      <c r="O821" s="8">
        <v>260</v>
      </c>
      <c r="P821" s="9">
        <f t="shared" si="48"/>
        <v>198.77</v>
      </c>
      <c r="Q821" s="25">
        <f t="shared" si="50"/>
        <v>434</v>
      </c>
      <c r="R821" s="9">
        <f t="shared" si="49"/>
        <v>434</v>
      </c>
      <c r="S821" s="7" t="s">
        <v>33</v>
      </c>
      <c r="T821" s="7" t="s">
        <v>34</v>
      </c>
      <c r="U821" s="26"/>
      <c r="W821" s="30">
        <f t="shared" si="51"/>
        <v>0</v>
      </c>
      <c r="X821" s="31"/>
    </row>
    <row r="822" spans="2:24" x14ac:dyDescent="0.25">
      <c r="B822" s="39">
        <v>843380121794</v>
      </c>
      <c r="C822" s="7" t="s">
        <v>1856</v>
      </c>
      <c r="D822" s="7" t="s">
        <v>1857</v>
      </c>
      <c r="E822" s="7" t="str">
        <f>_xlfn.XLOOKUP(C822,Master!E:E,Master!H:H)</f>
        <v>No</v>
      </c>
      <c r="F822" s="7" t="s">
        <v>12</v>
      </c>
      <c r="G822" s="7">
        <v>4033</v>
      </c>
      <c r="H822" s="7" t="s">
        <v>103</v>
      </c>
      <c r="I822" s="7" t="s">
        <v>175</v>
      </c>
      <c r="J822" s="7" t="s">
        <v>16</v>
      </c>
      <c r="K822" s="7" t="s">
        <v>18</v>
      </c>
      <c r="L822" s="7" t="s">
        <v>18</v>
      </c>
      <c r="M822" s="8">
        <v>143</v>
      </c>
      <c r="N822" s="8">
        <v>260</v>
      </c>
      <c r="O822" s="8">
        <v>260</v>
      </c>
      <c r="P822" s="9">
        <f t="shared" si="48"/>
        <v>198.77</v>
      </c>
      <c r="Q822" s="25">
        <f t="shared" si="50"/>
        <v>434</v>
      </c>
      <c r="R822" s="9">
        <f t="shared" si="49"/>
        <v>434</v>
      </c>
      <c r="S822" s="7" t="s">
        <v>33</v>
      </c>
      <c r="T822" s="7" t="s">
        <v>34</v>
      </c>
      <c r="U822" s="26"/>
      <c r="W822" s="30">
        <f t="shared" si="51"/>
        <v>0</v>
      </c>
      <c r="X822" s="31"/>
    </row>
    <row r="823" spans="2:24" x14ac:dyDescent="0.25">
      <c r="B823" s="39">
        <v>843380121800</v>
      </c>
      <c r="C823" s="7" t="s">
        <v>1858</v>
      </c>
      <c r="D823" s="7" t="s">
        <v>1859</v>
      </c>
      <c r="E823" s="7" t="str">
        <f>_xlfn.XLOOKUP(C823,Master!E:E,Master!H:H)</f>
        <v>No</v>
      </c>
      <c r="F823" s="7" t="s">
        <v>12</v>
      </c>
      <c r="G823" s="7">
        <v>4233</v>
      </c>
      <c r="H823" s="7" t="s">
        <v>103</v>
      </c>
      <c r="I823" s="7" t="s">
        <v>175</v>
      </c>
      <c r="J823" s="7" t="s">
        <v>16</v>
      </c>
      <c r="K823" s="7" t="s">
        <v>18</v>
      </c>
      <c r="L823" s="7" t="s">
        <v>18</v>
      </c>
      <c r="M823" s="8">
        <v>143</v>
      </c>
      <c r="N823" s="8">
        <v>260</v>
      </c>
      <c r="O823" s="8">
        <v>260</v>
      </c>
      <c r="P823" s="9">
        <f t="shared" si="48"/>
        <v>198.77</v>
      </c>
      <c r="Q823" s="25">
        <f t="shared" si="50"/>
        <v>434</v>
      </c>
      <c r="R823" s="9">
        <f t="shared" si="49"/>
        <v>434</v>
      </c>
      <c r="S823" s="7" t="s">
        <v>33</v>
      </c>
      <c r="T823" s="7" t="s">
        <v>34</v>
      </c>
      <c r="U823" s="26"/>
      <c r="W823" s="30">
        <f t="shared" si="51"/>
        <v>0</v>
      </c>
      <c r="X823" s="31"/>
    </row>
    <row r="824" spans="2:24" x14ac:dyDescent="0.25">
      <c r="B824" s="39">
        <v>843380121817</v>
      </c>
      <c r="C824" s="7" t="s">
        <v>1860</v>
      </c>
      <c r="D824" s="7" t="s">
        <v>1861</v>
      </c>
      <c r="E824" s="7" t="str">
        <f>_xlfn.XLOOKUP(C824,Master!E:E,Master!H:H)</f>
        <v>No</v>
      </c>
      <c r="F824" s="7" t="s">
        <v>12</v>
      </c>
      <c r="G824" s="7">
        <v>4433</v>
      </c>
      <c r="H824" s="7" t="s">
        <v>103</v>
      </c>
      <c r="I824" s="7" t="s">
        <v>175</v>
      </c>
      <c r="J824" s="7" t="s">
        <v>16</v>
      </c>
      <c r="K824" s="7" t="s">
        <v>18</v>
      </c>
      <c r="L824" s="7" t="s">
        <v>18</v>
      </c>
      <c r="M824" s="8">
        <v>143</v>
      </c>
      <c r="N824" s="8">
        <v>260</v>
      </c>
      <c r="O824" s="8">
        <v>260</v>
      </c>
      <c r="P824" s="9">
        <f t="shared" si="48"/>
        <v>198.77</v>
      </c>
      <c r="Q824" s="25">
        <f t="shared" si="50"/>
        <v>434</v>
      </c>
      <c r="R824" s="9">
        <f t="shared" si="49"/>
        <v>434</v>
      </c>
      <c r="S824" s="7" t="s">
        <v>33</v>
      </c>
      <c r="T824" s="7" t="s">
        <v>34</v>
      </c>
      <c r="U824" s="26"/>
      <c r="W824" s="30">
        <f t="shared" si="51"/>
        <v>0</v>
      </c>
      <c r="X824" s="31"/>
    </row>
    <row r="825" spans="2:24" x14ac:dyDescent="0.25">
      <c r="B825" s="39">
        <v>843380194170</v>
      </c>
      <c r="C825" s="7" t="s">
        <v>1862</v>
      </c>
      <c r="D825" s="7" t="s">
        <v>1863</v>
      </c>
      <c r="E825" s="7" t="str">
        <f>_xlfn.XLOOKUP(C825,Master!E:E,Master!H:H)</f>
        <v>No</v>
      </c>
      <c r="F825" s="7" t="s">
        <v>1864</v>
      </c>
      <c r="G825" s="7" t="s">
        <v>621</v>
      </c>
      <c r="H825" s="7" t="s">
        <v>103</v>
      </c>
      <c r="I825" s="7" t="s">
        <v>104</v>
      </c>
      <c r="J825" s="7" t="s">
        <v>16</v>
      </c>
      <c r="K825" s="7" t="s">
        <v>18</v>
      </c>
      <c r="L825" s="7" t="s">
        <v>18</v>
      </c>
      <c r="M825" s="8">
        <v>99.257812500000014</v>
      </c>
      <c r="N825" s="8">
        <v>175</v>
      </c>
      <c r="O825" s="8">
        <v>175</v>
      </c>
      <c r="P825" s="9">
        <f t="shared" si="48"/>
        <v>137.96835937500001</v>
      </c>
      <c r="Q825" s="25">
        <f t="shared" si="50"/>
        <v>292</v>
      </c>
      <c r="R825" s="9">
        <f t="shared" si="49"/>
        <v>292</v>
      </c>
      <c r="S825" s="7" t="s">
        <v>33</v>
      </c>
      <c r="T825" s="7" t="s">
        <v>34</v>
      </c>
      <c r="U825" s="26"/>
      <c r="W825" s="30">
        <f t="shared" si="51"/>
        <v>0</v>
      </c>
      <c r="X825" s="31"/>
    </row>
    <row r="826" spans="2:24" x14ac:dyDescent="0.25">
      <c r="B826" s="39">
        <v>843380194187</v>
      </c>
      <c r="C826" s="7" t="s">
        <v>1865</v>
      </c>
      <c r="D826" s="7" t="s">
        <v>1866</v>
      </c>
      <c r="E826" s="7" t="str">
        <f>_xlfn.XLOOKUP(C826,Master!E:E,Master!H:H)</f>
        <v>No</v>
      </c>
      <c r="F826" s="7" t="s">
        <v>1864</v>
      </c>
      <c r="G826" s="7" t="s">
        <v>683</v>
      </c>
      <c r="H826" s="7" t="s">
        <v>103</v>
      </c>
      <c r="I826" s="7" t="s">
        <v>104</v>
      </c>
      <c r="J826" s="7" t="s">
        <v>16</v>
      </c>
      <c r="K826" s="7" t="s">
        <v>18</v>
      </c>
      <c r="L826" s="7" t="s">
        <v>18</v>
      </c>
      <c r="M826" s="8">
        <v>99.257812500000014</v>
      </c>
      <c r="N826" s="8">
        <v>175</v>
      </c>
      <c r="O826" s="8">
        <v>175</v>
      </c>
      <c r="P826" s="9">
        <f t="shared" si="48"/>
        <v>137.96835937500001</v>
      </c>
      <c r="Q826" s="25">
        <f t="shared" si="50"/>
        <v>292</v>
      </c>
      <c r="R826" s="9">
        <f t="shared" si="49"/>
        <v>292</v>
      </c>
      <c r="S826" s="7" t="s">
        <v>33</v>
      </c>
      <c r="T826" s="7" t="s">
        <v>34</v>
      </c>
      <c r="U826" s="26"/>
      <c r="W826" s="30">
        <f t="shared" si="51"/>
        <v>0</v>
      </c>
      <c r="X826" s="31"/>
    </row>
    <row r="827" spans="2:24" x14ac:dyDescent="0.25">
      <c r="B827" s="39">
        <v>843380194194</v>
      </c>
      <c r="C827" s="7" t="s">
        <v>1867</v>
      </c>
      <c r="D827" s="7" t="s">
        <v>1868</v>
      </c>
      <c r="E827" s="7" t="str">
        <f>_xlfn.XLOOKUP(C827,Master!E:E,Master!H:H)</f>
        <v>No</v>
      </c>
      <c r="F827" s="7" t="s">
        <v>1864</v>
      </c>
      <c r="G827" s="7" t="s">
        <v>686</v>
      </c>
      <c r="H827" s="7" t="s">
        <v>103</v>
      </c>
      <c r="I827" s="7" t="s">
        <v>104</v>
      </c>
      <c r="J827" s="7" t="s">
        <v>16</v>
      </c>
      <c r="K827" s="7" t="s">
        <v>18</v>
      </c>
      <c r="L827" s="7" t="s">
        <v>18</v>
      </c>
      <c r="M827" s="8">
        <v>99.257812500000014</v>
      </c>
      <c r="N827" s="8">
        <v>175</v>
      </c>
      <c r="O827" s="8">
        <v>175</v>
      </c>
      <c r="P827" s="9">
        <f t="shared" si="48"/>
        <v>137.96835937500001</v>
      </c>
      <c r="Q827" s="25">
        <f t="shared" si="50"/>
        <v>292</v>
      </c>
      <c r="R827" s="9">
        <f t="shared" si="49"/>
        <v>292</v>
      </c>
      <c r="S827" s="7" t="s">
        <v>33</v>
      </c>
      <c r="T827" s="7" t="s">
        <v>34</v>
      </c>
      <c r="U827" s="26"/>
      <c r="W827" s="30">
        <f t="shared" si="51"/>
        <v>0</v>
      </c>
      <c r="X827" s="31"/>
    </row>
    <row r="828" spans="2:24" x14ac:dyDescent="0.25">
      <c r="B828" s="39">
        <v>843380194200</v>
      </c>
      <c r="C828" s="7" t="s">
        <v>1869</v>
      </c>
      <c r="D828" s="7" t="s">
        <v>1870</v>
      </c>
      <c r="E828" s="7" t="str">
        <f>_xlfn.XLOOKUP(C828,Master!E:E,Master!H:H)</f>
        <v>No</v>
      </c>
      <c r="F828" s="7" t="s">
        <v>1864</v>
      </c>
      <c r="G828" s="7" t="s">
        <v>624</v>
      </c>
      <c r="H828" s="7" t="s">
        <v>103</v>
      </c>
      <c r="I828" s="7" t="s">
        <v>104</v>
      </c>
      <c r="J828" s="7" t="s">
        <v>16</v>
      </c>
      <c r="K828" s="7" t="s">
        <v>18</v>
      </c>
      <c r="L828" s="7" t="s">
        <v>18</v>
      </c>
      <c r="M828" s="8">
        <v>99.257812500000014</v>
      </c>
      <c r="N828" s="8">
        <v>175</v>
      </c>
      <c r="O828" s="8">
        <v>175</v>
      </c>
      <c r="P828" s="9">
        <f t="shared" si="48"/>
        <v>137.96835937500001</v>
      </c>
      <c r="Q828" s="25">
        <f t="shared" si="50"/>
        <v>292</v>
      </c>
      <c r="R828" s="9">
        <f t="shared" si="49"/>
        <v>292</v>
      </c>
      <c r="S828" s="7" t="s">
        <v>33</v>
      </c>
      <c r="T828" s="7" t="s">
        <v>34</v>
      </c>
      <c r="U828" s="26"/>
      <c r="W828" s="30">
        <f t="shared" si="51"/>
        <v>0</v>
      </c>
      <c r="X828" s="31"/>
    </row>
    <row r="829" spans="2:24" x14ac:dyDescent="0.25">
      <c r="B829" s="39">
        <v>843380194217</v>
      </c>
      <c r="C829" s="7" t="s">
        <v>1871</v>
      </c>
      <c r="D829" s="7" t="s">
        <v>1872</v>
      </c>
      <c r="E829" s="7" t="str">
        <f>_xlfn.XLOOKUP(C829,Master!E:E,Master!H:H)</f>
        <v>No</v>
      </c>
      <c r="F829" s="7" t="s">
        <v>1864</v>
      </c>
      <c r="G829" s="7" t="s">
        <v>691</v>
      </c>
      <c r="H829" s="7" t="s">
        <v>103</v>
      </c>
      <c r="I829" s="7" t="s">
        <v>104</v>
      </c>
      <c r="J829" s="7" t="s">
        <v>16</v>
      </c>
      <c r="K829" s="7" t="s">
        <v>18</v>
      </c>
      <c r="L829" s="7" t="s">
        <v>18</v>
      </c>
      <c r="M829" s="8">
        <v>99.257812500000014</v>
      </c>
      <c r="N829" s="8">
        <v>175</v>
      </c>
      <c r="O829" s="8">
        <v>175</v>
      </c>
      <c r="P829" s="9">
        <f t="shared" si="48"/>
        <v>137.96835937500001</v>
      </c>
      <c r="Q829" s="25">
        <f t="shared" si="50"/>
        <v>292</v>
      </c>
      <c r="R829" s="9">
        <f t="shared" si="49"/>
        <v>292</v>
      </c>
      <c r="S829" s="7" t="s">
        <v>33</v>
      </c>
      <c r="T829" s="7" t="s">
        <v>34</v>
      </c>
      <c r="U829" s="26"/>
      <c r="W829" s="30">
        <f t="shared" si="51"/>
        <v>0</v>
      </c>
      <c r="X829" s="31"/>
    </row>
    <row r="830" spans="2:24" x14ac:dyDescent="0.25">
      <c r="B830" s="39">
        <v>843380194224</v>
      </c>
      <c r="C830" s="7" t="s">
        <v>1873</v>
      </c>
      <c r="D830" s="7" t="s">
        <v>1874</v>
      </c>
      <c r="E830" s="7" t="str">
        <f>_xlfn.XLOOKUP(C830,Master!E:E,Master!H:H)</f>
        <v>No</v>
      </c>
      <c r="F830" s="7" t="s">
        <v>1864</v>
      </c>
      <c r="G830" s="7" t="s">
        <v>694</v>
      </c>
      <c r="H830" s="7" t="s">
        <v>103</v>
      </c>
      <c r="I830" s="7" t="s">
        <v>104</v>
      </c>
      <c r="J830" s="7" t="s">
        <v>16</v>
      </c>
      <c r="K830" s="7" t="s">
        <v>18</v>
      </c>
      <c r="L830" s="7" t="s">
        <v>18</v>
      </c>
      <c r="M830" s="8">
        <v>99.257812500000014</v>
      </c>
      <c r="N830" s="8">
        <v>175</v>
      </c>
      <c r="O830" s="8">
        <v>175</v>
      </c>
      <c r="P830" s="9">
        <f t="shared" si="48"/>
        <v>137.96835937500001</v>
      </c>
      <c r="Q830" s="25">
        <f t="shared" si="50"/>
        <v>292</v>
      </c>
      <c r="R830" s="9">
        <f t="shared" si="49"/>
        <v>292</v>
      </c>
      <c r="S830" s="7" t="s">
        <v>33</v>
      </c>
      <c r="T830" s="7" t="s">
        <v>34</v>
      </c>
      <c r="U830" s="26"/>
      <c r="W830" s="30">
        <f t="shared" si="51"/>
        <v>0</v>
      </c>
      <c r="X830" s="31"/>
    </row>
    <row r="831" spans="2:24" x14ac:dyDescent="0.25">
      <c r="B831" s="39">
        <v>843380194231</v>
      </c>
      <c r="C831" s="7" t="s">
        <v>1875</v>
      </c>
      <c r="D831" s="7" t="s">
        <v>1876</v>
      </c>
      <c r="E831" s="7" t="str">
        <f>_xlfn.XLOOKUP(C831,Master!E:E,Master!H:H)</f>
        <v>No</v>
      </c>
      <c r="F831" s="7" t="s">
        <v>1864</v>
      </c>
      <c r="G831" s="7" t="s">
        <v>630</v>
      </c>
      <c r="H831" s="7" t="s">
        <v>103</v>
      </c>
      <c r="I831" s="7" t="s">
        <v>104</v>
      </c>
      <c r="J831" s="7" t="s">
        <v>16</v>
      </c>
      <c r="K831" s="7" t="s">
        <v>18</v>
      </c>
      <c r="L831" s="7" t="s">
        <v>18</v>
      </c>
      <c r="M831" s="8">
        <v>99.257812500000014</v>
      </c>
      <c r="N831" s="8">
        <v>175</v>
      </c>
      <c r="O831" s="8">
        <v>175</v>
      </c>
      <c r="P831" s="9">
        <f t="shared" si="48"/>
        <v>137.96835937500001</v>
      </c>
      <c r="Q831" s="25">
        <f t="shared" si="50"/>
        <v>292</v>
      </c>
      <c r="R831" s="9">
        <f t="shared" si="49"/>
        <v>292</v>
      </c>
      <c r="S831" s="7" t="s">
        <v>33</v>
      </c>
      <c r="T831" s="7" t="s">
        <v>34</v>
      </c>
      <c r="U831" s="26"/>
      <c r="W831" s="30">
        <f t="shared" si="51"/>
        <v>0</v>
      </c>
      <c r="X831" s="31"/>
    </row>
    <row r="832" spans="2:24" x14ac:dyDescent="0.25">
      <c r="B832" s="39">
        <v>843380194248</v>
      </c>
      <c r="C832" s="7" t="s">
        <v>1877</v>
      </c>
      <c r="D832" s="7" t="s">
        <v>1878</v>
      </c>
      <c r="E832" s="7" t="str">
        <f>_xlfn.XLOOKUP(C832,Master!E:E,Master!H:H)</f>
        <v>No</v>
      </c>
      <c r="F832" s="7" t="s">
        <v>1864</v>
      </c>
      <c r="G832" s="7" t="s">
        <v>699</v>
      </c>
      <c r="H832" s="7" t="s">
        <v>103</v>
      </c>
      <c r="I832" s="7" t="s">
        <v>104</v>
      </c>
      <c r="J832" s="7" t="s">
        <v>16</v>
      </c>
      <c r="K832" s="7" t="s">
        <v>18</v>
      </c>
      <c r="L832" s="7" t="s">
        <v>18</v>
      </c>
      <c r="M832" s="8">
        <v>99.257812500000014</v>
      </c>
      <c r="N832" s="8">
        <v>175</v>
      </c>
      <c r="O832" s="8">
        <v>175</v>
      </c>
      <c r="P832" s="9">
        <f t="shared" si="48"/>
        <v>137.96835937500001</v>
      </c>
      <c r="Q832" s="25">
        <f t="shared" si="50"/>
        <v>292</v>
      </c>
      <c r="R832" s="9">
        <f t="shared" si="49"/>
        <v>292</v>
      </c>
      <c r="S832" s="7" t="s">
        <v>33</v>
      </c>
      <c r="T832" s="7" t="s">
        <v>34</v>
      </c>
      <c r="U832" s="26"/>
      <c r="W832" s="30">
        <f t="shared" si="51"/>
        <v>0</v>
      </c>
      <c r="X832" s="31"/>
    </row>
    <row r="833" spans="2:24" x14ac:dyDescent="0.25">
      <c r="B833" s="39">
        <v>843380194255</v>
      </c>
      <c r="C833" s="7" t="s">
        <v>1879</v>
      </c>
      <c r="D833" s="7" t="s">
        <v>1880</v>
      </c>
      <c r="E833" s="7" t="str">
        <f>_xlfn.XLOOKUP(C833,Master!E:E,Master!H:H)</f>
        <v>No</v>
      </c>
      <c r="F833" s="7" t="s">
        <v>1864</v>
      </c>
      <c r="G833" s="7" t="s">
        <v>702</v>
      </c>
      <c r="H833" s="7" t="s">
        <v>103</v>
      </c>
      <c r="I833" s="7" t="s">
        <v>104</v>
      </c>
      <c r="J833" s="7" t="s">
        <v>16</v>
      </c>
      <c r="K833" s="7" t="s">
        <v>18</v>
      </c>
      <c r="L833" s="7" t="s">
        <v>18</v>
      </c>
      <c r="M833" s="8">
        <v>99.257812500000014</v>
      </c>
      <c r="N833" s="8">
        <v>175</v>
      </c>
      <c r="O833" s="8">
        <v>175</v>
      </c>
      <c r="P833" s="9">
        <f t="shared" si="48"/>
        <v>137.96835937500001</v>
      </c>
      <c r="Q833" s="25">
        <f t="shared" si="50"/>
        <v>292</v>
      </c>
      <c r="R833" s="9">
        <f t="shared" si="49"/>
        <v>292</v>
      </c>
      <c r="S833" s="7" t="s">
        <v>33</v>
      </c>
      <c r="T833" s="7" t="s">
        <v>34</v>
      </c>
      <c r="U833" s="26"/>
      <c r="W833" s="30">
        <f t="shared" si="51"/>
        <v>0</v>
      </c>
      <c r="X833" s="31"/>
    </row>
    <row r="834" spans="2:24" x14ac:dyDescent="0.25">
      <c r="B834" s="39">
        <v>843380194262</v>
      </c>
      <c r="C834" s="7" t="s">
        <v>1881</v>
      </c>
      <c r="D834" s="7" t="s">
        <v>1882</v>
      </c>
      <c r="E834" s="7" t="str">
        <f>_xlfn.XLOOKUP(C834,Master!E:E,Master!H:H)</f>
        <v>No</v>
      </c>
      <c r="F834" s="7" t="s">
        <v>1864</v>
      </c>
      <c r="G834" s="7" t="s">
        <v>636</v>
      </c>
      <c r="H834" s="7" t="s">
        <v>103</v>
      </c>
      <c r="I834" s="7" t="s">
        <v>104</v>
      </c>
      <c r="J834" s="7" t="s">
        <v>16</v>
      </c>
      <c r="K834" s="7" t="s">
        <v>18</v>
      </c>
      <c r="L834" s="7" t="s">
        <v>18</v>
      </c>
      <c r="M834" s="8">
        <v>99.257812500000014</v>
      </c>
      <c r="N834" s="8">
        <v>175</v>
      </c>
      <c r="O834" s="8">
        <v>175</v>
      </c>
      <c r="P834" s="9">
        <f t="shared" si="48"/>
        <v>137.96835937500001</v>
      </c>
      <c r="Q834" s="25">
        <f t="shared" si="50"/>
        <v>292</v>
      </c>
      <c r="R834" s="9">
        <f t="shared" si="49"/>
        <v>292</v>
      </c>
      <c r="S834" s="7" t="s">
        <v>33</v>
      </c>
      <c r="T834" s="7" t="s">
        <v>34</v>
      </c>
      <c r="U834" s="26"/>
      <c r="W834" s="30">
        <f t="shared" si="51"/>
        <v>0</v>
      </c>
      <c r="X834" s="31"/>
    </row>
    <row r="835" spans="2:24" x14ac:dyDescent="0.25">
      <c r="B835" s="39">
        <v>843380194279</v>
      </c>
      <c r="C835" s="7" t="s">
        <v>1883</v>
      </c>
      <c r="D835" s="7" t="s">
        <v>1884</v>
      </c>
      <c r="E835" s="7" t="str">
        <f>_xlfn.XLOOKUP(C835,Master!E:E,Master!H:H)</f>
        <v>No</v>
      </c>
      <c r="F835" s="7" t="s">
        <v>1864</v>
      </c>
      <c r="G835" s="7" t="s">
        <v>707</v>
      </c>
      <c r="H835" s="7" t="s">
        <v>103</v>
      </c>
      <c r="I835" s="7" t="s">
        <v>104</v>
      </c>
      <c r="J835" s="7" t="s">
        <v>16</v>
      </c>
      <c r="K835" s="7" t="s">
        <v>18</v>
      </c>
      <c r="L835" s="7" t="s">
        <v>18</v>
      </c>
      <c r="M835" s="8">
        <v>99.257812500000014</v>
      </c>
      <c r="N835" s="8">
        <v>175</v>
      </c>
      <c r="O835" s="8">
        <v>175</v>
      </c>
      <c r="P835" s="9">
        <f t="shared" si="48"/>
        <v>137.96835937500001</v>
      </c>
      <c r="Q835" s="25">
        <f t="shared" si="50"/>
        <v>292</v>
      </c>
      <c r="R835" s="9">
        <f t="shared" si="49"/>
        <v>292</v>
      </c>
      <c r="S835" s="7" t="s">
        <v>33</v>
      </c>
      <c r="T835" s="7" t="s">
        <v>34</v>
      </c>
      <c r="U835" s="26"/>
      <c r="W835" s="30">
        <f t="shared" si="51"/>
        <v>0</v>
      </c>
      <c r="X835" s="31"/>
    </row>
    <row r="836" spans="2:24" x14ac:dyDescent="0.25">
      <c r="B836" s="39">
        <v>843380194286</v>
      </c>
      <c r="C836" s="7" t="s">
        <v>1885</v>
      </c>
      <c r="D836" s="7" t="s">
        <v>1886</v>
      </c>
      <c r="E836" s="7" t="str">
        <f>_xlfn.XLOOKUP(C836,Master!E:E,Master!H:H)</f>
        <v>No</v>
      </c>
      <c r="F836" s="7" t="s">
        <v>1864</v>
      </c>
      <c r="G836" s="7" t="s">
        <v>710</v>
      </c>
      <c r="H836" s="7" t="s">
        <v>103</v>
      </c>
      <c r="I836" s="7" t="s">
        <v>104</v>
      </c>
      <c r="J836" s="7" t="s">
        <v>16</v>
      </c>
      <c r="K836" s="7" t="s">
        <v>18</v>
      </c>
      <c r="L836" s="7" t="s">
        <v>18</v>
      </c>
      <c r="M836" s="8">
        <v>99.257812500000014</v>
      </c>
      <c r="N836" s="8">
        <v>175</v>
      </c>
      <c r="O836" s="8">
        <v>175</v>
      </c>
      <c r="P836" s="9">
        <f t="shared" si="48"/>
        <v>137.96835937500001</v>
      </c>
      <c r="Q836" s="25">
        <f t="shared" si="50"/>
        <v>292</v>
      </c>
      <c r="R836" s="9">
        <f t="shared" si="49"/>
        <v>292</v>
      </c>
      <c r="S836" s="7" t="s">
        <v>33</v>
      </c>
      <c r="T836" s="7" t="s">
        <v>34</v>
      </c>
      <c r="U836" s="26"/>
      <c r="W836" s="30">
        <f t="shared" si="51"/>
        <v>0</v>
      </c>
      <c r="X836" s="31"/>
    </row>
    <row r="837" spans="2:24" x14ac:dyDescent="0.25">
      <c r="B837" s="39">
        <v>843380194293</v>
      </c>
      <c r="C837" s="7" t="s">
        <v>1887</v>
      </c>
      <c r="D837" s="7" t="s">
        <v>1888</v>
      </c>
      <c r="E837" s="7" t="str">
        <f>_xlfn.XLOOKUP(C837,Master!E:E,Master!H:H)</f>
        <v>No</v>
      </c>
      <c r="F837" s="7" t="s">
        <v>1864</v>
      </c>
      <c r="G837" s="7" t="s">
        <v>713</v>
      </c>
      <c r="H837" s="7" t="s">
        <v>103</v>
      </c>
      <c r="I837" s="7" t="s">
        <v>104</v>
      </c>
      <c r="J837" s="7" t="s">
        <v>16</v>
      </c>
      <c r="K837" s="7" t="s">
        <v>18</v>
      </c>
      <c r="L837" s="7" t="s">
        <v>18</v>
      </c>
      <c r="M837" s="8">
        <v>99.257812500000014</v>
      </c>
      <c r="N837" s="8">
        <v>175</v>
      </c>
      <c r="O837" s="8">
        <v>175</v>
      </c>
      <c r="P837" s="9">
        <f t="shared" si="48"/>
        <v>137.96835937500001</v>
      </c>
      <c r="Q837" s="25">
        <f t="shared" si="50"/>
        <v>292</v>
      </c>
      <c r="R837" s="9">
        <f t="shared" si="49"/>
        <v>292</v>
      </c>
      <c r="S837" s="7" t="s">
        <v>33</v>
      </c>
      <c r="T837" s="7" t="s">
        <v>34</v>
      </c>
      <c r="U837" s="26"/>
      <c r="W837" s="30">
        <f t="shared" si="51"/>
        <v>0</v>
      </c>
      <c r="X837" s="31"/>
    </row>
    <row r="838" spans="2:24" x14ac:dyDescent="0.25">
      <c r="B838" s="39">
        <v>843380194309</v>
      </c>
      <c r="C838" s="7" t="s">
        <v>1889</v>
      </c>
      <c r="D838" s="7" t="s">
        <v>1890</v>
      </c>
      <c r="E838" s="7" t="str">
        <f>_xlfn.XLOOKUP(C838,Master!E:E,Master!H:H)</f>
        <v>No</v>
      </c>
      <c r="F838" s="7" t="s">
        <v>1864</v>
      </c>
      <c r="G838" s="7" t="s">
        <v>716</v>
      </c>
      <c r="H838" s="7" t="s">
        <v>103</v>
      </c>
      <c r="I838" s="7" t="s">
        <v>104</v>
      </c>
      <c r="J838" s="7" t="s">
        <v>16</v>
      </c>
      <c r="K838" s="7" t="s">
        <v>18</v>
      </c>
      <c r="L838" s="7" t="s">
        <v>18</v>
      </c>
      <c r="M838" s="8">
        <v>99.257812500000014</v>
      </c>
      <c r="N838" s="8">
        <v>175</v>
      </c>
      <c r="O838" s="8">
        <v>175</v>
      </c>
      <c r="P838" s="9">
        <f t="shared" si="48"/>
        <v>137.96835937500001</v>
      </c>
      <c r="Q838" s="25">
        <f t="shared" si="50"/>
        <v>292</v>
      </c>
      <c r="R838" s="9">
        <f t="shared" si="49"/>
        <v>292</v>
      </c>
      <c r="S838" s="7" t="s">
        <v>33</v>
      </c>
      <c r="T838" s="7" t="s">
        <v>34</v>
      </c>
      <c r="U838" s="26"/>
      <c r="W838" s="30">
        <f t="shared" si="51"/>
        <v>0</v>
      </c>
      <c r="X838" s="31"/>
    </row>
    <row r="839" spans="2:24" x14ac:dyDescent="0.25">
      <c r="B839" s="39">
        <v>843380194316</v>
      </c>
      <c r="C839" s="7" t="s">
        <v>1891</v>
      </c>
      <c r="D839" s="7" t="s">
        <v>1892</v>
      </c>
      <c r="E839" s="7" t="str">
        <f>_xlfn.XLOOKUP(C839,Master!E:E,Master!H:H)</f>
        <v>No</v>
      </c>
      <c r="F839" s="7" t="s">
        <v>1864</v>
      </c>
      <c r="G839" s="7" t="s">
        <v>719</v>
      </c>
      <c r="H839" s="7" t="s">
        <v>103</v>
      </c>
      <c r="I839" s="7" t="s">
        <v>104</v>
      </c>
      <c r="J839" s="7" t="s">
        <v>16</v>
      </c>
      <c r="K839" s="7" t="s">
        <v>18</v>
      </c>
      <c r="L839" s="7" t="s">
        <v>18</v>
      </c>
      <c r="M839" s="8">
        <v>99.257812500000014</v>
      </c>
      <c r="N839" s="8">
        <v>175</v>
      </c>
      <c r="O839" s="8">
        <v>175</v>
      </c>
      <c r="P839" s="9">
        <f t="shared" ref="P839:P902" si="52">(O839*$P$3)*(M839/O839)</f>
        <v>137.96835937500001</v>
      </c>
      <c r="Q839" s="25">
        <f t="shared" si="50"/>
        <v>292</v>
      </c>
      <c r="R839" s="9">
        <f t="shared" ref="R839:R902" si="53">ROUND(O839*$P$3*(1+$Q$3),0)</f>
        <v>292</v>
      </c>
      <c r="S839" s="7" t="s">
        <v>33</v>
      </c>
      <c r="T839" s="7" t="s">
        <v>34</v>
      </c>
      <c r="U839" s="26"/>
      <c r="W839" s="30">
        <f t="shared" si="51"/>
        <v>0</v>
      </c>
      <c r="X839" s="31"/>
    </row>
    <row r="840" spans="2:24" x14ac:dyDescent="0.25">
      <c r="B840" s="39">
        <v>843380194323</v>
      </c>
      <c r="C840" s="7" t="s">
        <v>1893</v>
      </c>
      <c r="D840" s="7" t="s">
        <v>1894</v>
      </c>
      <c r="E840" s="7" t="str">
        <f>_xlfn.XLOOKUP(C840,Master!E:E,Master!H:H)</f>
        <v>No</v>
      </c>
      <c r="F840" s="7" t="s">
        <v>1864</v>
      </c>
      <c r="G840" s="7" t="s">
        <v>722</v>
      </c>
      <c r="H840" s="7" t="s">
        <v>103</v>
      </c>
      <c r="I840" s="7" t="s">
        <v>104</v>
      </c>
      <c r="J840" s="7" t="s">
        <v>16</v>
      </c>
      <c r="K840" s="7" t="s">
        <v>18</v>
      </c>
      <c r="L840" s="7" t="s">
        <v>18</v>
      </c>
      <c r="M840" s="8">
        <v>99.257812500000014</v>
      </c>
      <c r="N840" s="8">
        <v>175</v>
      </c>
      <c r="O840" s="8">
        <v>175</v>
      </c>
      <c r="P840" s="9">
        <f t="shared" si="52"/>
        <v>137.96835937500001</v>
      </c>
      <c r="Q840" s="25">
        <f t="shared" ref="Q840:Q903" si="54">R840</f>
        <v>292</v>
      </c>
      <c r="R840" s="9">
        <f t="shared" si="53"/>
        <v>292</v>
      </c>
      <c r="S840" s="7" t="s">
        <v>33</v>
      </c>
      <c r="T840" s="7" t="s">
        <v>34</v>
      </c>
      <c r="U840" s="26"/>
      <c r="W840" s="30">
        <f t="shared" ref="W840:W903" si="55">V840*M840</f>
        <v>0</v>
      </c>
      <c r="X840" s="31"/>
    </row>
    <row r="841" spans="2:24" x14ac:dyDescent="0.25">
      <c r="B841" s="39">
        <v>843380194330</v>
      </c>
      <c r="C841" s="7" t="s">
        <v>1895</v>
      </c>
      <c r="D841" s="7" t="s">
        <v>1896</v>
      </c>
      <c r="E841" s="7" t="str">
        <f>_xlfn.XLOOKUP(C841,Master!E:E,Master!H:H)</f>
        <v>No</v>
      </c>
      <c r="F841" s="7" t="s">
        <v>1864</v>
      </c>
      <c r="G841" s="7" t="s">
        <v>725</v>
      </c>
      <c r="H841" s="7" t="s">
        <v>103</v>
      </c>
      <c r="I841" s="7" t="s">
        <v>104</v>
      </c>
      <c r="J841" s="7" t="s">
        <v>16</v>
      </c>
      <c r="K841" s="7" t="s">
        <v>18</v>
      </c>
      <c r="L841" s="7" t="s">
        <v>18</v>
      </c>
      <c r="M841" s="8">
        <v>99.257812500000014</v>
      </c>
      <c r="N841" s="8">
        <v>175</v>
      </c>
      <c r="O841" s="8">
        <v>175</v>
      </c>
      <c r="P841" s="9">
        <f t="shared" si="52"/>
        <v>137.96835937500001</v>
      </c>
      <c r="Q841" s="25">
        <f t="shared" si="54"/>
        <v>292</v>
      </c>
      <c r="R841" s="9">
        <f t="shared" si="53"/>
        <v>292</v>
      </c>
      <c r="S841" s="7" t="s">
        <v>33</v>
      </c>
      <c r="T841" s="7" t="s">
        <v>34</v>
      </c>
      <c r="U841" s="26"/>
      <c r="W841" s="30">
        <f t="shared" si="55"/>
        <v>0</v>
      </c>
      <c r="X841" s="31"/>
    </row>
    <row r="842" spans="2:24" x14ac:dyDescent="0.25">
      <c r="B842" s="39">
        <v>843380194347</v>
      </c>
      <c r="C842" s="7" t="s">
        <v>1897</v>
      </c>
      <c r="D842" s="7" t="s">
        <v>1898</v>
      </c>
      <c r="E842" s="7" t="str">
        <f>_xlfn.XLOOKUP(C842,Master!E:E,Master!H:H)</f>
        <v>No</v>
      </c>
      <c r="F842" s="7" t="s">
        <v>1864</v>
      </c>
      <c r="G842" s="7" t="s">
        <v>728</v>
      </c>
      <c r="H842" s="7" t="s">
        <v>103</v>
      </c>
      <c r="I842" s="7" t="s">
        <v>104</v>
      </c>
      <c r="J842" s="7" t="s">
        <v>16</v>
      </c>
      <c r="K842" s="7" t="s">
        <v>18</v>
      </c>
      <c r="L842" s="7" t="s">
        <v>18</v>
      </c>
      <c r="M842" s="8">
        <v>99.257812500000014</v>
      </c>
      <c r="N842" s="8">
        <v>175</v>
      </c>
      <c r="O842" s="8">
        <v>175</v>
      </c>
      <c r="P842" s="9">
        <f t="shared" si="52"/>
        <v>137.96835937500001</v>
      </c>
      <c r="Q842" s="25">
        <f t="shared" si="54"/>
        <v>292</v>
      </c>
      <c r="R842" s="9">
        <f t="shared" si="53"/>
        <v>292</v>
      </c>
      <c r="S842" s="7" t="s">
        <v>33</v>
      </c>
      <c r="T842" s="7" t="s">
        <v>34</v>
      </c>
      <c r="U842" s="26"/>
      <c r="W842" s="30">
        <f t="shared" si="55"/>
        <v>0</v>
      </c>
      <c r="X842" s="31"/>
    </row>
    <row r="843" spans="2:24" x14ac:dyDescent="0.25">
      <c r="B843" s="39">
        <v>813116025559</v>
      </c>
      <c r="C843" s="7" t="s">
        <v>1899</v>
      </c>
      <c r="D843" s="7" t="s">
        <v>1900</v>
      </c>
      <c r="E843" s="7" t="str">
        <f>_xlfn.XLOOKUP(C843,Master!E:E,Master!H:H)</f>
        <v>No</v>
      </c>
      <c r="F843" s="7" t="s">
        <v>12</v>
      </c>
      <c r="G843" s="7" t="s">
        <v>1251</v>
      </c>
      <c r="H843" s="7" t="s">
        <v>1252</v>
      </c>
      <c r="I843" s="7" t="s">
        <v>1272</v>
      </c>
      <c r="J843" s="7" t="s">
        <v>16</v>
      </c>
      <c r="K843" s="7" t="s">
        <v>17</v>
      </c>
      <c r="L843" s="7" t="s">
        <v>18</v>
      </c>
      <c r="M843" s="8">
        <v>15</v>
      </c>
      <c r="N843" s="8">
        <v>25</v>
      </c>
      <c r="O843" s="8">
        <v>25</v>
      </c>
      <c r="P843" s="9">
        <f t="shared" si="52"/>
        <v>20.849999999999998</v>
      </c>
      <c r="Q843" s="25">
        <f t="shared" si="54"/>
        <v>42</v>
      </c>
      <c r="R843" s="9">
        <f t="shared" si="53"/>
        <v>42</v>
      </c>
      <c r="S843" s="7" t="s">
        <v>33</v>
      </c>
      <c r="T843" s="7" t="s">
        <v>34</v>
      </c>
      <c r="U843" s="26"/>
      <c r="W843" s="30">
        <f t="shared" si="55"/>
        <v>0</v>
      </c>
      <c r="X843" s="31"/>
    </row>
    <row r="844" spans="2:24" x14ac:dyDescent="0.25">
      <c r="B844" s="39">
        <v>813116024958</v>
      </c>
      <c r="C844" s="7" t="s">
        <v>1901</v>
      </c>
      <c r="D844" s="7" t="s">
        <v>1902</v>
      </c>
      <c r="E844" s="7" t="str">
        <f>_xlfn.XLOOKUP(C844,Master!E:E,Master!H:H)</f>
        <v>No</v>
      </c>
      <c r="F844" s="7" t="s">
        <v>12</v>
      </c>
      <c r="G844" s="7" t="s">
        <v>1251</v>
      </c>
      <c r="H844" s="7" t="s">
        <v>1252</v>
      </c>
      <c r="I844" s="7" t="s">
        <v>1272</v>
      </c>
      <c r="J844" s="7" t="s">
        <v>16</v>
      </c>
      <c r="K844" s="7" t="s">
        <v>17</v>
      </c>
      <c r="L844" s="7" t="s">
        <v>18</v>
      </c>
      <c r="M844" s="8">
        <v>15</v>
      </c>
      <c r="N844" s="8">
        <v>25</v>
      </c>
      <c r="O844" s="8">
        <v>25</v>
      </c>
      <c r="P844" s="9">
        <f t="shared" si="52"/>
        <v>20.849999999999998</v>
      </c>
      <c r="Q844" s="25">
        <f t="shared" si="54"/>
        <v>42</v>
      </c>
      <c r="R844" s="9">
        <f t="shared" si="53"/>
        <v>42</v>
      </c>
      <c r="S844" s="7" t="s">
        <v>33</v>
      </c>
      <c r="T844" s="7" t="s">
        <v>34</v>
      </c>
      <c r="U844" s="26"/>
      <c r="W844" s="30">
        <f t="shared" si="55"/>
        <v>0</v>
      </c>
      <c r="X844" s="31"/>
    </row>
    <row r="845" spans="2:24" x14ac:dyDescent="0.25">
      <c r="B845" s="39">
        <v>843380175568</v>
      </c>
      <c r="C845" s="7" t="s">
        <v>1903</v>
      </c>
      <c r="D845" s="7" t="s">
        <v>1904</v>
      </c>
      <c r="E845" s="7" t="str">
        <f>_xlfn.XLOOKUP(C845,Master!E:E,Master!H:H)</f>
        <v>No</v>
      </c>
      <c r="F845" s="7" t="s">
        <v>282</v>
      </c>
      <c r="G845" s="7" t="s">
        <v>1251</v>
      </c>
      <c r="H845" s="7" t="s">
        <v>1252</v>
      </c>
      <c r="I845" s="7" t="s">
        <v>1272</v>
      </c>
      <c r="J845" s="7" t="s">
        <v>16</v>
      </c>
      <c r="K845" s="7" t="s">
        <v>17</v>
      </c>
      <c r="L845" s="7" t="s">
        <v>17</v>
      </c>
      <c r="M845" s="8">
        <v>15</v>
      </c>
      <c r="N845" s="8">
        <v>25</v>
      </c>
      <c r="O845" s="8">
        <v>25</v>
      </c>
      <c r="P845" s="9">
        <f t="shared" si="52"/>
        <v>20.849999999999998</v>
      </c>
      <c r="Q845" s="25">
        <f t="shared" si="54"/>
        <v>42</v>
      </c>
      <c r="R845" s="9">
        <f t="shared" si="53"/>
        <v>42</v>
      </c>
      <c r="S845" s="7" t="s">
        <v>33</v>
      </c>
      <c r="T845" s="7" t="s">
        <v>34</v>
      </c>
      <c r="U845" s="26"/>
      <c r="W845" s="30">
        <f t="shared" si="55"/>
        <v>0</v>
      </c>
      <c r="X845" s="31"/>
    </row>
    <row r="846" spans="2:24" x14ac:dyDescent="0.25">
      <c r="B846" s="39" t="s">
        <v>4979</v>
      </c>
      <c r="C846" s="7" t="s">
        <v>1905</v>
      </c>
      <c r="D846" s="7" t="s">
        <v>1906</v>
      </c>
      <c r="E846" s="7" t="str">
        <f>_xlfn.XLOOKUP(C846,Master!E:E,Master!H:H)</f>
        <v>Yes</v>
      </c>
      <c r="F846" s="7" t="s">
        <v>80</v>
      </c>
      <c r="G846" s="7" t="s">
        <v>246</v>
      </c>
      <c r="H846" s="7" t="s">
        <v>415</v>
      </c>
      <c r="I846" s="7" t="s">
        <v>469</v>
      </c>
      <c r="J846" s="7" t="s">
        <v>16</v>
      </c>
      <c r="K846" s="7" t="s">
        <v>17</v>
      </c>
      <c r="L846" s="7" t="s">
        <v>17</v>
      </c>
      <c r="M846" s="8">
        <v>176</v>
      </c>
      <c r="N846" s="8">
        <v>320</v>
      </c>
      <c r="O846" s="8">
        <v>320</v>
      </c>
      <c r="P846" s="9">
        <f t="shared" si="52"/>
        <v>244.64</v>
      </c>
      <c r="Q846" s="25">
        <f t="shared" si="54"/>
        <v>534</v>
      </c>
      <c r="R846" s="9">
        <f t="shared" si="53"/>
        <v>534</v>
      </c>
      <c r="S846" s="7" t="s">
        <v>7976</v>
      </c>
      <c r="T846" s="7" t="s">
        <v>34</v>
      </c>
      <c r="U846" s="26"/>
      <c r="W846" s="30">
        <f t="shared" si="55"/>
        <v>0</v>
      </c>
      <c r="X846" s="31"/>
    </row>
    <row r="847" spans="2:24" x14ac:dyDescent="0.25">
      <c r="B847" s="39" t="s">
        <v>4980</v>
      </c>
      <c r="C847" s="7" t="s">
        <v>1907</v>
      </c>
      <c r="D847" s="7" t="s">
        <v>1908</v>
      </c>
      <c r="E847" s="7" t="str">
        <f>_xlfn.XLOOKUP(C847,Master!E:E,Master!H:H)</f>
        <v>Yes</v>
      </c>
      <c r="F847" s="7" t="s">
        <v>80</v>
      </c>
      <c r="G847" s="7" t="s">
        <v>27</v>
      </c>
      <c r="H847" s="7" t="s">
        <v>415</v>
      </c>
      <c r="I847" s="7" t="s">
        <v>469</v>
      </c>
      <c r="J847" s="7" t="s">
        <v>16</v>
      </c>
      <c r="K847" s="7" t="s">
        <v>17</v>
      </c>
      <c r="L847" s="7" t="s">
        <v>17</v>
      </c>
      <c r="M847" s="8">
        <v>176</v>
      </c>
      <c r="N847" s="8">
        <v>320</v>
      </c>
      <c r="O847" s="8">
        <v>320</v>
      </c>
      <c r="P847" s="9">
        <f t="shared" si="52"/>
        <v>244.64</v>
      </c>
      <c r="Q847" s="25">
        <f t="shared" si="54"/>
        <v>534</v>
      </c>
      <c r="R847" s="9">
        <f t="shared" si="53"/>
        <v>534</v>
      </c>
      <c r="S847" s="7" t="s">
        <v>7976</v>
      </c>
      <c r="T847" s="7" t="s">
        <v>34</v>
      </c>
      <c r="U847" s="26"/>
      <c r="W847" s="30">
        <f t="shared" si="55"/>
        <v>0</v>
      </c>
      <c r="X847" s="31"/>
    </row>
    <row r="848" spans="2:24" x14ac:dyDescent="0.25">
      <c r="B848" s="39" t="s">
        <v>4981</v>
      </c>
      <c r="C848" s="7" t="s">
        <v>1909</v>
      </c>
      <c r="D848" s="7" t="s">
        <v>1910</v>
      </c>
      <c r="E848" s="7" t="str">
        <f>_xlfn.XLOOKUP(C848,Master!E:E,Master!H:H)</f>
        <v>Yes</v>
      </c>
      <c r="F848" s="7" t="s">
        <v>80</v>
      </c>
      <c r="G848" s="7" t="s">
        <v>24</v>
      </c>
      <c r="H848" s="7" t="s">
        <v>415</v>
      </c>
      <c r="I848" s="7" t="s">
        <v>469</v>
      </c>
      <c r="J848" s="7" t="s">
        <v>16</v>
      </c>
      <c r="K848" s="7" t="s">
        <v>17</v>
      </c>
      <c r="L848" s="7" t="s">
        <v>17</v>
      </c>
      <c r="M848" s="8">
        <v>176</v>
      </c>
      <c r="N848" s="8">
        <v>320</v>
      </c>
      <c r="O848" s="8">
        <v>320</v>
      </c>
      <c r="P848" s="9">
        <f t="shared" si="52"/>
        <v>244.64</v>
      </c>
      <c r="Q848" s="25">
        <f t="shared" si="54"/>
        <v>534</v>
      </c>
      <c r="R848" s="9">
        <f t="shared" si="53"/>
        <v>534</v>
      </c>
      <c r="S848" s="7" t="s">
        <v>7976</v>
      </c>
      <c r="T848" s="7" t="s">
        <v>34</v>
      </c>
      <c r="U848" s="26"/>
      <c r="W848" s="30">
        <f t="shared" si="55"/>
        <v>0</v>
      </c>
      <c r="X848" s="31"/>
    </row>
    <row r="849" spans="2:24" x14ac:dyDescent="0.25">
      <c r="B849" s="39" t="s">
        <v>4982</v>
      </c>
      <c r="C849" s="7" t="s">
        <v>1911</v>
      </c>
      <c r="D849" s="7" t="s">
        <v>1912</v>
      </c>
      <c r="E849" s="7" t="str">
        <f>_xlfn.XLOOKUP(C849,Master!E:E,Master!H:H)</f>
        <v>Yes</v>
      </c>
      <c r="F849" s="7" t="s">
        <v>80</v>
      </c>
      <c r="G849" s="7" t="s">
        <v>21</v>
      </c>
      <c r="H849" s="7" t="s">
        <v>415</v>
      </c>
      <c r="I849" s="7" t="s">
        <v>469</v>
      </c>
      <c r="J849" s="7" t="s">
        <v>16</v>
      </c>
      <c r="K849" s="7" t="s">
        <v>17</v>
      </c>
      <c r="L849" s="7" t="s">
        <v>17</v>
      </c>
      <c r="M849" s="8">
        <v>176</v>
      </c>
      <c r="N849" s="8">
        <v>320</v>
      </c>
      <c r="O849" s="8">
        <v>320</v>
      </c>
      <c r="P849" s="9">
        <f t="shared" si="52"/>
        <v>244.64</v>
      </c>
      <c r="Q849" s="25">
        <f t="shared" si="54"/>
        <v>534</v>
      </c>
      <c r="R849" s="9">
        <f t="shared" si="53"/>
        <v>534</v>
      </c>
      <c r="S849" s="7" t="s">
        <v>7976</v>
      </c>
      <c r="T849" s="7" t="s">
        <v>34</v>
      </c>
      <c r="U849" s="26"/>
      <c r="W849" s="30">
        <f t="shared" si="55"/>
        <v>0</v>
      </c>
      <c r="X849" s="31"/>
    </row>
    <row r="850" spans="2:24" x14ac:dyDescent="0.25">
      <c r="B850" s="39" t="s">
        <v>4983</v>
      </c>
      <c r="C850" s="7" t="s">
        <v>1913</v>
      </c>
      <c r="D850" s="7" t="s">
        <v>1914</v>
      </c>
      <c r="E850" s="7" t="str">
        <f>_xlfn.XLOOKUP(C850,Master!E:E,Master!H:H)</f>
        <v>Yes</v>
      </c>
      <c r="F850" s="7" t="s">
        <v>80</v>
      </c>
      <c r="G850" s="7" t="s">
        <v>30</v>
      </c>
      <c r="H850" s="7" t="s">
        <v>415</v>
      </c>
      <c r="I850" s="7" t="s">
        <v>469</v>
      </c>
      <c r="J850" s="7" t="s">
        <v>16</v>
      </c>
      <c r="K850" s="7" t="s">
        <v>17</v>
      </c>
      <c r="L850" s="7" t="s">
        <v>17</v>
      </c>
      <c r="M850" s="8">
        <v>176</v>
      </c>
      <c r="N850" s="8">
        <v>320</v>
      </c>
      <c r="O850" s="8">
        <v>320</v>
      </c>
      <c r="P850" s="9">
        <f t="shared" si="52"/>
        <v>244.64</v>
      </c>
      <c r="Q850" s="25">
        <f t="shared" si="54"/>
        <v>534</v>
      </c>
      <c r="R850" s="9">
        <f t="shared" si="53"/>
        <v>534</v>
      </c>
      <c r="S850" s="7" t="s">
        <v>7976</v>
      </c>
      <c r="T850" s="7" t="s">
        <v>34</v>
      </c>
      <c r="U850" s="26"/>
      <c r="W850" s="30">
        <f t="shared" si="55"/>
        <v>0</v>
      </c>
      <c r="X850" s="31"/>
    </row>
    <row r="851" spans="2:24" x14ac:dyDescent="0.25">
      <c r="B851" s="39" t="s">
        <v>4984</v>
      </c>
      <c r="C851" s="7" t="s">
        <v>1915</v>
      </c>
      <c r="D851" s="7" t="s">
        <v>1916</v>
      </c>
      <c r="E851" s="7" t="str">
        <f>_xlfn.XLOOKUP(C851,Master!E:E,Master!H:H)</f>
        <v>Yes</v>
      </c>
      <c r="F851" s="7" t="s">
        <v>80</v>
      </c>
      <c r="G851" s="7" t="s">
        <v>13</v>
      </c>
      <c r="H851" s="7" t="s">
        <v>415</v>
      </c>
      <c r="I851" s="7" t="s">
        <v>469</v>
      </c>
      <c r="J851" s="7" t="s">
        <v>16</v>
      </c>
      <c r="K851" s="7" t="s">
        <v>17</v>
      </c>
      <c r="L851" s="7" t="s">
        <v>17</v>
      </c>
      <c r="M851" s="8">
        <v>176</v>
      </c>
      <c r="N851" s="8">
        <v>320</v>
      </c>
      <c r="O851" s="8">
        <v>320</v>
      </c>
      <c r="P851" s="9">
        <f t="shared" si="52"/>
        <v>244.64</v>
      </c>
      <c r="Q851" s="25">
        <f t="shared" si="54"/>
        <v>534</v>
      </c>
      <c r="R851" s="9">
        <f t="shared" si="53"/>
        <v>534</v>
      </c>
      <c r="S851" s="7" t="s">
        <v>7976</v>
      </c>
      <c r="T851" s="7" t="s">
        <v>34</v>
      </c>
      <c r="U851" s="26"/>
      <c r="W851" s="30">
        <f t="shared" si="55"/>
        <v>0</v>
      </c>
      <c r="X851" s="31"/>
    </row>
    <row r="852" spans="2:24" x14ac:dyDescent="0.25">
      <c r="B852" s="39" t="s">
        <v>4985</v>
      </c>
      <c r="C852" s="7" t="s">
        <v>1917</v>
      </c>
      <c r="D852" s="7" t="s">
        <v>1918</v>
      </c>
      <c r="E852" s="7" t="str">
        <f>_xlfn.XLOOKUP(C852,Master!E:E,Master!H:H)</f>
        <v>Yes</v>
      </c>
      <c r="F852" s="7" t="s">
        <v>12</v>
      </c>
      <c r="G852" s="7" t="s">
        <v>246</v>
      </c>
      <c r="H852" s="7" t="s">
        <v>415</v>
      </c>
      <c r="I852" s="7" t="s">
        <v>469</v>
      </c>
      <c r="J852" s="7" t="s">
        <v>16</v>
      </c>
      <c r="K852" s="7" t="s">
        <v>17</v>
      </c>
      <c r="L852" s="7" t="s">
        <v>17</v>
      </c>
      <c r="M852" s="8">
        <v>176</v>
      </c>
      <c r="N852" s="8">
        <v>320</v>
      </c>
      <c r="O852" s="8">
        <v>320</v>
      </c>
      <c r="P852" s="9">
        <f t="shared" si="52"/>
        <v>244.64</v>
      </c>
      <c r="Q852" s="25">
        <f t="shared" si="54"/>
        <v>534</v>
      </c>
      <c r="R852" s="9">
        <f t="shared" si="53"/>
        <v>534</v>
      </c>
      <c r="S852" s="7" t="s">
        <v>7976</v>
      </c>
      <c r="T852" s="7" t="s">
        <v>34</v>
      </c>
      <c r="U852" s="26"/>
      <c r="W852" s="30">
        <f t="shared" si="55"/>
        <v>0</v>
      </c>
      <c r="X852" s="31"/>
    </row>
    <row r="853" spans="2:24" x14ac:dyDescent="0.25">
      <c r="B853" s="39" t="s">
        <v>4986</v>
      </c>
      <c r="C853" s="7" t="s">
        <v>1919</v>
      </c>
      <c r="D853" s="7" t="s">
        <v>1920</v>
      </c>
      <c r="E853" s="7" t="str">
        <f>_xlfn.XLOOKUP(C853,Master!E:E,Master!H:H)</f>
        <v>Yes</v>
      </c>
      <c r="F853" s="7" t="s">
        <v>12</v>
      </c>
      <c r="G853" s="7" t="s">
        <v>27</v>
      </c>
      <c r="H853" s="7" t="s">
        <v>415</v>
      </c>
      <c r="I853" s="7" t="s">
        <v>469</v>
      </c>
      <c r="J853" s="7" t="s">
        <v>16</v>
      </c>
      <c r="K853" s="7" t="s">
        <v>17</v>
      </c>
      <c r="L853" s="7" t="s">
        <v>17</v>
      </c>
      <c r="M853" s="8">
        <v>176</v>
      </c>
      <c r="N853" s="8">
        <v>320</v>
      </c>
      <c r="O853" s="8">
        <v>320</v>
      </c>
      <c r="P853" s="9">
        <f t="shared" si="52"/>
        <v>244.64</v>
      </c>
      <c r="Q853" s="25">
        <f t="shared" si="54"/>
        <v>534</v>
      </c>
      <c r="R853" s="9">
        <f t="shared" si="53"/>
        <v>534</v>
      </c>
      <c r="S853" s="7" t="s">
        <v>7976</v>
      </c>
      <c r="T853" s="7" t="s">
        <v>34</v>
      </c>
      <c r="U853" s="26"/>
      <c r="W853" s="30">
        <f t="shared" si="55"/>
        <v>0</v>
      </c>
      <c r="X853" s="31"/>
    </row>
    <row r="854" spans="2:24" x14ac:dyDescent="0.25">
      <c r="B854" s="39" t="s">
        <v>4987</v>
      </c>
      <c r="C854" s="7" t="s">
        <v>1921</v>
      </c>
      <c r="D854" s="7" t="s">
        <v>1922</v>
      </c>
      <c r="E854" s="7" t="str">
        <f>_xlfn.XLOOKUP(C854,Master!E:E,Master!H:H)</f>
        <v>Yes</v>
      </c>
      <c r="F854" s="7" t="s">
        <v>12</v>
      </c>
      <c r="G854" s="7" t="s">
        <v>24</v>
      </c>
      <c r="H854" s="7" t="s">
        <v>415</v>
      </c>
      <c r="I854" s="7" t="s">
        <v>469</v>
      </c>
      <c r="J854" s="7" t="s">
        <v>16</v>
      </c>
      <c r="K854" s="7" t="s">
        <v>17</v>
      </c>
      <c r="L854" s="7" t="s">
        <v>17</v>
      </c>
      <c r="M854" s="8">
        <v>176</v>
      </c>
      <c r="N854" s="8">
        <v>320</v>
      </c>
      <c r="O854" s="8">
        <v>320</v>
      </c>
      <c r="P854" s="9">
        <f t="shared" si="52"/>
        <v>244.64</v>
      </c>
      <c r="Q854" s="25">
        <f t="shared" si="54"/>
        <v>534</v>
      </c>
      <c r="R854" s="9">
        <f t="shared" si="53"/>
        <v>534</v>
      </c>
      <c r="S854" s="7" t="s">
        <v>7976</v>
      </c>
      <c r="T854" s="7" t="s">
        <v>34</v>
      </c>
      <c r="U854" s="26"/>
      <c r="W854" s="30">
        <f t="shared" si="55"/>
        <v>0</v>
      </c>
      <c r="X854" s="31"/>
    </row>
    <row r="855" spans="2:24" x14ac:dyDescent="0.25">
      <c r="B855" s="39" t="s">
        <v>4988</v>
      </c>
      <c r="C855" s="7" t="s">
        <v>1923</v>
      </c>
      <c r="D855" s="7" t="s">
        <v>1924</v>
      </c>
      <c r="E855" s="7" t="str">
        <f>_xlfn.XLOOKUP(C855,Master!E:E,Master!H:H)</f>
        <v>Yes</v>
      </c>
      <c r="F855" s="7" t="s">
        <v>12</v>
      </c>
      <c r="G855" s="7" t="s">
        <v>21</v>
      </c>
      <c r="H855" s="7" t="s">
        <v>415</v>
      </c>
      <c r="I855" s="7" t="s">
        <v>469</v>
      </c>
      <c r="J855" s="7" t="s">
        <v>16</v>
      </c>
      <c r="K855" s="7" t="s">
        <v>17</v>
      </c>
      <c r="L855" s="7" t="s">
        <v>17</v>
      </c>
      <c r="M855" s="8">
        <v>176</v>
      </c>
      <c r="N855" s="8">
        <v>320</v>
      </c>
      <c r="O855" s="8">
        <v>320</v>
      </c>
      <c r="P855" s="9">
        <f t="shared" si="52"/>
        <v>244.64</v>
      </c>
      <c r="Q855" s="25">
        <f t="shared" si="54"/>
        <v>534</v>
      </c>
      <c r="R855" s="9">
        <f t="shared" si="53"/>
        <v>534</v>
      </c>
      <c r="S855" s="7" t="s">
        <v>7976</v>
      </c>
      <c r="T855" s="7" t="s">
        <v>34</v>
      </c>
      <c r="U855" s="26"/>
      <c r="W855" s="30">
        <f t="shared" si="55"/>
        <v>0</v>
      </c>
      <c r="X855" s="31"/>
    </row>
    <row r="856" spans="2:24" x14ac:dyDescent="0.25">
      <c r="B856" s="39" t="s">
        <v>4989</v>
      </c>
      <c r="C856" s="7" t="s">
        <v>1925</v>
      </c>
      <c r="D856" s="7" t="s">
        <v>1926</v>
      </c>
      <c r="E856" s="7" t="str">
        <f>_xlfn.XLOOKUP(C856,Master!E:E,Master!H:H)</f>
        <v>Yes</v>
      </c>
      <c r="F856" s="7" t="s">
        <v>12</v>
      </c>
      <c r="G856" s="7" t="s">
        <v>30</v>
      </c>
      <c r="H856" s="7" t="s">
        <v>415</v>
      </c>
      <c r="I856" s="7" t="s">
        <v>469</v>
      </c>
      <c r="J856" s="7" t="s">
        <v>16</v>
      </c>
      <c r="K856" s="7" t="s">
        <v>17</v>
      </c>
      <c r="L856" s="7" t="s">
        <v>17</v>
      </c>
      <c r="M856" s="8">
        <v>176</v>
      </c>
      <c r="N856" s="8">
        <v>320</v>
      </c>
      <c r="O856" s="8">
        <v>320</v>
      </c>
      <c r="P856" s="9">
        <f t="shared" si="52"/>
        <v>244.64</v>
      </c>
      <c r="Q856" s="25">
        <f t="shared" si="54"/>
        <v>534</v>
      </c>
      <c r="R856" s="9">
        <f t="shared" si="53"/>
        <v>534</v>
      </c>
      <c r="S856" s="7" t="s">
        <v>7976</v>
      </c>
      <c r="T856" s="7" t="s">
        <v>34</v>
      </c>
      <c r="U856" s="26"/>
      <c r="W856" s="30">
        <f t="shared" si="55"/>
        <v>0</v>
      </c>
      <c r="X856" s="31"/>
    </row>
    <row r="857" spans="2:24" x14ac:dyDescent="0.25">
      <c r="B857" s="39" t="s">
        <v>4990</v>
      </c>
      <c r="C857" s="7" t="s">
        <v>1927</v>
      </c>
      <c r="D857" s="7" t="s">
        <v>1928</v>
      </c>
      <c r="E857" s="7" t="str">
        <f>_xlfn.XLOOKUP(C857,Master!E:E,Master!H:H)</f>
        <v>Yes</v>
      </c>
      <c r="F857" s="7" t="s">
        <v>12</v>
      </c>
      <c r="G857" s="7" t="s">
        <v>13</v>
      </c>
      <c r="H857" s="7" t="s">
        <v>415</v>
      </c>
      <c r="I857" s="7" t="s">
        <v>469</v>
      </c>
      <c r="J857" s="7" t="s">
        <v>16</v>
      </c>
      <c r="K857" s="7" t="s">
        <v>17</v>
      </c>
      <c r="L857" s="7" t="s">
        <v>17</v>
      </c>
      <c r="M857" s="8">
        <v>176</v>
      </c>
      <c r="N857" s="8">
        <v>320</v>
      </c>
      <c r="O857" s="8">
        <v>320</v>
      </c>
      <c r="P857" s="9">
        <f t="shared" si="52"/>
        <v>244.64</v>
      </c>
      <c r="Q857" s="25">
        <f t="shared" si="54"/>
        <v>534</v>
      </c>
      <c r="R857" s="9">
        <f t="shared" si="53"/>
        <v>534</v>
      </c>
      <c r="S857" s="7" t="s">
        <v>7976</v>
      </c>
      <c r="T857" s="7" t="s">
        <v>34</v>
      </c>
      <c r="U857" s="26"/>
      <c r="W857" s="30">
        <f t="shared" si="55"/>
        <v>0</v>
      </c>
      <c r="X857" s="31"/>
    </row>
    <row r="858" spans="2:24" x14ac:dyDescent="0.25">
      <c r="B858" s="39" t="s">
        <v>4991</v>
      </c>
      <c r="C858" s="7" t="s">
        <v>1929</v>
      </c>
      <c r="D858" s="7" t="s">
        <v>1930</v>
      </c>
      <c r="E858" s="7" t="str">
        <f>_xlfn.XLOOKUP(C858,Master!E:E,Master!H:H)</f>
        <v>No</v>
      </c>
      <c r="F858" s="7" t="s">
        <v>1864</v>
      </c>
      <c r="G858" s="7" t="s">
        <v>246</v>
      </c>
      <c r="H858" s="7" t="s">
        <v>415</v>
      </c>
      <c r="I858" s="7" t="s">
        <v>469</v>
      </c>
      <c r="J858" s="7" t="s">
        <v>16</v>
      </c>
      <c r="K858" s="7" t="s">
        <v>17</v>
      </c>
      <c r="L858" s="7" t="s">
        <v>17</v>
      </c>
      <c r="M858" s="8">
        <v>176</v>
      </c>
      <c r="N858" s="8">
        <v>320</v>
      </c>
      <c r="O858" s="8">
        <v>320</v>
      </c>
      <c r="P858" s="9">
        <f t="shared" si="52"/>
        <v>244.64</v>
      </c>
      <c r="Q858" s="25">
        <f t="shared" si="54"/>
        <v>534</v>
      </c>
      <c r="R858" s="9">
        <f t="shared" si="53"/>
        <v>534</v>
      </c>
      <c r="S858" s="7" t="s">
        <v>7976</v>
      </c>
      <c r="T858" s="7" t="s">
        <v>34</v>
      </c>
      <c r="U858" s="26"/>
      <c r="W858" s="30">
        <f t="shared" si="55"/>
        <v>0</v>
      </c>
      <c r="X858" s="31"/>
    </row>
    <row r="859" spans="2:24" x14ac:dyDescent="0.25">
      <c r="B859" s="39" t="s">
        <v>4992</v>
      </c>
      <c r="C859" s="7" t="s">
        <v>1931</v>
      </c>
      <c r="D859" s="7" t="s">
        <v>1932</v>
      </c>
      <c r="E859" s="7" t="str">
        <f>_xlfn.XLOOKUP(C859,Master!E:E,Master!H:H)</f>
        <v>No</v>
      </c>
      <c r="F859" s="7" t="s">
        <v>1864</v>
      </c>
      <c r="G859" s="7" t="s">
        <v>27</v>
      </c>
      <c r="H859" s="7" t="s">
        <v>415</v>
      </c>
      <c r="I859" s="7" t="s">
        <v>469</v>
      </c>
      <c r="J859" s="7" t="s">
        <v>16</v>
      </c>
      <c r="K859" s="7" t="s">
        <v>17</v>
      </c>
      <c r="L859" s="7" t="s">
        <v>17</v>
      </c>
      <c r="M859" s="8">
        <v>176</v>
      </c>
      <c r="N859" s="8">
        <v>320</v>
      </c>
      <c r="O859" s="8">
        <v>320</v>
      </c>
      <c r="P859" s="9">
        <f t="shared" si="52"/>
        <v>244.64</v>
      </c>
      <c r="Q859" s="25">
        <f t="shared" si="54"/>
        <v>534</v>
      </c>
      <c r="R859" s="9">
        <f t="shared" si="53"/>
        <v>534</v>
      </c>
      <c r="S859" s="7" t="s">
        <v>7976</v>
      </c>
      <c r="T859" s="7" t="s">
        <v>34</v>
      </c>
      <c r="U859" s="26"/>
      <c r="W859" s="30">
        <f t="shared" si="55"/>
        <v>0</v>
      </c>
      <c r="X859" s="31"/>
    </row>
    <row r="860" spans="2:24" x14ac:dyDescent="0.25">
      <c r="B860" s="39" t="s">
        <v>4993</v>
      </c>
      <c r="C860" s="7" t="s">
        <v>1933</v>
      </c>
      <c r="D860" s="7" t="s">
        <v>1934</v>
      </c>
      <c r="E860" s="7" t="str">
        <f>_xlfn.XLOOKUP(C860,Master!E:E,Master!H:H)</f>
        <v>No</v>
      </c>
      <c r="F860" s="7" t="s">
        <v>1864</v>
      </c>
      <c r="G860" s="7" t="s">
        <v>24</v>
      </c>
      <c r="H860" s="7" t="s">
        <v>415</v>
      </c>
      <c r="I860" s="7" t="s">
        <v>469</v>
      </c>
      <c r="J860" s="7" t="s">
        <v>16</v>
      </c>
      <c r="K860" s="7" t="s">
        <v>17</v>
      </c>
      <c r="L860" s="7" t="s">
        <v>17</v>
      </c>
      <c r="M860" s="8">
        <v>176</v>
      </c>
      <c r="N860" s="8">
        <v>320</v>
      </c>
      <c r="O860" s="8">
        <v>320</v>
      </c>
      <c r="P860" s="9">
        <f t="shared" si="52"/>
        <v>244.64</v>
      </c>
      <c r="Q860" s="25">
        <f t="shared" si="54"/>
        <v>534</v>
      </c>
      <c r="R860" s="9">
        <f t="shared" si="53"/>
        <v>534</v>
      </c>
      <c r="S860" s="7" t="s">
        <v>7976</v>
      </c>
      <c r="T860" s="7" t="s">
        <v>34</v>
      </c>
      <c r="U860" s="26"/>
      <c r="W860" s="30">
        <f t="shared" si="55"/>
        <v>0</v>
      </c>
      <c r="X860" s="31"/>
    </row>
    <row r="861" spans="2:24" x14ac:dyDescent="0.25">
      <c r="B861" s="39" t="s">
        <v>4994</v>
      </c>
      <c r="C861" s="7" t="s">
        <v>1935</v>
      </c>
      <c r="D861" s="7" t="s">
        <v>1936</v>
      </c>
      <c r="E861" s="7" t="str">
        <f>_xlfn.XLOOKUP(C861,Master!E:E,Master!H:H)</f>
        <v>No</v>
      </c>
      <c r="F861" s="7" t="s">
        <v>1864</v>
      </c>
      <c r="G861" s="7" t="s">
        <v>21</v>
      </c>
      <c r="H861" s="7" t="s">
        <v>415</v>
      </c>
      <c r="I861" s="7" t="s">
        <v>469</v>
      </c>
      <c r="J861" s="7" t="s">
        <v>16</v>
      </c>
      <c r="K861" s="7" t="s">
        <v>17</v>
      </c>
      <c r="L861" s="7" t="s">
        <v>17</v>
      </c>
      <c r="M861" s="8">
        <v>176</v>
      </c>
      <c r="N861" s="8">
        <v>320</v>
      </c>
      <c r="O861" s="8">
        <v>320</v>
      </c>
      <c r="P861" s="9">
        <f t="shared" si="52"/>
        <v>244.64</v>
      </c>
      <c r="Q861" s="25">
        <f t="shared" si="54"/>
        <v>534</v>
      </c>
      <c r="R861" s="9">
        <f t="shared" si="53"/>
        <v>534</v>
      </c>
      <c r="S861" s="7" t="s">
        <v>7976</v>
      </c>
      <c r="T861" s="7" t="s">
        <v>34</v>
      </c>
      <c r="U861" s="26"/>
      <c r="W861" s="30">
        <f t="shared" si="55"/>
        <v>0</v>
      </c>
      <c r="X861" s="31"/>
    </row>
    <row r="862" spans="2:24" x14ac:dyDescent="0.25">
      <c r="B862" s="39" t="s">
        <v>4995</v>
      </c>
      <c r="C862" s="7" t="s">
        <v>1937</v>
      </c>
      <c r="D862" s="7" t="s">
        <v>1938</v>
      </c>
      <c r="E862" s="7" t="str">
        <f>_xlfn.XLOOKUP(C862,Master!E:E,Master!H:H)</f>
        <v>No</v>
      </c>
      <c r="F862" s="7" t="s">
        <v>1864</v>
      </c>
      <c r="G862" s="7" t="s">
        <v>30</v>
      </c>
      <c r="H862" s="7" t="s">
        <v>415</v>
      </c>
      <c r="I862" s="7" t="s">
        <v>469</v>
      </c>
      <c r="J862" s="7" t="s">
        <v>16</v>
      </c>
      <c r="K862" s="7" t="s">
        <v>17</v>
      </c>
      <c r="L862" s="7" t="s">
        <v>17</v>
      </c>
      <c r="M862" s="8">
        <v>176</v>
      </c>
      <c r="N862" s="8">
        <v>320</v>
      </c>
      <c r="O862" s="8">
        <v>320</v>
      </c>
      <c r="P862" s="9">
        <f t="shared" si="52"/>
        <v>244.64</v>
      </c>
      <c r="Q862" s="25">
        <f t="shared" si="54"/>
        <v>534</v>
      </c>
      <c r="R862" s="9">
        <f t="shared" si="53"/>
        <v>534</v>
      </c>
      <c r="S862" s="7" t="s">
        <v>7976</v>
      </c>
      <c r="T862" s="7" t="s">
        <v>34</v>
      </c>
      <c r="U862" s="26"/>
      <c r="W862" s="30">
        <f t="shared" si="55"/>
        <v>0</v>
      </c>
      <c r="X862" s="31"/>
    </row>
    <row r="863" spans="2:24" x14ac:dyDescent="0.25">
      <c r="B863" s="39" t="s">
        <v>4996</v>
      </c>
      <c r="C863" s="7" t="s">
        <v>1939</v>
      </c>
      <c r="D863" s="7" t="s">
        <v>1940</v>
      </c>
      <c r="E863" s="7" t="str">
        <f>_xlfn.XLOOKUP(C863,Master!E:E,Master!H:H)</f>
        <v>No</v>
      </c>
      <c r="F863" s="7" t="s">
        <v>1864</v>
      </c>
      <c r="G863" s="7" t="s">
        <v>13</v>
      </c>
      <c r="H863" s="7" t="s">
        <v>415</v>
      </c>
      <c r="I863" s="7" t="s">
        <v>469</v>
      </c>
      <c r="J863" s="7" t="s">
        <v>16</v>
      </c>
      <c r="K863" s="7" t="s">
        <v>17</v>
      </c>
      <c r="L863" s="7" t="s">
        <v>17</v>
      </c>
      <c r="M863" s="8">
        <v>176</v>
      </c>
      <c r="N863" s="8">
        <v>320</v>
      </c>
      <c r="O863" s="8">
        <v>320</v>
      </c>
      <c r="P863" s="9">
        <f t="shared" si="52"/>
        <v>244.64</v>
      </c>
      <c r="Q863" s="25">
        <f t="shared" si="54"/>
        <v>534</v>
      </c>
      <c r="R863" s="9">
        <f t="shared" si="53"/>
        <v>534</v>
      </c>
      <c r="S863" s="7" t="s">
        <v>7976</v>
      </c>
      <c r="T863" s="7" t="s">
        <v>34</v>
      </c>
      <c r="U863" s="26"/>
      <c r="W863" s="30">
        <f t="shared" si="55"/>
        <v>0</v>
      </c>
      <c r="X863" s="31"/>
    </row>
    <row r="864" spans="2:24" x14ac:dyDescent="0.25">
      <c r="B864" s="39" t="s">
        <v>4997</v>
      </c>
      <c r="C864" s="7" t="s">
        <v>1941</v>
      </c>
      <c r="D864" s="7" t="s">
        <v>1942</v>
      </c>
      <c r="E864" s="7" t="str">
        <f>_xlfn.XLOOKUP(C864,Master!E:E,Master!H:H)</f>
        <v>Yes</v>
      </c>
      <c r="F864" s="7" t="s">
        <v>80</v>
      </c>
      <c r="G864" s="7" t="s">
        <v>246</v>
      </c>
      <c r="H864" s="7" t="s">
        <v>103</v>
      </c>
      <c r="I864" s="7" t="s">
        <v>469</v>
      </c>
      <c r="J864" s="7" t="s">
        <v>16</v>
      </c>
      <c r="K864" s="7" t="s">
        <v>17</v>
      </c>
      <c r="L864" s="7" t="s">
        <v>17</v>
      </c>
      <c r="M864" s="8">
        <v>176</v>
      </c>
      <c r="N864" s="8">
        <v>320</v>
      </c>
      <c r="O864" s="8">
        <v>320</v>
      </c>
      <c r="P864" s="9">
        <f t="shared" si="52"/>
        <v>244.64</v>
      </c>
      <c r="Q864" s="25">
        <f t="shared" si="54"/>
        <v>534</v>
      </c>
      <c r="R864" s="9">
        <f t="shared" si="53"/>
        <v>534</v>
      </c>
      <c r="S864" s="7" t="s">
        <v>7976</v>
      </c>
      <c r="T864" s="7" t="s">
        <v>34</v>
      </c>
      <c r="U864" s="26"/>
      <c r="W864" s="30">
        <f t="shared" si="55"/>
        <v>0</v>
      </c>
      <c r="X864" s="31"/>
    </row>
    <row r="865" spans="2:24" x14ac:dyDescent="0.25">
      <c r="B865" s="39" t="s">
        <v>4998</v>
      </c>
      <c r="C865" s="7" t="s">
        <v>1943</v>
      </c>
      <c r="D865" s="7" t="s">
        <v>1944</v>
      </c>
      <c r="E865" s="7" t="str">
        <f>_xlfn.XLOOKUP(C865,Master!E:E,Master!H:H)</f>
        <v>Yes</v>
      </c>
      <c r="F865" s="7" t="s">
        <v>80</v>
      </c>
      <c r="G865" s="7" t="s">
        <v>27</v>
      </c>
      <c r="H865" s="7" t="s">
        <v>103</v>
      </c>
      <c r="I865" s="7" t="s">
        <v>469</v>
      </c>
      <c r="J865" s="7" t="s">
        <v>16</v>
      </c>
      <c r="K865" s="7" t="s">
        <v>17</v>
      </c>
      <c r="L865" s="7" t="s">
        <v>17</v>
      </c>
      <c r="M865" s="8">
        <v>176</v>
      </c>
      <c r="N865" s="8">
        <v>320</v>
      </c>
      <c r="O865" s="8">
        <v>320</v>
      </c>
      <c r="P865" s="9">
        <f t="shared" si="52"/>
        <v>244.64</v>
      </c>
      <c r="Q865" s="25">
        <f t="shared" si="54"/>
        <v>534</v>
      </c>
      <c r="R865" s="9">
        <f t="shared" si="53"/>
        <v>534</v>
      </c>
      <c r="S865" s="7" t="s">
        <v>7976</v>
      </c>
      <c r="T865" s="7" t="s">
        <v>34</v>
      </c>
      <c r="U865" s="26"/>
      <c r="W865" s="30">
        <f t="shared" si="55"/>
        <v>0</v>
      </c>
      <c r="X865" s="31"/>
    </row>
    <row r="866" spans="2:24" x14ac:dyDescent="0.25">
      <c r="B866" s="39" t="s">
        <v>4999</v>
      </c>
      <c r="C866" s="7" t="s">
        <v>1945</v>
      </c>
      <c r="D866" s="7" t="s">
        <v>1946</v>
      </c>
      <c r="E866" s="7" t="str">
        <f>_xlfn.XLOOKUP(C866,Master!E:E,Master!H:H)</f>
        <v>Yes</v>
      </c>
      <c r="F866" s="7" t="s">
        <v>80</v>
      </c>
      <c r="G866" s="7" t="s">
        <v>24</v>
      </c>
      <c r="H866" s="7" t="s">
        <v>103</v>
      </c>
      <c r="I866" s="7" t="s">
        <v>469</v>
      </c>
      <c r="J866" s="7" t="s">
        <v>16</v>
      </c>
      <c r="K866" s="7" t="s">
        <v>17</v>
      </c>
      <c r="L866" s="7" t="s">
        <v>17</v>
      </c>
      <c r="M866" s="8">
        <v>176</v>
      </c>
      <c r="N866" s="8">
        <v>320</v>
      </c>
      <c r="O866" s="8">
        <v>320</v>
      </c>
      <c r="P866" s="9">
        <f t="shared" si="52"/>
        <v>244.64</v>
      </c>
      <c r="Q866" s="25">
        <f t="shared" si="54"/>
        <v>534</v>
      </c>
      <c r="R866" s="9">
        <f t="shared" si="53"/>
        <v>534</v>
      </c>
      <c r="S866" s="7" t="s">
        <v>7976</v>
      </c>
      <c r="T866" s="7" t="s">
        <v>34</v>
      </c>
      <c r="U866" s="26"/>
      <c r="W866" s="30">
        <f t="shared" si="55"/>
        <v>0</v>
      </c>
      <c r="X866" s="31"/>
    </row>
    <row r="867" spans="2:24" x14ac:dyDescent="0.25">
      <c r="B867" s="39" t="s">
        <v>5000</v>
      </c>
      <c r="C867" s="7" t="s">
        <v>1947</v>
      </c>
      <c r="D867" s="7" t="s">
        <v>1948</v>
      </c>
      <c r="E867" s="7" t="str">
        <f>_xlfn.XLOOKUP(C867,Master!E:E,Master!H:H)</f>
        <v>Yes</v>
      </c>
      <c r="F867" s="7" t="s">
        <v>80</v>
      </c>
      <c r="G867" s="7" t="s">
        <v>21</v>
      </c>
      <c r="H867" s="7" t="s">
        <v>103</v>
      </c>
      <c r="I867" s="7" t="s">
        <v>469</v>
      </c>
      <c r="J867" s="7" t="s">
        <v>16</v>
      </c>
      <c r="K867" s="7" t="s">
        <v>17</v>
      </c>
      <c r="L867" s="7" t="s">
        <v>17</v>
      </c>
      <c r="M867" s="8">
        <v>176</v>
      </c>
      <c r="N867" s="8">
        <v>320</v>
      </c>
      <c r="O867" s="8">
        <v>320</v>
      </c>
      <c r="P867" s="9">
        <f t="shared" si="52"/>
        <v>244.64</v>
      </c>
      <c r="Q867" s="25">
        <f t="shared" si="54"/>
        <v>534</v>
      </c>
      <c r="R867" s="9">
        <f t="shared" si="53"/>
        <v>534</v>
      </c>
      <c r="S867" s="7" t="s">
        <v>7976</v>
      </c>
      <c r="T867" s="7" t="s">
        <v>34</v>
      </c>
      <c r="U867" s="26"/>
      <c r="W867" s="30">
        <f t="shared" si="55"/>
        <v>0</v>
      </c>
      <c r="X867" s="31"/>
    </row>
    <row r="868" spans="2:24" x14ac:dyDescent="0.25">
      <c r="B868" s="39" t="s">
        <v>5001</v>
      </c>
      <c r="C868" s="7" t="s">
        <v>1949</v>
      </c>
      <c r="D868" s="7" t="s">
        <v>1950</v>
      </c>
      <c r="E868" s="7" t="str">
        <f>_xlfn.XLOOKUP(C868,Master!E:E,Master!H:H)</f>
        <v>Yes</v>
      </c>
      <c r="F868" s="7" t="s">
        <v>80</v>
      </c>
      <c r="G868" s="7" t="s">
        <v>30</v>
      </c>
      <c r="H868" s="7" t="s">
        <v>103</v>
      </c>
      <c r="I868" s="7" t="s">
        <v>469</v>
      </c>
      <c r="J868" s="7" t="s">
        <v>16</v>
      </c>
      <c r="K868" s="7" t="s">
        <v>17</v>
      </c>
      <c r="L868" s="7" t="s">
        <v>17</v>
      </c>
      <c r="M868" s="8">
        <v>176</v>
      </c>
      <c r="N868" s="8">
        <v>320</v>
      </c>
      <c r="O868" s="8">
        <v>320</v>
      </c>
      <c r="P868" s="9">
        <f t="shared" si="52"/>
        <v>244.64</v>
      </c>
      <c r="Q868" s="25">
        <f t="shared" si="54"/>
        <v>534</v>
      </c>
      <c r="R868" s="9">
        <f t="shared" si="53"/>
        <v>534</v>
      </c>
      <c r="S868" s="7" t="s">
        <v>7976</v>
      </c>
      <c r="T868" s="7" t="s">
        <v>34</v>
      </c>
      <c r="U868" s="26"/>
      <c r="W868" s="30">
        <f t="shared" si="55"/>
        <v>0</v>
      </c>
      <c r="X868" s="31"/>
    </row>
    <row r="869" spans="2:24" x14ac:dyDescent="0.25">
      <c r="B869" s="39" t="s">
        <v>5002</v>
      </c>
      <c r="C869" s="7" t="s">
        <v>1951</v>
      </c>
      <c r="D869" s="7" t="s">
        <v>1952</v>
      </c>
      <c r="E869" s="7" t="str">
        <f>_xlfn.XLOOKUP(C869,Master!E:E,Master!H:H)</f>
        <v>Yes</v>
      </c>
      <c r="F869" s="7" t="s">
        <v>80</v>
      </c>
      <c r="G869" s="7" t="s">
        <v>13</v>
      </c>
      <c r="H869" s="7" t="s">
        <v>103</v>
      </c>
      <c r="I869" s="7" t="s">
        <v>469</v>
      </c>
      <c r="J869" s="7" t="s">
        <v>16</v>
      </c>
      <c r="K869" s="7" t="s">
        <v>17</v>
      </c>
      <c r="L869" s="7" t="s">
        <v>17</v>
      </c>
      <c r="M869" s="8">
        <v>176</v>
      </c>
      <c r="N869" s="8">
        <v>320</v>
      </c>
      <c r="O869" s="8">
        <v>320</v>
      </c>
      <c r="P869" s="9">
        <f t="shared" si="52"/>
        <v>244.64</v>
      </c>
      <c r="Q869" s="25">
        <f t="shared" si="54"/>
        <v>534</v>
      </c>
      <c r="R869" s="9">
        <f t="shared" si="53"/>
        <v>534</v>
      </c>
      <c r="S869" s="7" t="s">
        <v>7976</v>
      </c>
      <c r="T869" s="7" t="s">
        <v>34</v>
      </c>
      <c r="U869" s="26"/>
      <c r="W869" s="30">
        <f t="shared" si="55"/>
        <v>0</v>
      </c>
      <c r="X869" s="31"/>
    </row>
    <row r="870" spans="2:24" x14ac:dyDescent="0.25">
      <c r="B870" s="39" t="s">
        <v>5003</v>
      </c>
      <c r="C870" s="7" t="s">
        <v>1953</v>
      </c>
      <c r="D870" s="7" t="s">
        <v>1954</v>
      </c>
      <c r="E870" s="7" t="str">
        <f>_xlfn.XLOOKUP(C870,Master!E:E,Master!H:H)</f>
        <v>No</v>
      </c>
      <c r="F870" s="7" t="s">
        <v>91</v>
      </c>
      <c r="G870" s="7" t="s">
        <v>246</v>
      </c>
      <c r="H870" s="7" t="s">
        <v>103</v>
      </c>
      <c r="I870" s="7" t="s">
        <v>469</v>
      </c>
      <c r="J870" s="7" t="s">
        <v>16</v>
      </c>
      <c r="K870" s="7" t="s">
        <v>17</v>
      </c>
      <c r="L870" s="7" t="s">
        <v>17</v>
      </c>
      <c r="M870" s="8">
        <v>176</v>
      </c>
      <c r="N870" s="8">
        <v>320</v>
      </c>
      <c r="O870" s="8">
        <v>320</v>
      </c>
      <c r="P870" s="9">
        <f t="shared" si="52"/>
        <v>244.64</v>
      </c>
      <c r="Q870" s="25">
        <f t="shared" si="54"/>
        <v>534</v>
      </c>
      <c r="R870" s="9">
        <f t="shared" si="53"/>
        <v>534</v>
      </c>
      <c r="S870" s="7" t="s">
        <v>7976</v>
      </c>
      <c r="T870" s="7" t="s">
        <v>34</v>
      </c>
      <c r="U870" s="26"/>
      <c r="W870" s="30">
        <f t="shared" si="55"/>
        <v>0</v>
      </c>
      <c r="X870" s="31"/>
    </row>
    <row r="871" spans="2:24" x14ac:dyDescent="0.25">
      <c r="B871" s="39" t="s">
        <v>5004</v>
      </c>
      <c r="C871" s="7" t="s">
        <v>1955</v>
      </c>
      <c r="D871" s="7" t="s">
        <v>1956</v>
      </c>
      <c r="E871" s="7" t="str">
        <f>_xlfn.XLOOKUP(C871,Master!E:E,Master!H:H)</f>
        <v>No</v>
      </c>
      <c r="F871" s="7" t="s">
        <v>91</v>
      </c>
      <c r="G871" s="7" t="s">
        <v>27</v>
      </c>
      <c r="H871" s="7" t="s">
        <v>103</v>
      </c>
      <c r="I871" s="7" t="s">
        <v>469</v>
      </c>
      <c r="J871" s="7" t="s">
        <v>16</v>
      </c>
      <c r="K871" s="7" t="s">
        <v>17</v>
      </c>
      <c r="L871" s="7" t="s">
        <v>17</v>
      </c>
      <c r="M871" s="8">
        <v>176</v>
      </c>
      <c r="N871" s="8">
        <v>320</v>
      </c>
      <c r="O871" s="8">
        <v>320</v>
      </c>
      <c r="P871" s="9">
        <f t="shared" si="52"/>
        <v>244.64</v>
      </c>
      <c r="Q871" s="25">
        <f t="shared" si="54"/>
        <v>534</v>
      </c>
      <c r="R871" s="9">
        <f t="shared" si="53"/>
        <v>534</v>
      </c>
      <c r="S871" s="7" t="s">
        <v>7976</v>
      </c>
      <c r="T871" s="7" t="s">
        <v>34</v>
      </c>
      <c r="U871" s="26"/>
      <c r="W871" s="30">
        <f t="shared" si="55"/>
        <v>0</v>
      </c>
      <c r="X871" s="31"/>
    </row>
    <row r="872" spans="2:24" x14ac:dyDescent="0.25">
      <c r="B872" s="39" t="s">
        <v>5005</v>
      </c>
      <c r="C872" s="7" t="s">
        <v>1957</v>
      </c>
      <c r="D872" s="7" t="s">
        <v>1958</v>
      </c>
      <c r="E872" s="7" t="str">
        <f>_xlfn.XLOOKUP(C872,Master!E:E,Master!H:H)</f>
        <v>No</v>
      </c>
      <c r="F872" s="7" t="s">
        <v>91</v>
      </c>
      <c r="G872" s="7" t="s">
        <v>24</v>
      </c>
      <c r="H872" s="7" t="s">
        <v>103</v>
      </c>
      <c r="I872" s="7" t="s">
        <v>469</v>
      </c>
      <c r="J872" s="7" t="s">
        <v>16</v>
      </c>
      <c r="K872" s="7" t="s">
        <v>17</v>
      </c>
      <c r="L872" s="7" t="s">
        <v>17</v>
      </c>
      <c r="M872" s="8">
        <v>176</v>
      </c>
      <c r="N872" s="8">
        <v>320</v>
      </c>
      <c r="O872" s="8">
        <v>320</v>
      </c>
      <c r="P872" s="9">
        <f t="shared" si="52"/>
        <v>244.64</v>
      </c>
      <c r="Q872" s="25">
        <f t="shared" si="54"/>
        <v>534</v>
      </c>
      <c r="R872" s="9">
        <f t="shared" si="53"/>
        <v>534</v>
      </c>
      <c r="S872" s="7" t="s">
        <v>7976</v>
      </c>
      <c r="T872" s="7" t="s">
        <v>34</v>
      </c>
      <c r="U872" s="26"/>
      <c r="W872" s="30">
        <f t="shared" si="55"/>
        <v>0</v>
      </c>
      <c r="X872" s="31"/>
    </row>
    <row r="873" spans="2:24" x14ac:dyDescent="0.25">
      <c r="B873" s="39" t="s">
        <v>5006</v>
      </c>
      <c r="C873" s="7" t="s">
        <v>1959</v>
      </c>
      <c r="D873" s="7" t="s">
        <v>1960</v>
      </c>
      <c r="E873" s="7" t="str">
        <f>_xlfn.XLOOKUP(C873,Master!E:E,Master!H:H)</f>
        <v>No</v>
      </c>
      <c r="F873" s="7" t="s">
        <v>91</v>
      </c>
      <c r="G873" s="7" t="s">
        <v>21</v>
      </c>
      <c r="H873" s="7" t="s">
        <v>103</v>
      </c>
      <c r="I873" s="7" t="s">
        <v>469</v>
      </c>
      <c r="J873" s="7" t="s">
        <v>16</v>
      </c>
      <c r="K873" s="7" t="s">
        <v>17</v>
      </c>
      <c r="L873" s="7" t="s">
        <v>17</v>
      </c>
      <c r="M873" s="8">
        <v>176</v>
      </c>
      <c r="N873" s="8">
        <v>320</v>
      </c>
      <c r="O873" s="8">
        <v>320</v>
      </c>
      <c r="P873" s="9">
        <f t="shared" si="52"/>
        <v>244.64</v>
      </c>
      <c r="Q873" s="25">
        <f t="shared" si="54"/>
        <v>534</v>
      </c>
      <c r="R873" s="9">
        <f t="shared" si="53"/>
        <v>534</v>
      </c>
      <c r="S873" s="7" t="s">
        <v>7976</v>
      </c>
      <c r="T873" s="7" t="s">
        <v>34</v>
      </c>
      <c r="U873" s="26"/>
      <c r="W873" s="30">
        <f t="shared" si="55"/>
        <v>0</v>
      </c>
      <c r="X873" s="31"/>
    </row>
    <row r="874" spans="2:24" x14ac:dyDescent="0.25">
      <c r="B874" s="39" t="s">
        <v>5007</v>
      </c>
      <c r="C874" s="7" t="s">
        <v>1961</v>
      </c>
      <c r="D874" s="7" t="s">
        <v>1962</v>
      </c>
      <c r="E874" s="7" t="str">
        <f>_xlfn.XLOOKUP(C874,Master!E:E,Master!H:H)</f>
        <v>No</v>
      </c>
      <c r="F874" s="7" t="s">
        <v>91</v>
      </c>
      <c r="G874" s="7" t="s">
        <v>30</v>
      </c>
      <c r="H874" s="7" t="s">
        <v>103</v>
      </c>
      <c r="I874" s="7" t="s">
        <v>469</v>
      </c>
      <c r="J874" s="7" t="s">
        <v>16</v>
      </c>
      <c r="K874" s="7" t="s">
        <v>17</v>
      </c>
      <c r="L874" s="7" t="s">
        <v>17</v>
      </c>
      <c r="M874" s="8">
        <v>176</v>
      </c>
      <c r="N874" s="8">
        <v>320</v>
      </c>
      <c r="O874" s="8">
        <v>320</v>
      </c>
      <c r="P874" s="9">
        <f t="shared" si="52"/>
        <v>244.64</v>
      </c>
      <c r="Q874" s="25">
        <f t="shared" si="54"/>
        <v>534</v>
      </c>
      <c r="R874" s="9">
        <f t="shared" si="53"/>
        <v>534</v>
      </c>
      <c r="S874" s="7" t="s">
        <v>7976</v>
      </c>
      <c r="T874" s="7" t="s">
        <v>34</v>
      </c>
      <c r="U874" s="26"/>
      <c r="W874" s="30">
        <f t="shared" si="55"/>
        <v>0</v>
      </c>
      <c r="X874" s="31"/>
    </row>
    <row r="875" spans="2:24" x14ac:dyDescent="0.25">
      <c r="B875" s="39" t="s">
        <v>5008</v>
      </c>
      <c r="C875" s="7" t="s">
        <v>1963</v>
      </c>
      <c r="D875" s="7" t="s">
        <v>1964</v>
      </c>
      <c r="E875" s="7" t="str">
        <f>_xlfn.XLOOKUP(C875,Master!E:E,Master!H:H)</f>
        <v>No</v>
      </c>
      <c r="F875" s="7" t="s">
        <v>91</v>
      </c>
      <c r="G875" s="7" t="s">
        <v>13</v>
      </c>
      <c r="H875" s="7" t="s">
        <v>103</v>
      </c>
      <c r="I875" s="7" t="s">
        <v>469</v>
      </c>
      <c r="J875" s="7" t="s">
        <v>16</v>
      </c>
      <c r="K875" s="7" t="s">
        <v>17</v>
      </c>
      <c r="L875" s="7" t="s">
        <v>17</v>
      </c>
      <c r="M875" s="8">
        <v>176</v>
      </c>
      <c r="N875" s="8">
        <v>320</v>
      </c>
      <c r="O875" s="8">
        <v>320</v>
      </c>
      <c r="P875" s="9">
        <f t="shared" si="52"/>
        <v>244.64</v>
      </c>
      <c r="Q875" s="25">
        <f t="shared" si="54"/>
        <v>534</v>
      </c>
      <c r="R875" s="9">
        <f t="shared" si="53"/>
        <v>534</v>
      </c>
      <c r="S875" s="7" t="s">
        <v>7976</v>
      </c>
      <c r="T875" s="7" t="s">
        <v>34</v>
      </c>
      <c r="U875" s="26"/>
      <c r="W875" s="30">
        <f t="shared" si="55"/>
        <v>0</v>
      </c>
      <c r="X875" s="31"/>
    </row>
    <row r="876" spans="2:24" x14ac:dyDescent="0.25">
      <c r="B876" s="39">
        <v>843380189640</v>
      </c>
      <c r="C876" s="7" t="s">
        <v>1965</v>
      </c>
      <c r="D876" s="7" t="s">
        <v>1966</v>
      </c>
      <c r="E876" s="7" t="str">
        <f>_xlfn.XLOOKUP(C876,Master!E:E,Master!H:H)</f>
        <v>Yes</v>
      </c>
      <c r="F876" s="7" t="s">
        <v>154</v>
      </c>
      <c r="G876" s="7" t="s">
        <v>246</v>
      </c>
      <c r="H876" s="7" t="s">
        <v>103</v>
      </c>
      <c r="I876" s="7" t="s">
        <v>1967</v>
      </c>
      <c r="J876" s="7" t="s">
        <v>16</v>
      </c>
      <c r="K876" s="7" t="s">
        <v>17</v>
      </c>
      <c r="L876" s="7" t="s">
        <v>18</v>
      </c>
      <c r="M876" s="8">
        <v>126.5</v>
      </c>
      <c r="N876" s="8">
        <v>230</v>
      </c>
      <c r="O876" s="8">
        <v>230</v>
      </c>
      <c r="P876" s="9">
        <f t="shared" si="52"/>
        <v>175.83500000000001</v>
      </c>
      <c r="Q876" s="25">
        <f t="shared" si="54"/>
        <v>384</v>
      </c>
      <c r="R876" s="9">
        <f t="shared" si="53"/>
        <v>384</v>
      </c>
      <c r="S876" s="7" t="s">
        <v>7976</v>
      </c>
      <c r="T876" s="7" t="s">
        <v>34</v>
      </c>
      <c r="U876" s="26"/>
      <c r="W876" s="30">
        <f t="shared" si="55"/>
        <v>0</v>
      </c>
      <c r="X876" s="31"/>
    </row>
    <row r="877" spans="2:24" x14ac:dyDescent="0.25">
      <c r="B877" s="39">
        <v>843380189626</v>
      </c>
      <c r="C877" s="7" t="s">
        <v>1968</v>
      </c>
      <c r="D877" s="7" t="s">
        <v>1969</v>
      </c>
      <c r="E877" s="7" t="str">
        <f>_xlfn.XLOOKUP(C877,Master!E:E,Master!H:H)</f>
        <v>Yes</v>
      </c>
      <c r="F877" s="7" t="s">
        <v>154</v>
      </c>
      <c r="G877" s="7" t="s">
        <v>27</v>
      </c>
      <c r="H877" s="7" t="s">
        <v>103</v>
      </c>
      <c r="I877" s="7" t="s">
        <v>1967</v>
      </c>
      <c r="J877" s="7" t="s">
        <v>16</v>
      </c>
      <c r="K877" s="7" t="s">
        <v>17</v>
      </c>
      <c r="L877" s="7" t="s">
        <v>18</v>
      </c>
      <c r="M877" s="8">
        <v>126.5</v>
      </c>
      <c r="N877" s="8">
        <v>230</v>
      </c>
      <c r="O877" s="8">
        <v>230</v>
      </c>
      <c r="P877" s="9">
        <f t="shared" si="52"/>
        <v>175.83500000000001</v>
      </c>
      <c r="Q877" s="25">
        <f t="shared" si="54"/>
        <v>384</v>
      </c>
      <c r="R877" s="9">
        <f t="shared" si="53"/>
        <v>384</v>
      </c>
      <c r="S877" s="7" t="s">
        <v>7976</v>
      </c>
      <c r="T877" s="7" t="s">
        <v>34</v>
      </c>
      <c r="U877" s="26"/>
      <c r="W877" s="30">
        <f t="shared" si="55"/>
        <v>0</v>
      </c>
      <c r="X877" s="31"/>
    </row>
    <row r="878" spans="2:24" x14ac:dyDescent="0.25">
      <c r="B878" s="39">
        <v>843380189619</v>
      </c>
      <c r="C878" s="7" t="s">
        <v>1970</v>
      </c>
      <c r="D878" s="7" t="s">
        <v>1971</v>
      </c>
      <c r="E878" s="7" t="str">
        <f>_xlfn.XLOOKUP(C878,Master!E:E,Master!H:H)</f>
        <v>Yes</v>
      </c>
      <c r="F878" s="7" t="s">
        <v>154</v>
      </c>
      <c r="G878" s="7" t="s">
        <v>24</v>
      </c>
      <c r="H878" s="7" t="s">
        <v>103</v>
      </c>
      <c r="I878" s="7" t="s">
        <v>1967</v>
      </c>
      <c r="J878" s="7" t="s">
        <v>16</v>
      </c>
      <c r="K878" s="7" t="s">
        <v>17</v>
      </c>
      <c r="L878" s="7" t="s">
        <v>18</v>
      </c>
      <c r="M878" s="8">
        <v>126.5</v>
      </c>
      <c r="N878" s="8">
        <v>230</v>
      </c>
      <c r="O878" s="8">
        <v>230</v>
      </c>
      <c r="P878" s="9">
        <f t="shared" si="52"/>
        <v>175.83500000000001</v>
      </c>
      <c r="Q878" s="25">
        <f t="shared" si="54"/>
        <v>384</v>
      </c>
      <c r="R878" s="9">
        <f t="shared" si="53"/>
        <v>384</v>
      </c>
      <c r="S878" s="7" t="s">
        <v>7976</v>
      </c>
      <c r="T878" s="7" t="s">
        <v>34</v>
      </c>
      <c r="U878" s="26"/>
      <c r="W878" s="30">
        <f t="shared" si="55"/>
        <v>0</v>
      </c>
      <c r="X878" s="31"/>
    </row>
    <row r="879" spans="2:24" x14ac:dyDescent="0.25">
      <c r="B879" s="39">
        <v>843380189602</v>
      </c>
      <c r="C879" s="7" t="s">
        <v>1972</v>
      </c>
      <c r="D879" s="7" t="s">
        <v>1973</v>
      </c>
      <c r="E879" s="7" t="str">
        <f>_xlfn.XLOOKUP(C879,Master!E:E,Master!H:H)</f>
        <v>Yes</v>
      </c>
      <c r="F879" s="7" t="s">
        <v>154</v>
      </c>
      <c r="G879" s="7" t="s">
        <v>21</v>
      </c>
      <c r="H879" s="7" t="s">
        <v>103</v>
      </c>
      <c r="I879" s="7" t="s">
        <v>1967</v>
      </c>
      <c r="J879" s="7" t="s">
        <v>16</v>
      </c>
      <c r="K879" s="7" t="s">
        <v>17</v>
      </c>
      <c r="L879" s="7" t="s">
        <v>18</v>
      </c>
      <c r="M879" s="8">
        <v>126.5</v>
      </c>
      <c r="N879" s="8">
        <v>230</v>
      </c>
      <c r="O879" s="8">
        <v>230</v>
      </c>
      <c r="P879" s="9">
        <f t="shared" si="52"/>
        <v>175.83500000000001</v>
      </c>
      <c r="Q879" s="25">
        <f t="shared" si="54"/>
        <v>384</v>
      </c>
      <c r="R879" s="9">
        <f t="shared" si="53"/>
        <v>384</v>
      </c>
      <c r="S879" s="7" t="s">
        <v>7976</v>
      </c>
      <c r="T879" s="7" t="s">
        <v>34</v>
      </c>
      <c r="U879" s="26"/>
      <c r="W879" s="30">
        <f t="shared" si="55"/>
        <v>0</v>
      </c>
      <c r="X879" s="31"/>
    </row>
    <row r="880" spans="2:24" x14ac:dyDescent="0.25">
      <c r="B880" s="39">
        <v>843380189633</v>
      </c>
      <c r="C880" s="7" t="s">
        <v>1974</v>
      </c>
      <c r="D880" s="7" t="s">
        <v>1975</v>
      </c>
      <c r="E880" s="7" t="str">
        <f>_xlfn.XLOOKUP(C880,Master!E:E,Master!H:H)</f>
        <v>Yes</v>
      </c>
      <c r="F880" s="7" t="s">
        <v>154</v>
      </c>
      <c r="G880" s="7" t="s">
        <v>30</v>
      </c>
      <c r="H880" s="7" t="s">
        <v>103</v>
      </c>
      <c r="I880" s="7" t="s">
        <v>1967</v>
      </c>
      <c r="J880" s="7" t="s">
        <v>16</v>
      </c>
      <c r="K880" s="7" t="s">
        <v>17</v>
      </c>
      <c r="L880" s="7" t="s">
        <v>18</v>
      </c>
      <c r="M880" s="8">
        <v>126.5</v>
      </c>
      <c r="N880" s="8">
        <v>230</v>
      </c>
      <c r="O880" s="8">
        <v>230</v>
      </c>
      <c r="P880" s="9">
        <f t="shared" si="52"/>
        <v>175.83500000000001</v>
      </c>
      <c r="Q880" s="25">
        <f t="shared" si="54"/>
        <v>384</v>
      </c>
      <c r="R880" s="9">
        <f t="shared" si="53"/>
        <v>384</v>
      </c>
      <c r="S880" s="7" t="s">
        <v>7976</v>
      </c>
      <c r="T880" s="7" t="s">
        <v>34</v>
      </c>
      <c r="U880" s="26"/>
      <c r="W880" s="30">
        <f t="shared" si="55"/>
        <v>0</v>
      </c>
      <c r="X880" s="31"/>
    </row>
    <row r="881" spans="2:24" x14ac:dyDescent="0.25">
      <c r="B881" s="39" t="s">
        <v>5009</v>
      </c>
      <c r="C881" s="7" t="s">
        <v>1976</v>
      </c>
      <c r="D881" s="7" t="s">
        <v>1977</v>
      </c>
      <c r="E881" s="7" t="str">
        <f>_xlfn.XLOOKUP(C881,Master!E:E,Master!H:H)</f>
        <v>No</v>
      </c>
      <c r="F881" s="7" t="s">
        <v>59</v>
      </c>
      <c r="G881" s="7" t="s">
        <v>13</v>
      </c>
      <c r="H881" s="7" t="s">
        <v>415</v>
      </c>
      <c r="I881" s="7" t="s">
        <v>437</v>
      </c>
      <c r="J881" s="7" t="s">
        <v>16</v>
      </c>
      <c r="K881" s="7" t="s">
        <v>17</v>
      </c>
      <c r="L881" s="7" t="s">
        <v>18</v>
      </c>
      <c r="M881" s="8">
        <v>247.5</v>
      </c>
      <c r="N881" s="8">
        <v>450</v>
      </c>
      <c r="O881" s="8">
        <v>450</v>
      </c>
      <c r="P881" s="9">
        <f t="shared" si="52"/>
        <v>344.02500000000003</v>
      </c>
      <c r="Q881" s="25">
        <f t="shared" si="54"/>
        <v>751</v>
      </c>
      <c r="R881" s="9">
        <f t="shared" si="53"/>
        <v>751</v>
      </c>
      <c r="S881" s="7" t="s">
        <v>7976</v>
      </c>
      <c r="T881" s="7" t="s">
        <v>34</v>
      </c>
      <c r="U881" s="26"/>
      <c r="W881" s="30">
        <f t="shared" si="55"/>
        <v>0</v>
      </c>
      <c r="X881" s="31"/>
    </row>
    <row r="882" spans="2:24" x14ac:dyDescent="0.25">
      <c r="B882" s="39" t="s">
        <v>5010</v>
      </c>
      <c r="C882" s="7" t="s">
        <v>1978</v>
      </c>
      <c r="D882" s="7" t="s">
        <v>1979</v>
      </c>
      <c r="E882" s="7" t="str">
        <f>_xlfn.XLOOKUP(C882,Master!E:E,Master!H:H)</f>
        <v>No</v>
      </c>
      <c r="F882" s="7" t="s">
        <v>59</v>
      </c>
      <c r="G882" s="7" t="s">
        <v>21</v>
      </c>
      <c r="H882" s="7" t="s">
        <v>415</v>
      </c>
      <c r="I882" s="7" t="s">
        <v>437</v>
      </c>
      <c r="J882" s="7" t="s">
        <v>16</v>
      </c>
      <c r="K882" s="7" t="s">
        <v>17</v>
      </c>
      <c r="L882" s="7" t="s">
        <v>18</v>
      </c>
      <c r="M882" s="8">
        <v>247.5</v>
      </c>
      <c r="N882" s="8">
        <v>450</v>
      </c>
      <c r="O882" s="8">
        <v>450</v>
      </c>
      <c r="P882" s="9">
        <f t="shared" si="52"/>
        <v>344.02500000000003</v>
      </c>
      <c r="Q882" s="25">
        <f t="shared" si="54"/>
        <v>751</v>
      </c>
      <c r="R882" s="9">
        <f t="shared" si="53"/>
        <v>751</v>
      </c>
      <c r="S882" s="7" t="s">
        <v>7976</v>
      </c>
      <c r="T882" s="7" t="s">
        <v>34</v>
      </c>
      <c r="U882" s="26"/>
      <c r="W882" s="30">
        <f t="shared" si="55"/>
        <v>0</v>
      </c>
      <c r="X882" s="31"/>
    </row>
    <row r="883" spans="2:24" x14ac:dyDescent="0.25">
      <c r="B883" s="39" t="s">
        <v>5011</v>
      </c>
      <c r="C883" s="7" t="s">
        <v>1980</v>
      </c>
      <c r="D883" s="7" t="s">
        <v>1981</v>
      </c>
      <c r="E883" s="7" t="str">
        <f>_xlfn.XLOOKUP(C883,Master!E:E,Master!H:H)</f>
        <v>No</v>
      </c>
      <c r="F883" s="7" t="s">
        <v>59</v>
      </c>
      <c r="G883" s="7" t="s">
        <v>24</v>
      </c>
      <c r="H883" s="7" t="s">
        <v>415</v>
      </c>
      <c r="I883" s="7" t="s">
        <v>437</v>
      </c>
      <c r="J883" s="7" t="s">
        <v>16</v>
      </c>
      <c r="K883" s="7" t="s">
        <v>17</v>
      </c>
      <c r="L883" s="7" t="s">
        <v>18</v>
      </c>
      <c r="M883" s="8">
        <v>247.5</v>
      </c>
      <c r="N883" s="8">
        <v>450</v>
      </c>
      <c r="O883" s="8">
        <v>450</v>
      </c>
      <c r="P883" s="9">
        <f t="shared" si="52"/>
        <v>344.02500000000003</v>
      </c>
      <c r="Q883" s="25">
        <f t="shared" si="54"/>
        <v>751</v>
      </c>
      <c r="R883" s="9">
        <f t="shared" si="53"/>
        <v>751</v>
      </c>
      <c r="S883" s="7" t="s">
        <v>7976</v>
      </c>
      <c r="T883" s="7" t="s">
        <v>34</v>
      </c>
      <c r="U883" s="26"/>
      <c r="W883" s="30">
        <f t="shared" si="55"/>
        <v>0</v>
      </c>
      <c r="X883" s="31"/>
    </row>
    <row r="884" spans="2:24" x14ac:dyDescent="0.25">
      <c r="B884" s="39" t="s">
        <v>5012</v>
      </c>
      <c r="C884" s="7" t="s">
        <v>1982</v>
      </c>
      <c r="D884" s="7" t="s">
        <v>1983</v>
      </c>
      <c r="E884" s="7" t="str">
        <f>_xlfn.XLOOKUP(C884,Master!E:E,Master!H:H)</f>
        <v>No</v>
      </c>
      <c r="F884" s="7" t="s">
        <v>59</v>
      </c>
      <c r="G884" s="7" t="s">
        <v>27</v>
      </c>
      <c r="H884" s="7" t="s">
        <v>415</v>
      </c>
      <c r="I884" s="7" t="s">
        <v>437</v>
      </c>
      <c r="J884" s="7" t="s">
        <v>16</v>
      </c>
      <c r="K884" s="7" t="s">
        <v>17</v>
      </c>
      <c r="L884" s="7" t="s">
        <v>18</v>
      </c>
      <c r="M884" s="8">
        <v>247.5</v>
      </c>
      <c r="N884" s="8">
        <v>450</v>
      </c>
      <c r="O884" s="8">
        <v>450</v>
      </c>
      <c r="P884" s="9">
        <f t="shared" si="52"/>
        <v>344.02500000000003</v>
      </c>
      <c r="Q884" s="25">
        <f t="shared" si="54"/>
        <v>751</v>
      </c>
      <c r="R884" s="9">
        <f t="shared" si="53"/>
        <v>751</v>
      </c>
      <c r="S884" s="7" t="s">
        <v>7976</v>
      </c>
      <c r="T884" s="7" t="s">
        <v>34</v>
      </c>
      <c r="U884" s="26"/>
      <c r="W884" s="30">
        <f t="shared" si="55"/>
        <v>0</v>
      </c>
      <c r="X884" s="31"/>
    </row>
    <row r="885" spans="2:24" x14ac:dyDescent="0.25">
      <c r="B885" s="39" t="s">
        <v>5013</v>
      </c>
      <c r="C885" s="7" t="s">
        <v>1984</v>
      </c>
      <c r="D885" s="7" t="s">
        <v>1985</v>
      </c>
      <c r="E885" s="7" t="str">
        <f>_xlfn.XLOOKUP(C885,Master!E:E,Master!H:H)</f>
        <v>No</v>
      </c>
      <c r="F885" s="7" t="s">
        <v>59</v>
      </c>
      <c r="G885" s="7" t="s">
        <v>30</v>
      </c>
      <c r="H885" s="7" t="s">
        <v>415</v>
      </c>
      <c r="I885" s="7" t="s">
        <v>437</v>
      </c>
      <c r="J885" s="7" t="s">
        <v>16</v>
      </c>
      <c r="K885" s="7" t="s">
        <v>17</v>
      </c>
      <c r="L885" s="7" t="s">
        <v>18</v>
      </c>
      <c r="M885" s="8">
        <v>247.5</v>
      </c>
      <c r="N885" s="8">
        <v>450</v>
      </c>
      <c r="O885" s="8">
        <v>450</v>
      </c>
      <c r="P885" s="9">
        <f t="shared" si="52"/>
        <v>344.02500000000003</v>
      </c>
      <c r="Q885" s="25">
        <f t="shared" si="54"/>
        <v>751</v>
      </c>
      <c r="R885" s="9">
        <f t="shared" si="53"/>
        <v>751</v>
      </c>
      <c r="S885" s="7" t="s">
        <v>7976</v>
      </c>
      <c r="T885" s="7" t="s">
        <v>34</v>
      </c>
      <c r="U885" s="26"/>
      <c r="W885" s="30">
        <f t="shared" si="55"/>
        <v>0</v>
      </c>
      <c r="X885" s="31"/>
    </row>
    <row r="886" spans="2:24" x14ac:dyDescent="0.25">
      <c r="B886" s="39" t="s">
        <v>5014</v>
      </c>
      <c r="C886" s="7" t="s">
        <v>1986</v>
      </c>
      <c r="D886" s="7" t="s">
        <v>1987</v>
      </c>
      <c r="E886" s="7" t="str">
        <f>_xlfn.XLOOKUP(C886,Master!E:E,Master!H:H)</f>
        <v>No</v>
      </c>
      <c r="F886" s="7" t="s">
        <v>59</v>
      </c>
      <c r="G886" s="7" t="s">
        <v>246</v>
      </c>
      <c r="H886" s="7" t="s">
        <v>415</v>
      </c>
      <c r="I886" s="7" t="s">
        <v>437</v>
      </c>
      <c r="J886" s="7" t="s">
        <v>16</v>
      </c>
      <c r="K886" s="7" t="s">
        <v>17</v>
      </c>
      <c r="L886" s="7" t="s">
        <v>18</v>
      </c>
      <c r="M886" s="8">
        <v>247.5</v>
      </c>
      <c r="N886" s="8">
        <v>450</v>
      </c>
      <c r="O886" s="8">
        <v>450</v>
      </c>
      <c r="P886" s="9">
        <f t="shared" si="52"/>
        <v>344.02500000000003</v>
      </c>
      <c r="Q886" s="25">
        <f t="shared" si="54"/>
        <v>751</v>
      </c>
      <c r="R886" s="9">
        <f t="shared" si="53"/>
        <v>751</v>
      </c>
      <c r="S886" s="7" t="s">
        <v>7976</v>
      </c>
      <c r="T886" s="7" t="s">
        <v>34</v>
      </c>
      <c r="U886" s="26"/>
      <c r="W886" s="30">
        <f t="shared" si="55"/>
        <v>0</v>
      </c>
      <c r="X886" s="31"/>
    </row>
    <row r="887" spans="2:24" x14ac:dyDescent="0.25">
      <c r="B887" s="39" t="s">
        <v>5015</v>
      </c>
      <c r="C887" s="7" t="s">
        <v>1988</v>
      </c>
      <c r="D887" s="7" t="s">
        <v>1989</v>
      </c>
      <c r="E887" s="7" t="str">
        <f>_xlfn.XLOOKUP(C887,Master!E:E,Master!H:H)</f>
        <v>Yes</v>
      </c>
      <c r="F887" s="7" t="s">
        <v>154</v>
      </c>
      <c r="G887" s="7" t="s">
        <v>13</v>
      </c>
      <c r="H887" s="7" t="s">
        <v>415</v>
      </c>
      <c r="I887" s="7" t="s">
        <v>437</v>
      </c>
      <c r="J887" s="7" t="s">
        <v>16</v>
      </c>
      <c r="K887" s="7" t="s">
        <v>17</v>
      </c>
      <c r="L887" s="7" t="s">
        <v>18</v>
      </c>
      <c r="M887" s="8">
        <v>247.5</v>
      </c>
      <c r="N887" s="8">
        <v>450</v>
      </c>
      <c r="O887" s="8">
        <v>450</v>
      </c>
      <c r="P887" s="9">
        <f t="shared" si="52"/>
        <v>344.02500000000003</v>
      </c>
      <c r="Q887" s="25">
        <f t="shared" si="54"/>
        <v>751</v>
      </c>
      <c r="R887" s="9">
        <f t="shared" si="53"/>
        <v>751</v>
      </c>
      <c r="S887" s="7" t="s">
        <v>7976</v>
      </c>
      <c r="T887" s="7" t="s">
        <v>34</v>
      </c>
      <c r="U887" s="26"/>
      <c r="W887" s="30">
        <f t="shared" si="55"/>
        <v>0</v>
      </c>
      <c r="X887" s="31"/>
    </row>
    <row r="888" spans="2:24" x14ac:dyDescent="0.25">
      <c r="B888" s="39" t="s">
        <v>5016</v>
      </c>
      <c r="C888" s="7" t="s">
        <v>1990</v>
      </c>
      <c r="D888" s="7" t="s">
        <v>1991</v>
      </c>
      <c r="E888" s="7" t="str">
        <f>_xlfn.XLOOKUP(C888,Master!E:E,Master!H:H)</f>
        <v>Yes</v>
      </c>
      <c r="F888" s="7" t="s">
        <v>154</v>
      </c>
      <c r="G888" s="7" t="s">
        <v>21</v>
      </c>
      <c r="H888" s="7" t="s">
        <v>415</v>
      </c>
      <c r="I888" s="7" t="s">
        <v>437</v>
      </c>
      <c r="J888" s="7" t="s">
        <v>16</v>
      </c>
      <c r="K888" s="7" t="s">
        <v>17</v>
      </c>
      <c r="L888" s="7" t="s">
        <v>18</v>
      </c>
      <c r="M888" s="8">
        <v>247.5</v>
      </c>
      <c r="N888" s="8">
        <v>450</v>
      </c>
      <c r="O888" s="8">
        <v>450</v>
      </c>
      <c r="P888" s="9">
        <f t="shared" si="52"/>
        <v>344.02500000000003</v>
      </c>
      <c r="Q888" s="25">
        <f t="shared" si="54"/>
        <v>751</v>
      </c>
      <c r="R888" s="9">
        <f t="shared" si="53"/>
        <v>751</v>
      </c>
      <c r="S888" s="7" t="s">
        <v>7976</v>
      </c>
      <c r="T888" s="7" t="s">
        <v>34</v>
      </c>
      <c r="U888" s="26"/>
      <c r="W888" s="30">
        <f t="shared" si="55"/>
        <v>0</v>
      </c>
      <c r="X888" s="31"/>
    </row>
    <row r="889" spans="2:24" x14ac:dyDescent="0.25">
      <c r="B889" s="39" t="s">
        <v>5017</v>
      </c>
      <c r="C889" s="7" t="s">
        <v>1992</v>
      </c>
      <c r="D889" s="7" t="s">
        <v>1993</v>
      </c>
      <c r="E889" s="7" t="str">
        <f>_xlfn.XLOOKUP(C889,Master!E:E,Master!H:H)</f>
        <v>Yes</v>
      </c>
      <c r="F889" s="7" t="s">
        <v>154</v>
      </c>
      <c r="G889" s="7" t="s">
        <v>24</v>
      </c>
      <c r="H889" s="7" t="s">
        <v>415</v>
      </c>
      <c r="I889" s="7" t="s">
        <v>437</v>
      </c>
      <c r="J889" s="7" t="s">
        <v>16</v>
      </c>
      <c r="K889" s="7" t="s">
        <v>17</v>
      </c>
      <c r="L889" s="7" t="s">
        <v>18</v>
      </c>
      <c r="M889" s="8">
        <v>247.5</v>
      </c>
      <c r="N889" s="8">
        <v>450</v>
      </c>
      <c r="O889" s="8">
        <v>450</v>
      </c>
      <c r="P889" s="9">
        <f t="shared" si="52"/>
        <v>344.02500000000003</v>
      </c>
      <c r="Q889" s="25">
        <f t="shared" si="54"/>
        <v>751</v>
      </c>
      <c r="R889" s="9">
        <f t="shared" si="53"/>
        <v>751</v>
      </c>
      <c r="S889" s="7" t="s">
        <v>7976</v>
      </c>
      <c r="T889" s="7" t="s">
        <v>34</v>
      </c>
      <c r="U889" s="26"/>
      <c r="W889" s="30">
        <f t="shared" si="55"/>
        <v>0</v>
      </c>
      <c r="X889" s="31"/>
    </row>
    <row r="890" spans="2:24" x14ac:dyDescent="0.25">
      <c r="B890" s="39" t="s">
        <v>5018</v>
      </c>
      <c r="C890" s="7" t="s">
        <v>1994</v>
      </c>
      <c r="D890" s="7" t="s">
        <v>1995</v>
      </c>
      <c r="E890" s="7" t="str">
        <f>_xlfn.XLOOKUP(C890,Master!E:E,Master!H:H)</f>
        <v>Yes</v>
      </c>
      <c r="F890" s="7" t="s">
        <v>154</v>
      </c>
      <c r="G890" s="7" t="s">
        <v>27</v>
      </c>
      <c r="H890" s="7" t="s">
        <v>415</v>
      </c>
      <c r="I890" s="7" t="s">
        <v>437</v>
      </c>
      <c r="J890" s="7" t="s">
        <v>16</v>
      </c>
      <c r="K890" s="7" t="s">
        <v>17</v>
      </c>
      <c r="L890" s="7" t="s">
        <v>18</v>
      </c>
      <c r="M890" s="8">
        <v>247.5</v>
      </c>
      <c r="N890" s="8">
        <v>450</v>
      </c>
      <c r="O890" s="8">
        <v>450</v>
      </c>
      <c r="P890" s="9">
        <f t="shared" si="52"/>
        <v>344.02500000000003</v>
      </c>
      <c r="Q890" s="25">
        <f t="shared" si="54"/>
        <v>751</v>
      </c>
      <c r="R890" s="9">
        <f t="shared" si="53"/>
        <v>751</v>
      </c>
      <c r="S890" s="7" t="s">
        <v>7976</v>
      </c>
      <c r="T890" s="7" t="s">
        <v>34</v>
      </c>
      <c r="U890" s="26"/>
      <c r="W890" s="30">
        <f t="shared" si="55"/>
        <v>0</v>
      </c>
      <c r="X890" s="31"/>
    </row>
    <row r="891" spans="2:24" x14ac:dyDescent="0.25">
      <c r="B891" s="39" t="s">
        <v>5019</v>
      </c>
      <c r="C891" s="7" t="s">
        <v>1996</v>
      </c>
      <c r="D891" s="7" t="s">
        <v>1997</v>
      </c>
      <c r="E891" s="7" t="str">
        <f>_xlfn.XLOOKUP(C891,Master!E:E,Master!H:H)</f>
        <v>Yes</v>
      </c>
      <c r="F891" s="7" t="s">
        <v>154</v>
      </c>
      <c r="G891" s="7" t="s">
        <v>30</v>
      </c>
      <c r="H891" s="7" t="s">
        <v>415</v>
      </c>
      <c r="I891" s="7" t="s">
        <v>437</v>
      </c>
      <c r="J891" s="7" t="s">
        <v>16</v>
      </c>
      <c r="K891" s="7" t="s">
        <v>17</v>
      </c>
      <c r="L891" s="7" t="s">
        <v>18</v>
      </c>
      <c r="M891" s="8">
        <v>247.5</v>
      </c>
      <c r="N891" s="8">
        <v>450</v>
      </c>
      <c r="O891" s="8">
        <v>450</v>
      </c>
      <c r="P891" s="9">
        <f t="shared" si="52"/>
        <v>344.02500000000003</v>
      </c>
      <c r="Q891" s="25">
        <f t="shared" si="54"/>
        <v>751</v>
      </c>
      <c r="R891" s="9">
        <f t="shared" si="53"/>
        <v>751</v>
      </c>
      <c r="S891" s="7" t="s">
        <v>7976</v>
      </c>
      <c r="T891" s="7" t="s">
        <v>34</v>
      </c>
      <c r="U891" s="26"/>
      <c r="W891" s="30">
        <f t="shared" si="55"/>
        <v>0</v>
      </c>
      <c r="X891" s="31"/>
    </row>
    <row r="892" spans="2:24" x14ac:dyDescent="0.25">
      <c r="B892" s="39" t="s">
        <v>5020</v>
      </c>
      <c r="C892" s="7" t="s">
        <v>1998</v>
      </c>
      <c r="D892" s="7" t="s">
        <v>1999</v>
      </c>
      <c r="E892" s="7" t="str">
        <f>_xlfn.XLOOKUP(C892,Master!E:E,Master!H:H)</f>
        <v>Yes</v>
      </c>
      <c r="F892" s="7" t="s">
        <v>154</v>
      </c>
      <c r="G892" s="7" t="s">
        <v>246</v>
      </c>
      <c r="H892" s="7" t="s">
        <v>415</v>
      </c>
      <c r="I892" s="7" t="s">
        <v>437</v>
      </c>
      <c r="J892" s="7" t="s">
        <v>16</v>
      </c>
      <c r="K892" s="7" t="s">
        <v>17</v>
      </c>
      <c r="L892" s="7" t="s">
        <v>18</v>
      </c>
      <c r="M892" s="8">
        <v>247.5</v>
      </c>
      <c r="N892" s="8">
        <v>450</v>
      </c>
      <c r="O892" s="8">
        <v>450</v>
      </c>
      <c r="P892" s="9">
        <f t="shared" si="52"/>
        <v>344.02500000000003</v>
      </c>
      <c r="Q892" s="25">
        <f t="shared" si="54"/>
        <v>751</v>
      </c>
      <c r="R892" s="9">
        <f t="shared" si="53"/>
        <v>751</v>
      </c>
      <c r="S892" s="7" t="s">
        <v>7976</v>
      </c>
      <c r="T892" s="7" t="s">
        <v>34</v>
      </c>
      <c r="U892" s="26"/>
      <c r="W892" s="30">
        <f t="shared" si="55"/>
        <v>0</v>
      </c>
      <c r="X892" s="31"/>
    </row>
    <row r="893" spans="2:24" x14ac:dyDescent="0.25">
      <c r="B893" s="39" t="s">
        <v>5021</v>
      </c>
      <c r="C893" s="7" t="s">
        <v>2000</v>
      </c>
      <c r="D893" s="7" t="s">
        <v>8115</v>
      </c>
      <c r="E893" s="7" t="str">
        <f>_xlfn.XLOOKUP(C893,Master!E:E,Master!H:H)</f>
        <v>Yes</v>
      </c>
      <c r="F893" s="7" t="s">
        <v>12</v>
      </c>
      <c r="G893" s="7" t="s">
        <v>21</v>
      </c>
      <c r="H893" s="7" t="s">
        <v>415</v>
      </c>
      <c r="I893" s="7" t="s">
        <v>437</v>
      </c>
      <c r="J893" s="7" t="s">
        <v>16</v>
      </c>
      <c r="K893" s="7" t="s">
        <v>17</v>
      </c>
      <c r="L893" s="7" t="s">
        <v>18</v>
      </c>
      <c r="M893" s="8">
        <v>165</v>
      </c>
      <c r="N893" s="8">
        <v>300</v>
      </c>
      <c r="O893" s="8">
        <v>300</v>
      </c>
      <c r="P893" s="9">
        <f t="shared" si="52"/>
        <v>229.35</v>
      </c>
      <c r="Q893" s="25">
        <f t="shared" si="54"/>
        <v>500</v>
      </c>
      <c r="R893" s="9">
        <f t="shared" si="53"/>
        <v>500</v>
      </c>
      <c r="S893" s="7" t="s">
        <v>7976</v>
      </c>
      <c r="T893" s="7" t="s">
        <v>34</v>
      </c>
      <c r="U893" s="26"/>
      <c r="W893" s="30">
        <f t="shared" si="55"/>
        <v>0</v>
      </c>
      <c r="X893" s="31"/>
    </row>
    <row r="894" spans="2:24" x14ac:dyDescent="0.25">
      <c r="B894" s="39" t="s">
        <v>5022</v>
      </c>
      <c r="C894" s="7" t="s">
        <v>2001</v>
      </c>
      <c r="D894" s="7" t="s">
        <v>8116</v>
      </c>
      <c r="E894" s="7" t="str">
        <f>_xlfn.XLOOKUP(C894,Master!E:E,Master!H:H)</f>
        <v>Yes</v>
      </c>
      <c r="F894" s="7" t="s">
        <v>12</v>
      </c>
      <c r="G894" s="7" t="s">
        <v>24</v>
      </c>
      <c r="H894" s="7" t="s">
        <v>415</v>
      </c>
      <c r="I894" s="7" t="s">
        <v>437</v>
      </c>
      <c r="J894" s="7" t="s">
        <v>16</v>
      </c>
      <c r="K894" s="7" t="s">
        <v>17</v>
      </c>
      <c r="L894" s="7" t="s">
        <v>18</v>
      </c>
      <c r="M894" s="8">
        <v>165</v>
      </c>
      <c r="N894" s="8">
        <v>300</v>
      </c>
      <c r="O894" s="8">
        <v>300</v>
      </c>
      <c r="P894" s="9">
        <f t="shared" si="52"/>
        <v>229.35</v>
      </c>
      <c r="Q894" s="25">
        <f t="shared" si="54"/>
        <v>500</v>
      </c>
      <c r="R894" s="9">
        <f t="shared" si="53"/>
        <v>500</v>
      </c>
      <c r="S894" s="7" t="s">
        <v>7976</v>
      </c>
      <c r="T894" s="7" t="s">
        <v>34</v>
      </c>
      <c r="U894" s="26"/>
      <c r="W894" s="30">
        <f t="shared" si="55"/>
        <v>0</v>
      </c>
      <c r="X894" s="31"/>
    </row>
    <row r="895" spans="2:24" x14ac:dyDescent="0.25">
      <c r="B895" s="39" t="s">
        <v>5023</v>
      </c>
      <c r="C895" s="7" t="s">
        <v>2002</v>
      </c>
      <c r="D895" s="7" t="s">
        <v>8117</v>
      </c>
      <c r="E895" s="7" t="str">
        <f>_xlfn.XLOOKUP(C895,Master!E:E,Master!H:H)</f>
        <v>Yes</v>
      </c>
      <c r="F895" s="7" t="s">
        <v>12</v>
      </c>
      <c r="G895" s="7" t="s">
        <v>27</v>
      </c>
      <c r="H895" s="7" t="s">
        <v>415</v>
      </c>
      <c r="I895" s="7" t="s">
        <v>437</v>
      </c>
      <c r="J895" s="7" t="s">
        <v>16</v>
      </c>
      <c r="K895" s="7" t="s">
        <v>17</v>
      </c>
      <c r="L895" s="7" t="s">
        <v>18</v>
      </c>
      <c r="M895" s="8">
        <v>165</v>
      </c>
      <c r="N895" s="8">
        <v>300</v>
      </c>
      <c r="O895" s="8">
        <v>300</v>
      </c>
      <c r="P895" s="9">
        <f t="shared" si="52"/>
        <v>229.35</v>
      </c>
      <c r="Q895" s="25">
        <f t="shared" si="54"/>
        <v>500</v>
      </c>
      <c r="R895" s="9">
        <f t="shared" si="53"/>
        <v>500</v>
      </c>
      <c r="S895" s="7" t="s">
        <v>7976</v>
      </c>
      <c r="T895" s="7" t="s">
        <v>34</v>
      </c>
      <c r="U895" s="26"/>
      <c r="W895" s="30">
        <f t="shared" si="55"/>
        <v>0</v>
      </c>
      <c r="X895" s="31"/>
    </row>
    <row r="896" spans="2:24" x14ac:dyDescent="0.25">
      <c r="B896" s="39" t="s">
        <v>5024</v>
      </c>
      <c r="C896" s="7" t="s">
        <v>2003</v>
      </c>
      <c r="D896" s="7" t="s">
        <v>8118</v>
      </c>
      <c r="E896" s="7" t="str">
        <f>_xlfn.XLOOKUP(C896,Master!E:E,Master!H:H)</f>
        <v>Yes</v>
      </c>
      <c r="F896" s="7" t="s">
        <v>12</v>
      </c>
      <c r="G896" s="7" t="s">
        <v>30</v>
      </c>
      <c r="H896" s="7" t="s">
        <v>415</v>
      </c>
      <c r="I896" s="7" t="s">
        <v>437</v>
      </c>
      <c r="J896" s="7" t="s">
        <v>16</v>
      </c>
      <c r="K896" s="7" t="s">
        <v>17</v>
      </c>
      <c r="L896" s="7" t="s">
        <v>18</v>
      </c>
      <c r="M896" s="8">
        <v>165</v>
      </c>
      <c r="N896" s="8">
        <v>300</v>
      </c>
      <c r="O896" s="8">
        <v>300</v>
      </c>
      <c r="P896" s="9">
        <f t="shared" si="52"/>
        <v>229.35</v>
      </c>
      <c r="Q896" s="25">
        <f t="shared" si="54"/>
        <v>500</v>
      </c>
      <c r="R896" s="9">
        <f t="shared" si="53"/>
        <v>500</v>
      </c>
      <c r="S896" s="7" t="s">
        <v>7976</v>
      </c>
      <c r="T896" s="7" t="s">
        <v>34</v>
      </c>
      <c r="U896" s="26"/>
      <c r="W896" s="30">
        <f t="shared" si="55"/>
        <v>0</v>
      </c>
      <c r="X896" s="31"/>
    </row>
    <row r="897" spans="2:24" x14ac:dyDescent="0.25">
      <c r="B897" s="39" t="s">
        <v>5025</v>
      </c>
      <c r="C897" s="7" t="s">
        <v>2004</v>
      </c>
      <c r="D897" s="7" t="s">
        <v>8119</v>
      </c>
      <c r="E897" s="7" t="str">
        <f>_xlfn.XLOOKUP(C897,Master!E:E,Master!H:H)</f>
        <v>Yes</v>
      </c>
      <c r="F897" s="7" t="s">
        <v>12</v>
      </c>
      <c r="G897" s="7" t="s">
        <v>246</v>
      </c>
      <c r="H897" s="7" t="s">
        <v>415</v>
      </c>
      <c r="I897" s="7" t="s">
        <v>437</v>
      </c>
      <c r="J897" s="7" t="s">
        <v>16</v>
      </c>
      <c r="K897" s="7" t="s">
        <v>17</v>
      </c>
      <c r="L897" s="7" t="s">
        <v>18</v>
      </c>
      <c r="M897" s="8">
        <v>165</v>
      </c>
      <c r="N897" s="8">
        <v>300</v>
      </c>
      <c r="O897" s="8">
        <v>300</v>
      </c>
      <c r="P897" s="9">
        <f t="shared" si="52"/>
        <v>229.35</v>
      </c>
      <c r="Q897" s="25">
        <f t="shared" si="54"/>
        <v>500</v>
      </c>
      <c r="R897" s="9">
        <f t="shared" si="53"/>
        <v>500</v>
      </c>
      <c r="S897" s="7" t="s">
        <v>7976</v>
      </c>
      <c r="T897" s="7" t="s">
        <v>34</v>
      </c>
      <c r="U897" s="26"/>
      <c r="W897" s="30">
        <f t="shared" si="55"/>
        <v>0</v>
      </c>
      <c r="X897" s="31"/>
    </row>
    <row r="898" spans="2:24" x14ac:dyDescent="0.25">
      <c r="B898" s="39" t="s">
        <v>5026</v>
      </c>
      <c r="C898" s="7" t="s">
        <v>2005</v>
      </c>
      <c r="D898" s="7" t="s">
        <v>8120</v>
      </c>
      <c r="E898" s="7" t="str">
        <f>_xlfn.XLOOKUP(C898,Master!E:E,Master!H:H)</f>
        <v>Yes</v>
      </c>
      <c r="F898" s="7" t="s">
        <v>80</v>
      </c>
      <c r="G898" s="7" t="s">
        <v>21</v>
      </c>
      <c r="H898" s="7" t="s">
        <v>415</v>
      </c>
      <c r="I898" s="7" t="s">
        <v>437</v>
      </c>
      <c r="J898" s="7" t="s">
        <v>16</v>
      </c>
      <c r="K898" s="7" t="s">
        <v>17</v>
      </c>
      <c r="L898" s="7" t="s">
        <v>18</v>
      </c>
      <c r="M898" s="8">
        <v>165</v>
      </c>
      <c r="N898" s="8">
        <v>300</v>
      </c>
      <c r="O898" s="8">
        <v>300</v>
      </c>
      <c r="P898" s="9">
        <f t="shared" si="52"/>
        <v>229.35</v>
      </c>
      <c r="Q898" s="25">
        <f t="shared" si="54"/>
        <v>500</v>
      </c>
      <c r="R898" s="9">
        <f t="shared" si="53"/>
        <v>500</v>
      </c>
      <c r="S898" s="7" t="s">
        <v>7976</v>
      </c>
      <c r="T898" s="7" t="s">
        <v>34</v>
      </c>
      <c r="U898" s="26"/>
      <c r="W898" s="30">
        <f t="shared" si="55"/>
        <v>0</v>
      </c>
      <c r="X898" s="31"/>
    </row>
    <row r="899" spans="2:24" x14ac:dyDescent="0.25">
      <c r="B899" s="39" t="s">
        <v>5027</v>
      </c>
      <c r="C899" s="7" t="s">
        <v>2006</v>
      </c>
      <c r="D899" s="7" t="s">
        <v>8121</v>
      </c>
      <c r="E899" s="7" t="str">
        <f>_xlfn.XLOOKUP(C899,Master!E:E,Master!H:H)</f>
        <v>Yes</v>
      </c>
      <c r="F899" s="7" t="s">
        <v>80</v>
      </c>
      <c r="G899" s="7" t="s">
        <v>24</v>
      </c>
      <c r="H899" s="7" t="s">
        <v>415</v>
      </c>
      <c r="I899" s="7" t="s">
        <v>437</v>
      </c>
      <c r="J899" s="7" t="s">
        <v>16</v>
      </c>
      <c r="K899" s="7" t="s">
        <v>17</v>
      </c>
      <c r="L899" s="7" t="s">
        <v>18</v>
      </c>
      <c r="M899" s="8">
        <v>165</v>
      </c>
      <c r="N899" s="8">
        <v>300</v>
      </c>
      <c r="O899" s="8">
        <v>300</v>
      </c>
      <c r="P899" s="9">
        <f t="shared" si="52"/>
        <v>229.35</v>
      </c>
      <c r="Q899" s="25">
        <f t="shared" si="54"/>
        <v>500</v>
      </c>
      <c r="R899" s="9">
        <f t="shared" si="53"/>
        <v>500</v>
      </c>
      <c r="S899" s="7" t="s">
        <v>7976</v>
      </c>
      <c r="T899" s="7" t="s">
        <v>34</v>
      </c>
      <c r="U899" s="26"/>
      <c r="W899" s="30">
        <f t="shared" si="55"/>
        <v>0</v>
      </c>
      <c r="X899" s="31"/>
    </row>
    <row r="900" spans="2:24" x14ac:dyDescent="0.25">
      <c r="B900" s="39" t="s">
        <v>5028</v>
      </c>
      <c r="C900" s="7" t="s">
        <v>2007</v>
      </c>
      <c r="D900" s="7" t="s">
        <v>8122</v>
      </c>
      <c r="E900" s="7" t="str">
        <f>_xlfn.XLOOKUP(C900,Master!E:E,Master!H:H)</f>
        <v>Yes</v>
      </c>
      <c r="F900" s="7" t="s">
        <v>80</v>
      </c>
      <c r="G900" s="7" t="s">
        <v>27</v>
      </c>
      <c r="H900" s="7" t="s">
        <v>415</v>
      </c>
      <c r="I900" s="7" t="s">
        <v>437</v>
      </c>
      <c r="J900" s="7" t="s">
        <v>16</v>
      </c>
      <c r="K900" s="7" t="s">
        <v>17</v>
      </c>
      <c r="L900" s="7" t="s">
        <v>18</v>
      </c>
      <c r="M900" s="8">
        <v>165</v>
      </c>
      <c r="N900" s="8">
        <v>300</v>
      </c>
      <c r="O900" s="8">
        <v>300</v>
      </c>
      <c r="P900" s="9">
        <f t="shared" si="52"/>
        <v>229.35</v>
      </c>
      <c r="Q900" s="25">
        <f t="shared" si="54"/>
        <v>500</v>
      </c>
      <c r="R900" s="9">
        <f t="shared" si="53"/>
        <v>500</v>
      </c>
      <c r="S900" s="7" t="s">
        <v>7976</v>
      </c>
      <c r="T900" s="7" t="s">
        <v>34</v>
      </c>
      <c r="U900" s="26"/>
      <c r="W900" s="30">
        <f t="shared" si="55"/>
        <v>0</v>
      </c>
      <c r="X900" s="31"/>
    </row>
    <row r="901" spans="2:24" x14ac:dyDescent="0.25">
      <c r="B901" s="39" t="s">
        <v>5029</v>
      </c>
      <c r="C901" s="7" t="s">
        <v>2008</v>
      </c>
      <c r="D901" s="7" t="s">
        <v>8123</v>
      </c>
      <c r="E901" s="7" t="str">
        <f>_xlfn.XLOOKUP(C901,Master!E:E,Master!H:H)</f>
        <v>Yes</v>
      </c>
      <c r="F901" s="7" t="s">
        <v>80</v>
      </c>
      <c r="G901" s="7" t="s">
        <v>30</v>
      </c>
      <c r="H901" s="7" t="s">
        <v>415</v>
      </c>
      <c r="I901" s="7" t="s">
        <v>437</v>
      </c>
      <c r="J901" s="7" t="s">
        <v>16</v>
      </c>
      <c r="K901" s="7" t="s">
        <v>17</v>
      </c>
      <c r="L901" s="7" t="s">
        <v>18</v>
      </c>
      <c r="M901" s="8">
        <v>165</v>
      </c>
      <c r="N901" s="8">
        <v>300</v>
      </c>
      <c r="O901" s="8">
        <v>300</v>
      </c>
      <c r="P901" s="9">
        <f t="shared" si="52"/>
        <v>229.35</v>
      </c>
      <c r="Q901" s="25">
        <f t="shared" si="54"/>
        <v>500</v>
      </c>
      <c r="R901" s="9">
        <f t="shared" si="53"/>
        <v>500</v>
      </c>
      <c r="S901" s="7" t="s">
        <v>7976</v>
      </c>
      <c r="T901" s="7" t="s">
        <v>34</v>
      </c>
      <c r="U901" s="26"/>
      <c r="W901" s="30">
        <f t="shared" si="55"/>
        <v>0</v>
      </c>
      <c r="X901" s="31"/>
    </row>
    <row r="902" spans="2:24" x14ac:dyDescent="0.25">
      <c r="B902" s="39" t="s">
        <v>5030</v>
      </c>
      <c r="C902" s="7" t="s">
        <v>2009</v>
      </c>
      <c r="D902" s="7" t="s">
        <v>8124</v>
      </c>
      <c r="E902" s="7" t="str">
        <f>_xlfn.XLOOKUP(C902,Master!E:E,Master!H:H)</f>
        <v>Yes</v>
      </c>
      <c r="F902" s="7" t="s">
        <v>80</v>
      </c>
      <c r="G902" s="7" t="s">
        <v>246</v>
      </c>
      <c r="H902" s="7" t="s">
        <v>415</v>
      </c>
      <c r="I902" s="7" t="s">
        <v>437</v>
      </c>
      <c r="J902" s="7" t="s">
        <v>16</v>
      </c>
      <c r="K902" s="7" t="s">
        <v>17</v>
      </c>
      <c r="L902" s="7" t="s">
        <v>18</v>
      </c>
      <c r="M902" s="8">
        <v>165</v>
      </c>
      <c r="N902" s="8">
        <v>300</v>
      </c>
      <c r="O902" s="8">
        <v>300</v>
      </c>
      <c r="P902" s="9">
        <f t="shared" si="52"/>
        <v>229.35</v>
      </c>
      <c r="Q902" s="25">
        <f t="shared" si="54"/>
        <v>500</v>
      </c>
      <c r="R902" s="9">
        <f t="shared" si="53"/>
        <v>500</v>
      </c>
      <c r="S902" s="7" t="s">
        <v>7976</v>
      </c>
      <c r="T902" s="7" t="s">
        <v>34</v>
      </c>
      <c r="U902" s="26"/>
      <c r="W902" s="30">
        <f t="shared" si="55"/>
        <v>0</v>
      </c>
      <c r="X902" s="31"/>
    </row>
    <row r="903" spans="2:24" x14ac:dyDescent="0.25">
      <c r="B903" s="39" t="s">
        <v>5031</v>
      </c>
      <c r="C903" s="7" t="s">
        <v>2010</v>
      </c>
      <c r="D903" s="7" t="s">
        <v>8125</v>
      </c>
      <c r="E903" s="7" t="str">
        <f>_xlfn.XLOOKUP(C903,Master!E:E,Master!H:H)</f>
        <v>Yes</v>
      </c>
      <c r="F903" s="7" t="s">
        <v>2011</v>
      </c>
      <c r="G903" s="7" t="s">
        <v>21</v>
      </c>
      <c r="H903" s="7" t="s">
        <v>415</v>
      </c>
      <c r="I903" s="7" t="s">
        <v>437</v>
      </c>
      <c r="J903" s="7" t="s">
        <v>16</v>
      </c>
      <c r="K903" s="7" t="s">
        <v>17</v>
      </c>
      <c r="L903" s="7" t="s">
        <v>18</v>
      </c>
      <c r="M903" s="8">
        <v>165</v>
      </c>
      <c r="N903" s="8">
        <v>300</v>
      </c>
      <c r="O903" s="8">
        <v>300</v>
      </c>
      <c r="P903" s="9">
        <f t="shared" ref="P903:P964" si="56">(O903*$P$3)*(M903/O903)</f>
        <v>229.35</v>
      </c>
      <c r="Q903" s="25">
        <f t="shared" si="54"/>
        <v>500</v>
      </c>
      <c r="R903" s="9">
        <f t="shared" ref="R903:R964" si="57">ROUND(O903*$P$3*(1+$Q$3),0)</f>
        <v>500</v>
      </c>
      <c r="S903" s="7" t="s">
        <v>7976</v>
      </c>
      <c r="T903" s="7" t="s">
        <v>34</v>
      </c>
      <c r="U903" s="26"/>
      <c r="W903" s="30">
        <f t="shared" si="55"/>
        <v>0</v>
      </c>
      <c r="X903" s="31"/>
    </row>
    <row r="904" spans="2:24" x14ac:dyDescent="0.25">
      <c r="B904" s="39" t="s">
        <v>5032</v>
      </c>
      <c r="C904" s="7" t="s">
        <v>2012</v>
      </c>
      <c r="D904" s="7" t="s">
        <v>8126</v>
      </c>
      <c r="E904" s="7" t="str">
        <f>_xlfn.XLOOKUP(C904,Master!E:E,Master!H:H)</f>
        <v>Yes</v>
      </c>
      <c r="F904" s="7" t="s">
        <v>2011</v>
      </c>
      <c r="G904" s="7" t="s">
        <v>24</v>
      </c>
      <c r="H904" s="7" t="s">
        <v>415</v>
      </c>
      <c r="I904" s="7" t="s">
        <v>437</v>
      </c>
      <c r="J904" s="7" t="s">
        <v>16</v>
      </c>
      <c r="K904" s="7" t="s">
        <v>17</v>
      </c>
      <c r="L904" s="7" t="s">
        <v>18</v>
      </c>
      <c r="M904" s="8">
        <v>165</v>
      </c>
      <c r="N904" s="8">
        <v>300</v>
      </c>
      <c r="O904" s="8">
        <v>300</v>
      </c>
      <c r="P904" s="9">
        <f t="shared" si="56"/>
        <v>229.35</v>
      </c>
      <c r="Q904" s="25">
        <f t="shared" ref="Q904:Q965" si="58">R904</f>
        <v>500</v>
      </c>
      <c r="R904" s="9">
        <f t="shared" si="57"/>
        <v>500</v>
      </c>
      <c r="S904" s="7" t="s">
        <v>7976</v>
      </c>
      <c r="T904" s="7" t="s">
        <v>34</v>
      </c>
      <c r="U904" s="26"/>
      <c r="W904" s="30">
        <f t="shared" ref="W904:W965" si="59">V904*M904</f>
        <v>0</v>
      </c>
      <c r="X904" s="31"/>
    </row>
    <row r="905" spans="2:24" x14ac:dyDescent="0.25">
      <c r="B905" s="39" t="s">
        <v>5033</v>
      </c>
      <c r="C905" s="103" t="s">
        <v>8253</v>
      </c>
      <c r="D905" s="7" t="s">
        <v>8127</v>
      </c>
      <c r="E905" s="103" t="str">
        <f>_xlfn.XLOOKUP(C905,Master!E:E,Master!H:H)</f>
        <v>Yes</v>
      </c>
      <c r="F905" s="7" t="s">
        <v>2011</v>
      </c>
      <c r="G905" s="7" t="s">
        <v>27</v>
      </c>
      <c r="H905" s="7" t="s">
        <v>415</v>
      </c>
      <c r="I905" s="7" t="s">
        <v>437</v>
      </c>
      <c r="J905" s="7" t="s">
        <v>16</v>
      </c>
      <c r="K905" s="7" t="s">
        <v>17</v>
      </c>
      <c r="L905" s="7" t="s">
        <v>18</v>
      </c>
      <c r="M905" s="8">
        <v>165</v>
      </c>
      <c r="N905" s="8">
        <v>300</v>
      </c>
      <c r="O905" s="8">
        <v>300</v>
      </c>
      <c r="P905" s="9">
        <f t="shared" si="56"/>
        <v>229.35</v>
      </c>
      <c r="Q905" s="25">
        <f t="shared" si="58"/>
        <v>500</v>
      </c>
      <c r="R905" s="9">
        <f t="shared" si="57"/>
        <v>500</v>
      </c>
      <c r="S905" s="7" t="s">
        <v>7976</v>
      </c>
      <c r="T905" s="7" t="s">
        <v>34</v>
      </c>
      <c r="U905" s="26"/>
      <c r="W905" s="30">
        <f t="shared" si="59"/>
        <v>0</v>
      </c>
      <c r="X905" s="31"/>
    </row>
    <row r="906" spans="2:24" x14ac:dyDescent="0.25">
      <c r="B906" s="39" t="s">
        <v>5034</v>
      </c>
      <c r="C906" s="103" t="s">
        <v>8254</v>
      </c>
      <c r="D906" s="7" t="s">
        <v>8128</v>
      </c>
      <c r="E906" s="103" t="str">
        <f>_xlfn.XLOOKUP(C906,Master!E:E,Master!H:H)</f>
        <v>Yes</v>
      </c>
      <c r="F906" s="7" t="s">
        <v>2011</v>
      </c>
      <c r="G906" s="7" t="s">
        <v>30</v>
      </c>
      <c r="H906" s="7" t="s">
        <v>415</v>
      </c>
      <c r="I906" s="7" t="s">
        <v>437</v>
      </c>
      <c r="J906" s="7" t="s">
        <v>16</v>
      </c>
      <c r="K906" s="7" t="s">
        <v>17</v>
      </c>
      <c r="L906" s="7" t="s">
        <v>18</v>
      </c>
      <c r="M906" s="8">
        <v>165</v>
      </c>
      <c r="N906" s="8">
        <v>300</v>
      </c>
      <c r="O906" s="8">
        <v>300</v>
      </c>
      <c r="P906" s="9">
        <f t="shared" si="56"/>
        <v>229.35</v>
      </c>
      <c r="Q906" s="25">
        <f t="shared" si="58"/>
        <v>500</v>
      </c>
      <c r="R906" s="9">
        <f t="shared" si="57"/>
        <v>500</v>
      </c>
      <c r="S906" s="7" t="s">
        <v>7976</v>
      </c>
      <c r="T906" s="7" t="s">
        <v>34</v>
      </c>
      <c r="U906" s="26"/>
      <c r="W906" s="30">
        <f t="shared" si="59"/>
        <v>0</v>
      </c>
      <c r="X906" s="31"/>
    </row>
    <row r="907" spans="2:24" x14ac:dyDescent="0.25">
      <c r="B907" s="39" t="s">
        <v>5035</v>
      </c>
      <c r="C907" s="103" t="s">
        <v>8255</v>
      </c>
      <c r="D907" s="7" t="s">
        <v>8129</v>
      </c>
      <c r="E907" s="103" t="str">
        <f>_xlfn.XLOOKUP(C907,Master!E:E,Master!H:H)</f>
        <v>Yes</v>
      </c>
      <c r="F907" s="7" t="s">
        <v>2011</v>
      </c>
      <c r="G907" s="7" t="s">
        <v>246</v>
      </c>
      <c r="H907" s="7" t="s">
        <v>415</v>
      </c>
      <c r="I907" s="7" t="s">
        <v>437</v>
      </c>
      <c r="J907" s="7" t="s">
        <v>16</v>
      </c>
      <c r="K907" s="7" t="s">
        <v>17</v>
      </c>
      <c r="L907" s="7" t="s">
        <v>18</v>
      </c>
      <c r="M907" s="8">
        <v>165</v>
      </c>
      <c r="N907" s="8">
        <v>300</v>
      </c>
      <c r="O907" s="8">
        <v>300</v>
      </c>
      <c r="P907" s="9">
        <f t="shared" si="56"/>
        <v>229.35</v>
      </c>
      <c r="Q907" s="25">
        <f t="shared" si="58"/>
        <v>500</v>
      </c>
      <c r="R907" s="9">
        <f t="shared" si="57"/>
        <v>500</v>
      </c>
      <c r="S907" s="7" t="s">
        <v>7976</v>
      </c>
      <c r="T907" s="7" t="s">
        <v>34</v>
      </c>
      <c r="U907" s="26"/>
      <c r="W907" s="30">
        <f t="shared" si="59"/>
        <v>0</v>
      </c>
      <c r="X907" s="31"/>
    </row>
    <row r="908" spans="2:24" x14ac:dyDescent="0.25">
      <c r="B908" s="39" t="s">
        <v>5036</v>
      </c>
      <c r="C908" s="103" t="s">
        <v>8256</v>
      </c>
      <c r="D908" s="7" t="s">
        <v>8130</v>
      </c>
      <c r="E908" s="103" t="str">
        <f>_xlfn.XLOOKUP(C908,Master!E:E,Master!H:H)</f>
        <v>No</v>
      </c>
      <c r="F908" s="7" t="s">
        <v>1864</v>
      </c>
      <c r="G908" s="7" t="s">
        <v>21</v>
      </c>
      <c r="H908" s="7" t="s">
        <v>415</v>
      </c>
      <c r="I908" s="7" t="s">
        <v>437</v>
      </c>
      <c r="J908" s="7" t="s">
        <v>16</v>
      </c>
      <c r="K908" s="7" t="s">
        <v>17</v>
      </c>
      <c r="L908" s="7" t="s">
        <v>18</v>
      </c>
      <c r="M908" s="8">
        <v>165</v>
      </c>
      <c r="N908" s="8">
        <v>300</v>
      </c>
      <c r="O908" s="8">
        <v>300</v>
      </c>
      <c r="P908" s="9">
        <f t="shared" si="56"/>
        <v>229.35</v>
      </c>
      <c r="Q908" s="25">
        <f t="shared" si="58"/>
        <v>500</v>
      </c>
      <c r="R908" s="9">
        <f t="shared" si="57"/>
        <v>500</v>
      </c>
      <c r="S908" s="7" t="s">
        <v>7976</v>
      </c>
      <c r="T908" s="7" t="s">
        <v>34</v>
      </c>
      <c r="U908" s="26"/>
      <c r="W908" s="30">
        <f t="shared" si="59"/>
        <v>0</v>
      </c>
      <c r="X908" s="31"/>
    </row>
    <row r="909" spans="2:24" x14ac:dyDescent="0.25">
      <c r="B909" s="39" t="s">
        <v>5037</v>
      </c>
      <c r="C909" s="103" t="s">
        <v>8257</v>
      </c>
      <c r="D909" s="7" t="s">
        <v>8131</v>
      </c>
      <c r="E909" s="103" t="str">
        <f>_xlfn.XLOOKUP(C909,Master!E:E,Master!H:H)</f>
        <v>No</v>
      </c>
      <c r="F909" s="7" t="s">
        <v>1864</v>
      </c>
      <c r="G909" s="7" t="s">
        <v>24</v>
      </c>
      <c r="H909" s="7" t="s">
        <v>415</v>
      </c>
      <c r="I909" s="7" t="s">
        <v>437</v>
      </c>
      <c r="J909" s="7" t="s">
        <v>16</v>
      </c>
      <c r="K909" s="7" t="s">
        <v>17</v>
      </c>
      <c r="L909" s="7" t="s">
        <v>18</v>
      </c>
      <c r="M909" s="8">
        <v>165</v>
      </c>
      <c r="N909" s="8">
        <v>300</v>
      </c>
      <c r="O909" s="8">
        <v>300</v>
      </c>
      <c r="P909" s="9">
        <f t="shared" si="56"/>
        <v>229.35</v>
      </c>
      <c r="Q909" s="25">
        <f t="shared" si="58"/>
        <v>500</v>
      </c>
      <c r="R909" s="9">
        <f t="shared" si="57"/>
        <v>500</v>
      </c>
      <c r="S909" s="7" t="s">
        <v>7976</v>
      </c>
      <c r="T909" s="7" t="s">
        <v>34</v>
      </c>
      <c r="U909" s="26"/>
      <c r="W909" s="30">
        <f t="shared" si="59"/>
        <v>0</v>
      </c>
      <c r="X909" s="31"/>
    </row>
    <row r="910" spans="2:24" x14ac:dyDescent="0.25">
      <c r="B910" s="39" t="s">
        <v>5038</v>
      </c>
      <c r="C910" s="103" t="s">
        <v>8258</v>
      </c>
      <c r="D910" s="7" t="s">
        <v>8132</v>
      </c>
      <c r="E910" s="103" t="str">
        <f>_xlfn.XLOOKUP(C910,Master!E:E,Master!H:H)</f>
        <v>No</v>
      </c>
      <c r="F910" s="7" t="s">
        <v>1864</v>
      </c>
      <c r="G910" s="7" t="s">
        <v>27</v>
      </c>
      <c r="H910" s="7" t="s">
        <v>415</v>
      </c>
      <c r="I910" s="7" t="s">
        <v>437</v>
      </c>
      <c r="J910" s="7" t="s">
        <v>16</v>
      </c>
      <c r="K910" s="7" t="s">
        <v>17</v>
      </c>
      <c r="L910" s="7" t="s">
        <v>18</v>
      </c>
      <c r="M910" s="8">
        <v>165</v>
      </c>
      <c r="N910" s="8">
        <v>300</v>
      </c>
      <c r="O910" s="8">
        <v>300</v>
      </c>
      <c r="P910" s="9">
        <f t="shared" si="56"/>
        <v>229.35</v>
      </c>
      <c r="Q910" s="25">
        <f t="shared" si="58"/>
        <v>500</v>
      </c>
      <c r="R910" s="9">
        <f t="shared" si="57"/>
        <v>500</v>
      </c>
      <c r="S910" s="7" t="s">
        <v>7976</v>
      </c>
      <c r="T910" s="7" t="s">
        <v>34</v>
      </c>
      <c r="U910" s="26"/>
      <c r="W910" s="30">
        <f t="shared" si="59"/>
        <v>0</v>
      </c>
      <c r="X910" s="31"/>
    </row>
    <row r="911" spans="2:24" x14ac:dyDescent="0.25">
      <c r="B911" s="39" t="s">
        <v>5039</v>
      </c>
      <c r="C911" s="103" t="s">
        <v>8259</v>
      </c>
      <c r="D911" s="7" t="s">
        <v>8133</v>
      </c>
      <c r="E911" s="103" t="str">
        <f>_xlfn.XLOOKUP(C911,Master!E:E,Master!H:H)</f>
        <v>No</v>
      </c>
      <c r="F911" s="7" t="s">
        <v>1864</v>
      </c>
      <c r="G911" s="7" t="s">
        <v>30</v>
      </c>
      <c r="H911" s="7" t="s">
        <v>415</v>
      </c>
      <c r="I911" s="7" t="s">
        <v>437</v>
      </c>
      <c r="J911" s="7" t="s">
        <v>16</v>
      </c>
      <c r="K911" s="7" t="s">
        <v>17</v>
      </c>
      <c r="L911" s="7" t="s">
        <v>18</v>
      </c>
      <c r="M911" s="8">
        <v>165</v>
      </c>
      <c r="N911" s="8">
        <v>300</v>
      </c>
      <c r="O911" s="8">
        <v>300</v>
      </c>
      <c r="P911" s="9">
        <f t="shared" si="56"/>
        <v>229.35</v>
      </c>
      <c r="Q911" s="25">
        <f t="shared" si="58"/>
        <v>500</v>
      </c>
      <c r="R911" s="9">
        <f t="shared" si="57"/>
        <v>500</v>
      </c>
      <c r="S911" s="7" t="s">
        <v>7976</v>
      </c>
      <c r="T911" s="7" t="s">
        <v>34</v>
      </c>
      <c r="U911" s="26"/>
      <c r="W911" s="30">
        <f t="shared" si="59"/>
        <v>0</v>
      </c>
      <c r="X911" s="31"/>
    </row>
    <row r="912" spans="2:24" x14ac:dyDescent="0.25">
      <c r="B912" s="39" t="s">
        <v>5040</v>
      </c>
      <c r="C912" s="103" t="s">
        <v>8260</v>
      </c>
      <c r="D912" s="7" t="s">
        <v>8134</v>
      </c>
      <c r="E912" s="103" t="str">
        <f>_xlfn.XLOOKUP(C912,Master!E:E,Master!H:H)</f>
        <v>No</v>
      </c>
      <c r="F912" s="7" t="s">
        <v>1864</v>
      </c>
      <c r="G912" s="7" t="s">
        <v>246</v>
      </c>
      <c r="H912" s="7" t="s">
        <v>415</v>
      </c>
      <c r="I912" s="7" t="s">
        <v>437</v>
      </c>
      <c r="J912" s="7" t="s">
        <v>16</v>
      </c>
      <c r="K912" s="7" t="s">
        <v>17</v>
      </c>
      <c r="L912" s="7" t="s">
        <v>18</v>
      </c>
      <c r="M912" s="8">
        <v>165</v>
      </c>
      <c r="N912" s="8">
        <v>300</v>
      </c>
      <c r="O912" s="8">
        <v>300</v>
      </c>
      <c r="P912" s="9">
        <f t="shared" si="56"/>
        <v>229.35</v>
      </c>
      <c r="Q912" s="25">
        <f t="shared" si="58"/>
        <v>500</v>
      </c>
      <c r="R912" s="9">
        <f t="shared" si="57"/>
        <v>500</v>
      </c>
      <c r="S912" s="7" t="s">
        <v>7976</v>
      </c>
      <c r="T912" s="7" t="s">
        <v>34</v>
      </c>
      <c r="U912" s="26"/>
      <c r="W912" s="30">
        <f t="shared" si="59"/>
        <v>0</v>
      </c>
      <c r="X912" s="31"/>
    </row>
    <row r="913" spans="2:24" x14ac:dyDescent="0.25">
      <c r="B913" s="39" t="s">
        <v>5041</v>
      </c>
      <c r="C913" s="7" t="s">
        <v>2013</v>
      </c>
      <c r="D913" s="7" t="s">
        <v>8136</v>
      </c>
      <c r="E913" s="7" t="str">
        <f>_xlfn.XLOOKUP(C913,Master!E:E,Master!H:H)</f>
        <v>No</v>
      </c>
      <c r="F913" s="7" t="s">
        <v>12</v>
      </c>
      <c r="G913" s="7" t="s">
        <v>21</v>
      </c>
      <c r="H913" s="7" t="s">
        <v>415</v>
      </c>
      <c r="I913" s="7" t="s">
        <v>1378</v>
      </c>
      <c r="J913" s="7" t="s">
        <v>16</v>
      </c>
      <c r="K913" s="7" t="s">
        <v>17</v>
      </c>
      <c r="L913" s="7" t="s">
        <v>18</v>
      </c>
      <c r="M913" s="8">
        <v>115.5</v>
      </c>
      <c r="N913" s="8">
        <v>210</v>
      </c>
      <c r="O913" s="8">
        <v>210</v>
      </c>
      <c r="P913" s="9">
        <f t="shared" si="56"/>
        <v>160.54499999999999</v>
      </c>
      <c r="Q913" s="25">
        <f t="shared" si="58"/>
        <v>350</v>
      </c>
      <c r="R913" s="9">
        <f t="shared" si="57"/>
        <v>350</v>
      </c>
      <c r="S913" s="7" t="s">
        <v>7976</v>
      </c>
      <c r="T913" s="7" t="s">
        <v>34</v>
      </c>
      <c r="U913" s="26"/>
      <c r="W913" s="30">
        <f t="shared" si="59"/>
        <v>0</v>
      </c>
      <c r="X913" s="31"/>
    </row>
    <row r="914" spans="2:24" x14ac:dyDescent="0.25">
      <c r="B914" s="39" t="s">
        <v>5042</v>
      </c>
      <c r="C914" s="7" t="s">
        <v>2014</v>
      </c>
      <c r="D914" s="7" t="s">
        <v>8137</v>
      </c>
      <c r="E914" s="7" t="str">
        <f>_xlfn.XLOOKUP(C914,Master!E:E,Master!H:H)</f>
        <v>No</v>
      </c>
      <c r="F914" s="7" t="s">
        <v>12</v>
      </c>
      <c r="G914" s="7" t="s">
        <v>24</v>
      </c>
      <c r="H914" s="7" t="s">
        <v>415</v>
      </c>
      <c r="I914" s="7" t="s">
        <v>1378</v>
      </c>
      <c r="J914" s="7" t="s">
        <v>16</v>
      </c>
      <c r="K914" s="7" t="s">
        <v>17</v>
      </c>
      <c r="L914" s="7" t="s">
        <v>18</v>
      </c>
      <c r="M914" s="8">
        <v>115.5</v>
      </c>
      <c r="N914" s="8">
        <v>210</v>
      </c>
      <c r="O914" s="8">
        <v>210</v>
      </c>
      <c r="P914" s="9">
        <f t="shared" si="56"/>
        <v>160.54499999999999</v>
      </c>
      <c r="Q914" s="25">
        <f t="shared" si="58"/>
        <v>350</v>
      </c>
      <c r="R914" s="9">
        <f t="shared" si="57"/>
        <v>350</v>
      </c>
      <c r="S914" s="7" t="s">
        <v>7976</v>
      </c>
      <c r="T914" s="7" t="s">
        <v>34</v>
      </c>
      <c r="U914" s="26"/>
      <c r="W914" s="30">
        <f t="shared" si="59"/>
        <v>0</v>
      </c>
      <c r="X914" s="31"/>
    </row>
    <row r="915" spans="2:24" x14ac:dyDescent="0.25">
      <c r="B915" s="39" t="s">
        <v>5043</v>
      </c>
      <c r="C915" s="7" t="s">
        <v>2015</v>
      </c>
      <c r="D915" s="7" t="s">
        <v>8138</v>
      </c>
      <c r="E915" s="7" t="str">
        <f>_xlfn.XLOOKUP(C915,Master!E:E,Master!H:H)</f>
        <v>No</v>
      </c>
      <c r="F915" s="7" t="s">
        <v>12</v>
      </c>
      <c r="G915" s="7" t="s">
        <v>27</v>
      </c>
      <c r="H915" s="7" t="s">
        <v>415</v>
      </c>
      <c r="I915" s="7" t="s">
        <v>1378</v>
      </c>
      <c r="J915" s="7" t="s">
        <v>16</v>
      </c>
      <c r="K915" s="7" t="s">
        <v>17</v>
      </c>
      <c r="L915" s="7" t="s">
        <v>18</v>
      </c>
      <c r="M915" s="8">
        <v>115.5</v>
      </c>
      <c r="N915" s="8">
        <v>210</v>
      </c>
      <c r="O915" s="8">
        <v>210</v>
      </c>
      <c r="P915" s="9">
        <f t="shared" si="56"/>
        <v>160.54499999999999</v>
      </c>
      <c r="Q915" s="25">
        <f t="shared" si="58"/>
        <v>350</v>
      </c>
      <c r="R915" s="9">
        <f t="shared" si="57"/>
        <v>350</v>
      </c>
      <c r="S915" s="7" t="s">
        <v>7976</v>
      </c>
      <c r="T915" s="7" t="s">
        <v>34</v>
      </c>
      <c r="U915" s="26"/>
      <c r="W915" s="30">
        <f t="shared" si="59"/>
        <v>0</v>
      </c>
      <c r="X915" s="31"/>
    </row>
    <row r="916" spans="2:24" x14ac:dyDescent="0.25">
      <c r="B916" s="39" t="s">
        <v>5044</v>
      </c>
      <c r="C916" s="7" t="s">
        <v>2016</v>
      </c>
      <c r="D916" s="7" t="s">
        <v>8139</v>
      </c>
      <c r="E916" s="7" t="str">
        <f>_xlfn.XLOOKUP(C916,Master!E:E,Master!H:H)</f>
        <v>No</v>
      </c>
      <c r="F916" s="7" t="s">
        <v>12</v>
      </c>
      <c r="G916" s="7" t="s">
        <v>30</v>
      </c>
      <c r="H916" s="7" t="s">
        <v>415</v>
      </c>
      <c r="I916" s="7" t="s">
        <v>1378</v>
      </c>
      <c r="J916" s="7" t="s">
        <v>16</v>
      </c>
      <c r="K916" s="7" t="s">
        <v>17</v>
      </c>
      <c r="L916" s="7" t="s">
        <v>18</v>
      </c>
      <c r="M916" s="8">
        <v>115.5</v>
      </c>
      <c r="N916" s="8">
        <v>210</v>
      </c>
      <c r="O916" s="8">
        <v>210</v>
      </c>
      <c r="P916" s="9">
        <f t="shared" si="56"/>
        <v>160.54499999999999</v>
      </c>
      <c r="Q916" s="25">
        <f t="shared" si="58"/>
        <v>350</v>
      </c>
      <c r="R916" s="9">
        <f t="shared" si="57"/>
        <v>350</v>
      </c>
      <c r="S916" s="7" t="s">
        <v>7976</v>
      </c>
      <c r="T916" s="7" t="s">
        <v>34</v>
      </c>
      <c r="U916" s="26"/>
      <c r="W916" s="30">
        <f t="shared" si="59"/>
        <v>0</v>
      </c>
      <c r="X916" s="31"/>
    </row>
    <row r="917" spans="2:24" x14ac:dyDescent="0.25">
      <c r="B917" s="39" t="s">
        <v>5045</v>
      </c>
      <c r="C917" s="7" t="s">
        <v>2017</v>
      </c>
      <c r="D917" s="7" t="s">
        <v>8140</v>
      </c>
      <c r="E917" s="7" t="str">
        <f>_xlfn.XLOOKUP(C917,Master!E:E,Master!H:H)</f>
        <v>No</v>
      </c>
      <c r="F917" s="7" t="s">
        <v>12</v>
      </c>
      <c r="G917" s="7" t="s">
        <v>246</v>
      </c>
      <c r="H917" s="7" t="s">
        <v>415</v>
      </c>
      <c r="I917" s="7" t="s">
        <v>1378</v>
      </c>
      <c r="J917" s="7" t="s">
        <v>16</v>
      </c>
      <c r="K917" s="7" t="s">
        <v>17</v>
      </c>
      <c r="L917" s="7" t="s">
        <v>18</v>
      </c>
      <c r="M917" s="8">
        <v>115.5</v>
      </c>
      <c r="N917" s="8">
        <v>210</v>
      </c>
      <c r="O917" s="8">
        <v>210</v>
      </c>
      <c r="P917" s="9">
        <f t="shared" si="56"/>
        <v>160.54499999999999</v>
      </c>
      <c r="Q917" s="25">
        <f t="shared" si="58"/>
        <v>350</v>
      </c>
      <c r="R917" s="9">
        <f t="shared" si="57"/>
        <v>350</v>
      </c>
      <c r="S917" s="7" t="s">
        <v>7976</v>
      </c>
      <c r="T917" s="7" t="s">
        <v>34</v>
      </c>
      <c r="U917" s="26"/>
      <c r="W917" s="30">
        <f t="shared" si="59"/>
        <v>0</v>
      </c>
      <c r="X917" s="31"/>
    </row>
    <row r="918" spans="2:24" x14ac:dyDescent="0.25">
      <c r="B918" s="39" t="s">
        <v>5046</v>
      </c>
      <c r="C918" s="7" t="s">
        <v>2018</v>
      </c>
      <c r="D918" s="7" t="s">
        <v>8141</v>
      </c>
      <c r="E918" s="7" t="str">
        <f>_xlfn.XLOOKUP(C918,Master!E:E,Master!H:H)</f>
        <v>No</v>
      </c>
      <c r="F918" s="7" t="s">
        <v>80</v>
      </c>
      <c r="G918" s="7" t="s">
        <v>21</v>
      </c>
      <c r="H918" s="7" t="s">
        <v>415</v>
      </c>
      <c r="I918" s="7" t="s">
        <v>1378</v>
      </c>
      <c r="J918" s="7" t="s">
        <v>16</v>
      </c>
      <c r="K918" s="7" t="s">
        <v>17</v>
      </c>
      <c r="L918" s="7" t="s">
        <v>18</v>
      </c>
      <c r="M918" s="8">
        <v>115.5</v>
      </c>
      <c r="N918" s="8">
        <v>210</v>
      </c>
      <c r="O918" s="8">
        <v>210</v>
      </c>
      <c r="P918" s="9">
        <f t="shared" si="56"/>
        <v>160.54499999999999</v>
      </c>
      <c r="Q918" s="25">
        <f t="shared" si="58"/>
        <v>350</v>
      </c>
      <c r="R918" s="9">
        <f t="shared" si="57"/>
        <v>350</v>
      </c>
      <c r="S918" s="7" t="s">
        <v>7976</v>
      </c>
      <c r="T918" s="7" t="s">
        <v>34</v>
      </c>
      <c r="U918" s="26"/>
      <c r="W918" s="30">
        <f t="shared" si="59"/>
        <v>0</v>
      </c>
      <c r="X918" s="31"/>
    </row>
    <row r="919" spans="2:24" x14ac:dyDescent="0.25">
      <c r="B919" s="39" t="s">
        <v>5047</v>
      </c>
      <c r="C919" s="7" t="s">
        <v>2019</v>
      </c>
      <c r="D919" s="7" t="s">
        <v>8142</v>
      </c>
      <c r="E919" s="7" t="str">
        <f>_xlfn.XLOOKUP(C919,Master!E:E,Master!H:H)</f>
        <v>No</v>
      </c>
      <c r="F919" s="7" t="s">
        <v>80</v>
      </c>
      <c r="G919" s="7" t="s">
        <v>24</v>
      </c>
      <c r="H919" s="7" t="s">
        <v>415</v>
      </c>
      <c r="I919" s="7" t="s">
        <v>1378</v>
      </c>
      <c r="J919" s="7" t="s">
        <v>16</v>
      </c>
      <c r="K919" s="7" t="s">
        <v>17</v>
      </c>
      <c r="L919" s="7" t="s">
        <v>18</v>
      </c>
      <c r="M919" s="8">
        <v>115.5</v>
      </c>
      <c r="N919" s="8">
        <v>210</v>
      </c>
      <c r="O919" s="8">
        <v>210</v>
      </c>
      <c r="P919" s="9">
        <f t="shared" si="56"/>
        <v>160.54499999999999</v>
      </c>
      <c r="Q919" s="25">
        <f t="shared" si="58"/>
        <v>350</v>
      </c>
      <c r="R919" s="9">
        <f t="shared" si="57"/>
        <v>350</v>
      </c>
      <c r="S919" s="7" t="s">
        <v>7976</v>
      </c>
      <c r="T919" s="7" t="s">
        <v>34</v>
      </c>
      <c r="U919" s="26"/>
      <c r="W919" s="30">
        <f t="shared" si="59"/>
        <v>0</v>
      </c>
      <c r="X919" s="31"/>
    </row>
    <row r="920" spans="2:24" x14ac:dyDescent="0.25">
      <c r="B920" s="39" t="s">
        <v>5048</v>
      </c>
      <c r="C920" s="7" t="s">
        <v>2020</v>
      </c>
      <c r="D920" s="7" t="s">
        <v>8143</v>
      </c>
      <c r="E920" s="7" t="str">
        <f>_xlfn.XLOOKUP(C920,Master!E:E,Master!H:H)</f>
        <v>No</v>
      </c>
      <c r="F920" s="7" t="s">
        <v>80</v>
      </c>
      <c r="G920" s="7" t="s">
        <v>27</v>
      </c>
      <c r="H920" s="7" t="s">
        <v>415</v>
      </c>
      <c r="I920" s="7" t="s">
        <v>1378</v>
      </c>
      <c r="J920" s="7" t="s">
        <v>16</v>
      </c>
      <c r="K920" s="7" t="s">
        <v>17</v>
      </c>
      <c r="L920" s="7" t="s">
        <v>18</v>
      </c>
      <c r="M920" s="8">
        <v>115.5</v>
      </c>
      <c r="N920" s="8">
        <v>210</v>
      </c>
      <c r="O920" s="8">
        <v>210</v>
      </c>
      <c r="P920" s="9">
        <f t="shared" si="56"/>
        <v>160.54499999999999</v>
      </c>
      <c r="Q920" s="25">
        <f t="shared" si="58"/>
        <v>350</v>
      </c>
      <c r="R920" s="9">
        <f t="shared" si="57"/>
        <v>350</v>
      </c>
      <c r="S920" s="7" t="s">
        <v>7976</v>
      </c>
      <c r="T920" s="7" t="s">
        <v>34</v>
      </c>
      <c r="U920" s="26"/>
      <c r="W920" s="30">
        <f t="shared" si="59"/>
        <v>0</v>
      </c>
      <c r="X920" s="31"/>
    </row>
    <row r="921" spans="2:24" x14ac:dyDescent="0.25">
      <c r="B921" s="39" t="s">
        <v>5049</v>
      </c>
      <c r="C921" s="7" t="s">
        <v>2021</v>
      </c>
      <c r="D921" s="7" t="s">
        <v>8144</v>
      </c>
      <c r="E921" s="7" t="str">
        <f>_xlfn.XLOOKUP(C921,Master!E:E,Master!H:H)</f>
        <v>No</v>
      </c>
      <c r="F921" s="7" t="s">
        <v>80</v>
      </c>
      <c r="G921" s="7" t="s">
        <v>30</v>
      </c>
      <c r="H921" s="7" t="s">
        <v>415</v>
      </c>
      <c r="I921" s="7" t="s">
        <v>1378</v>
      </c>
      <c r="J921" s="7" t="s">
        <v>16</v>
      </c>
      <c r="K921" s="7" t="s">
        <v>17</v>
      </c>
      <c r="L921" s="7" t="s">
        <v>18</v>
      </c>
      <c r="M921" s="8">
        <v>115.5</v>
      </c>
      <c r="N921" s="8">
        <v>210</v>
      </c>
      <c r="O921" s="8">
        <v>210</v>
      </c>
      <c r="P921" s="9">
        <f t="shared" si="56"/>
        <v>160.54499999999999</v>
      </c>
      <c r="Q921" s="25">
        <f t="shared" si="58"/>
        <v>350</v>
      </c>
      <c r="R921" s="9">
        <f t="shared" si="57"/>
        <v>350</v>
      </c>
      <c r="S921" s="7" t="s">
        <v>7976</v>
      </c>
      <c r="T921" s="7" t="s">
        <v>34</v>
      </c>
      <c r="U921" s="26"/>
      <c r="W921" s="30">
        <f t="shared" si="59"/>
        <v>0</v>
      </c>
      <c r="X921" s="31"/>
    </row>
    <row r="922" spans="2:24" x14ac:dyDescent="0.25">
      <c r="B922" s="39" t="s">
        <v>5050</v>
      </c>
      <c r="C922" s="7" t="s">
        <v>2022</v>
      </c>
      <c r="D922" s="7" t="s">
        <v>8145</v>
      </c>
      <c r="E922" s="7" t="str">
        <f>_xlfn.XLOOKUP(C922,Master!E:E,Master!H:H)</f>
        <v>No</v>
      </c>
      <c r="F922" s="7" t="s">
        <v>80</v>
      </c>
      <c r="G922" s="7" t="s">
        <v>246</v>
      </c>
      <c r="H922" s="7" t="s">
        <v>415</v>
      </c>
      <c r="I922" s="7" t="s">
        <v>1378</v>
      </c>
      <c r="J922" s="7" t="s">
        <v>16</v>
      </c>
      <c r="K922" s="7" t="s">
        <v>17</v>
      </c>
      <c r="L922" s="7" t="s">
        <v>18</v>
      </c>
      <c r="M922" s="8">
        <v>115.5</v>
      </c>
      <c r="N922" s="8">
        <v>210</v>
      </c>
      <c r="O922" s="8">
        <v>210</v>
      </c>
      <c r="P922" s="9">
        <f t="shared" si="56"/>
        <v>160.54499999999999</v>
      </c>
      <c r="Q922" s="25">
        <f t="shared" si="58"/>
        <v>350</v>
      </c>
      <c r="R922" s="9">
        <f t="shared" si="57"/>
        <v>350</v>
      </c>
      <c r="S922" s="7" t="s">
        <v>7976</v>
      </c>
      <c r="T922" s="7" t="s">
        <v>34</v>
      </c>
      <c r="U922" s="26"/>
      <c r="W922" s="30">
        <f t="shared" si="59"/>
        <v>0</v>
      </c>
      <c r="X922" s="31"/>
    </row>
    <row r="923" spans="2:24" x14ac:dyDescent="0.25">
      <c r="B923" s="39" t="s">
        <v>5051</v>
      </c>
      <c r="C923" s="7" t="s">
        <v>2023</v>
      </c>
      <c r="D923" s="7" t="s">
        <v>8146</v>
      </c>
      <c r="E923" s="7" t="str">
        <f>_xlfn.XLOOKUP(C923,Master!E:E,Master!H:H)</f>
        <v>Yes</v>
      </c>
      <c r="F923" s="7" t="s">
        <v>2011</v>
      </c>
      <c r="G923" s="7" t="s">
        <v>21</v>
      </c>
      <c r="H923" s="7" t="s">
        <v>415</v>
      </c>
      <c r="I923" s="7" t="s">
        <v>1378</v>
      </c>
      <c r="J923" s="7" t="s">
        <v>16</v>
      </c>
      <c r="K923" s="7" t="s">
        <v>17</v>
      </c>
      <c r="L923" s="7" t="s">
        <v>18</v>
      </c>
      <c r="M923" s="8">
        <v>115.5</v>
      </c>
      <c r="N923" s="8">
        <v>210</v>
      </c>
      <c r="O923" s="8">
        <v>210</v>
      </c>
      <c r="P923" s="9">
        <f t="shared" si="56"/>
        <v>160.54499999999999</v>
      </c>
      <c r="Q923" s="25">
        <f t="shared" si="58"/>
        <v>350</v>
      </c>
      <c r="R923" s="9">
        <f t="shared" si="57"/>
        <v>350</v>
      </c>
      <c r="S923" s="7" t="s">
        <v>7976</v>
      </c>
      <c r="T923" s="7" t="s">
        <v>34</v>
      </c>
      <c r="U923" s="26"/>
      <c r="W923" s="30">
        <f t="shared" si="59"/>
        <v>0</v>
      </c>
      <c r="X923" s="31"/>
    </row>
    <row r="924" spans="2:24" x14ac:dyDescent="0.25">
      <c r="B924" s="39" t="s">
        <v>5052</v>
      </c>
      <c r="C924" s="7" t="s">
        <v>2024</v>
      </c>
      <c r="D924" s="7" t="s">
        <v>8147</v>
      </c>
      <c r="E924" s="7" t="str">
        <f>_xlfn.XLOOKUP(C924,Master!E:E,Master!H:H)</f>
        <v>Yes</v>
      </c>
      <c r="F924" s="7" t="s">
        <v>2011</v>
      </c>
      <c r="G924" s="7" t="s">
        <v>24</v>
      </c>
      <c r="H924" s="7" t="s">
        <v>415</v>
      </c>
      <c r="I924" s="7" t="s">
        <v>1378</v>
      </c>
      <c r="J924" s="7" t="s">
        <v>16</v>
      </c>
      <c r="K924" s="7" t="s">
        <v>17</v>
      </c>
      <c r="L924" s="7" t="s">
        <v>18</v>
      </c>
      <c r="M924" s="8">
        <v>115.5</v>
      </c>
      <c r="N924" s="8">
        <v>210</v>
      </c>
      <c r="O924" s="8">
        <v>210</v>
      </c>
      <c r="P924" s="9">
        <f t="shared" si="56"/>
        <v>160.54499999999999</v>
      </c>
      <c r="Q924" s="25">
        <f t="shared" si="58"/>
        <v>350</v>
      </c>
      <c r="R924" s="9">
        <f t="shared" si="57"/>
        <v>350</v>
      </c>
      <c r="S924" s="7" t="s">
        <v>7976</v>
      </c>
      <c r="T924" s="7" t="s">
        <v>34</v>
      </c>
      <c r="U924" s="26"/>
      <c r="W924" s="30">
        <f t="shared" si="59"/>
        <v>0</v>
      </c>
      <c r="X924" s="31"/>
    </row>
    <row r="925" spans="2:24" x14ac:dyDescent="0.25">
      <c r="B925" s="39" t="s">
        <v>5053</v>
      </c>
      <c r="C925" s="7" t="s">
        <v>8261</v>
      </c>
      <c r="D925" s="7" t="s">
        <v>8148</v>
      </c>
      <c r="E925" s="103" t="str">
        <f>_xlfn.XLOOKUP(C925,Master!E:E,Master!H:H)</f>
        <v>Yes</v>
      </c>
      <c r="F925" s="7" t="s">
        <v>2011</v>
      </c>
      <c r="G925" s="7" t="s">
        <v>27</v>
      </c>
      <c r="H925" s="7" t="s">
        <v>415</v>
      </c>
      <c r="I925" s="7" t="s">
        <v>1378</v>
      </c>
      <c r="J925" s="7" t="s">
        <v>16</v>
      </c>
      <c r="K925" s="7" t="s">
        <v>17</v>
      </c>
      <c r="L925" s="7" t="s">
        <v>18</v>
      </c>
      <c r="M925" s="8">
        <v>115.5</v>
      </c>
      <c r="N925" s="8">
        <v>210</v>
      </c>
      <c r="O925" s="8">
        <v>210</v>
      </c>
      <c r="P925" s="9">
        <f t="shared" si="56"/>
        <v>160.54499999999999</v>
      </c>
      <c r="Q925" s="25">
        <f t="shared" si="58"/>
        <v>350</v>
      </c>
      <c r="R925" s="9">
        <f t="shared" si="57"/>
        <v>350</v>
      </c>
      <c r="S925" s="7" t="s">
        <v>7976</v>
      </c>
      <c r="T925" s="7" t="s">
        <v>34</v>
      </c>
      <c r="U925" s="26"/>
      <c r="W925" s="30">
        <f t="shared" si="59"/>
        <v>0</v>
      </c>
      <c r="X925" s="31"/>
    </row>
    <row r="926" spans="2:24" x14ac:dyDescent="0.25">
      <c r="B926" s="39" t="s">
        <v>5054</v>
      </c>
      <c r="C926" s="7" t="s">
        <v>8262</v>
      </c>
      <c r="D926" s="7" t="s">
        <v>8149</v>
      </c>
      <c r="E926" s="103" t="str">
        <f>_xlfn.XLOOKUP(C926,Master!E:E,Master!H:H)</f>
        <v>Yes</v>
      </c>
      <c r="F926" s="7" t="s">
        <v>2011</v>
      </c>
      <c r="G926" s="7" t="s">
        <v>30</v>
      </c>
      <c r="H926" s="7" t="s">
        <v>415</v>
      </c>
      <c r="I926" s="7" t="s">
        <v>1378</v>
      </c>
      <c r="J926" s="7" t="s">
        <v>16</v>
      </c>
      <c r="K926" s="7" t="s">
        <v>17</v>
      </c>
      <c r="L926" s="7" t="s">
        <v>18</v>
      </c>
      <c r="M926" s="8">
        <v>115.5</v>
      </c>
      <c r="N926" s="8">
        <v>210</v>
      </c>
      <c r="O926" s="8">
        <v>210</v>
      </c>
      <c r="P926" s="9">
        <f t="shared" si="56"/>
        <v>160.54499999999999</v>
      </c>
      <c r="Q926" s="25">
        <f t="shared" si="58"/>
        <v>350</v>
      </c>
      <c r="R926" s="9">
        <f t="shared" si="57"/>
        <v>350</v>
      </c>
      <c r="S926" s="7" t="s">
        <v>7976</v>
      </c>
      <c r="T926" s="7" t="s">
        <v>34</v>
      </c>
      <c r="U926" s="26"/>
      <c r="W926" s="30">
        <f t="shared" si="59"/>
        <v>0</v>
      </c>
      <c r="X926" s="31"/>
    </row>
    <row r="927" spans="2:24" x14ac:dyDescent="0.25">
      <c r="B927" s="39" t="s">
        <v>5055</v>
      </c>
      <c r="C927" s="7" t="s">
        <v>8263</v>
      </c>
      <c r="D927" s="7" t="s">
        <v>8150</v>
      </c>
      <c r="E927" s="103" t="str">
        <f>_xlfn.XLOOKUP(C927,Master!E:E,Master!H:H)</f>
        <v>Yes</v>
      </c>
      <c r="F927" s="7" t="s">
        <v>2011</v>
      </c>
      <c r="G927" s="7" t="s">
        <v>246</v>
      </c>
      <c r="H927" s="7" t="s">
        <v>415</v>
      </c>
      <c r="I927" s="7" t="s">
        <v>1378</v>
      </c>
      <c r="J927" s="7" t="s">
        <v>16</v>
      </c>
      <c r="K927" s="7" t="s">
        <v>17</v>
      </c>
      <c r="L927" s="7" t="s">
        <v>18</v>
      </c>
      <c r="M927" s="8">
        <v>115.5</v>
      </c>
      <c r="N927" s="8">
        <v>210</v>
      </c>
      <c r="O927" s="8">
        <v>210</v>
      </c>
      <c r="P927" s="9">
        <f t="shared" si="56"/>
        <v>160.54499999999999</v>
      </c>
      <c r="Q927" s="25">
        <f t="shared" si="58"/>
        <v>350</v>
      </c>
      <c r="R927" s="9">
        <f t="shared" si="57"/>
        <v>350</v>
      </c>
      <c r="S927" s="7" t="s">
        <v>7976</v>
      </c>
      <c r="T927" s="7" t="s">
        <v>34</v>
      </c>
      <c r="U927" s="26"/>
      <c r="W927" s="30">
        <f t="shared" si="59"/>
        <v>0</v>
      </c>
      <c r="X927" s="31"/>
    </row>
    <row r="928" spans="2:24" x14ac:dyDescent="0.25">
      <c r="B928" s="39">
        <v>840490720992</v>
      </c>
      <c r="C928" s="7" t="s">
        <v>2026</v>
      </c>
      <c r="D928" s="7" t="s">
        <v>2027</v>
      </c>
      <c r="E928" s="7" t="str">
        <f>_xlfn.XLOOKUP(C928,Master!E:E,Master!H:H)</f>
        <v>Yes</v>
      </c>
      <c r="F928" s="7" t="s">
        <v>59</v>
      </c>
      <c r="G928" s="7" t="s">
        <v>24</v>
      </c>
      <c r="H928" s="7" t="s">
        <v>1208</v>
      </c>
      <c r="I928" s="7" t="s">
        <v>2025</v>
      </c>
      <c r="J928" s="7" t="s">
        <v>16</v>
      </c>
      <c r="K928" s="7" t="s">
        <v>17</v>
      </c>
      <c r="L928" s="7" t="s">
        <v>18</v>
      </c>
      <c r="M928" s="8">
        <v>55</v>
      </c>
      <c r="N928" s="8">
        <v>100</v>
      </c>
      <c r="O928" s="8">
        <v>100</v>
      </c>
      <c r="P928" s="9">
        <f t="shared" si="56"/>
        <v>76.45</v>
      </c>
      <c r="Q928" s="25">
        <f t="shared" si="58"/>
        <v>167</v>
      </c>
      <c r="R928" s="9">
        <f t="shared" si="57"/>
        <v>167</v>
      </c>
      <c r="S928" s="7" t="s">
        <v>7976</v>
      </c>
      <c r="T928" s="7" t="s">
        <v>34</v>
      </c>
      <c r="U928" s="26"/>
      <c r="W928" s="30">
        <f t="shared" si="59"/>
        <v>0</v>
      </c>
      <c r="X928" s="31"/>
    </row>
    <row r="929" spans="2:24" x14ac:dyDescent="0.25">
      <c r="B929" s="39">
        <v>840490721005</v>
      </c>
      <c r="C929" s="7" t="s">
        <v>2028</v>
      </c>
      <c r="D929" s="7" t="s">
        <v>2029</v>
      </c>
      <c r="E929" s="7" t="str">
        <f>_xlfn.XLOOKUP(C929,Master!E:E,Master!H:H)</f>
        <v>Yes</v>
      </c>
      <c r="F929" s="7" t="s">
        <v>59</v>
      </c>
      <c r="G929" s="7" t="s">
        <v>27</v>
      </c>
      <c r="H929" s="7" t="s">
        <v>1208</v>
      </c>
      <c r="I929" s="7" t="s">
        <v>2025</v>
      </c>
      <c r="J929" s="7" t="s">
        <v>16</v>
      </c>
      <c r="K929" s="7" t="s">
        <v>17</v>
      </c>
      <c r="L929" s="7" t="s">
        <v>18</v>
      </c>
      <c r="M929" s="8">
        <v>55</v>
      </c>
      <c r="N929" s="8">
        <v>100</v>
      </c>
      <c r="O929" s="8">
        <v>100</v>
      </c>
      <c r="P929" s="9">
        <f t="shared" si="56"/>
        <v>76.45</v>
      </c>
      <c r="Q929" s="25">
        <f t="shared" si="58"/>
        <v>167</v>
      </c>
      <c r="R929" s="9">
        <f t="shared" si="57"/>
        <v>167</v>
      </c>
      <c r="S929" s="7" t="s">
        <v>7976</v>
      </c>
      <c r="T929" s="7" t="s">
        <v>34</v>
      </c>
      <c r="U929" s="26"/>
      <c r="W929" s="30">
        <f t="shared" si="59"/>
        <v>0</v>
      </c>
      <c r="X929" s="31"/>
    </row>
    <row r="930" spans="2:24" x14ac:dyDescent="0.25">
      <c r="B930" s="39" t="s">
        <v>5056</v>
      </c>
      <c r="C930" s="7" t="s">
        <v>2030</v>
      </c>
      <c r="D930" s="7" t="s">
        <v>2031</v>
      </c>
      <c r="E930" s="7" t="str">
        <f>_xlfn.XLOOKUP(C930,Master!E:E,Master!H:H)</f>
        <v>No</v>
      </c>
      <c r="F930" s="7" t="s">
        <v>2032</v>
      </c>
      <c r="G930" s="7">
        <v>3030</v>
      </c>
      <c r="H930" s="7" t="s">
        <v>103</v>
      </c>
      <c r="I930" s="7" t="s">
        <v>1055</v>
      </c>
      <c r="J930" s="7" t="s">
        <v>16</v>
      </c>
      <c r="K930" s="7" t="s">
        <v>17</v>
      </c>
      <c r="L930" s="7" t="s">
        <v>18</v>
      </c>
      <c r="M930" s="8">
        <v>115.5</v>
      </c>
      <c r="N930" s="8">
        <v>210</v>
      </c>
      <c r="O930" s="8">
        <v>210</v>
      </c>
      <c r="P930" s="9">
        <f t="shared" si="56"/>
        <v>160.54499999999999</v>
      </c>
      <c r="Q930" s="25">
        <f t="shared" si="58"/>
        <v>350</v>
      </c>
      <c r="R930" s="9">
        <f t="shared" si="57"/>
        <v>350</v>
      </c>
      <c r="S930" s="7" t="s">
        <v>7976</v>
      </c>
      <c r="T930" s="7" t="s">
        <v>34</v>
      </c>
      <c r="U930" s="26"/>
      <c r="W930" s="30">
        <f t="shared" si="59"/>
        <v>0</v>
      </c>
      <c r="X930" s="31"/>
    </row>
    <row r="931" spans="2:24" x14ac:dyDescent="0.25">
      <c r="B931" s="39" t="s">
        <v>5057</v>
      </c>
      <c r="C931" s="7" t="s">
        <v>2033</v>
      </c>
      <c r="D931" s="7" t="s">
        <v>2034</v>
      </c>
      <c r="E931" s="7" t="str">
        <f>_xlfn.XLOOKUP(C931,Master!E:E,Master!H:H)</f>
        <v>No</v>
      </c>
      <c r="F931" s="7" t="s">
        <v>2032</v>
      </c>
      <c r="G931" s="7">
        <v>3032</v>
      </c>
      <c r="H931" s="7" t="s">
        <v>103</v>
      </c>
      <c r="I931" s="7" t="s">
        <v>1055</v>
      </c>
      <c r="J931" s="7" t="s">
        <v>16</v>
      </c>
      <c r="K931" s="7" t="s">
        <v>17</v>
      </c>
      <c r="L931" s="7" t="s">
        <v>18</v>
      </c>
      <c r="M931" s="8">
        <v>115.5</v>
      </c>
      <c r="N931" s="8">
        <v>210</v>
      </c>
      <c r="O931" s="8">
        <v>210</v>
      </c>
      <c r="P931" s="9">
        <f t="shared" si="56"/>
        <v>160.54499999999999</v>
      </c>
      <c r="Q931" s="25">
        <f t="shared" si="58"/>
        <v>350</v>
      </c>
      <c r="R931" s="9">
        <f t="shared" si="57"/>
        <v>350</v>
      </c>
      <c r="S931" s="7" t="s">
        <v>7976</v>
      </c>
      <c r="T931" s="7" t="s">
        <v>34</v>
      </c>
      <c r="U931" s="26"/>
      <c r="W931" s="30">
        <f t="shared" si="59"/>
        <v>0</v>
      </c>
      <c r="X931" s="31"/>
    </row>
    <row r="932" spans="2:24" x14ac:dyDescent="0.25">
      <c r="B932" s="39" t="s">
        <v>5058</v>
      </c>
      <c r="C932" s="7" t="s">
        <v>2035</v>
      </c>
      <c r="D932" s="7" t="s">
        <v>2036</v>
      </c>
      <c r="E932" s="7" t="str">
        <f>_xlfn.XLOOKUP(C932,Master!E:E,Master!H:H)</f>
        <v>No</v>
      </c>
      <c r="F932" s="7" t="s">
        <v>2032</v>
      </c>
      <c r="G932" s="7">
        <v>3230</v>
      </c>
      <c r="H932" s="7" t="s">
        <v>103</v>
      </c>
      <c r="I932" s="7" t="s">
        <v>1055</v>
      </c>
      <c r="J932" s="7" t="s">
        <v>16</v>
      </c>
      <c r="K932" s="7" t="s">
        <v>17</v>
      </c>
      <c r="L932" s="7" t="s">
        <v>18</v>
      </c>
      <c r="M932" s="8">
        <v>115.5</v>
      </c>
      <c r="N932" s="8">
        <v>210</v>
      </c>
      <c r="O932" s="8">
        <v>210</v>
      </c>
      <c r="P932" s="9">
        <f t="shared" si="56"/>
        <v>160.54499999999999</v>
      </c>
      <c r="Q932" s="25">
        <f t="shared" si="58"/>
        <v>350</v>
      </c>
      <c r="R932" s="9">
        <f t="shared" si="57"/>
        <v>350</v>
      </c>
      <c r="S932" s="7" t="s">
        <v>7976</v>
      </c>
      <c r="T932" s="7" t="s">
        <v>34</v>
      </c>
      <c r="U932" s="26"/>
      <c r="W932" s="30">
        <f t="shared" si="59"/>
        <v>0</v>
      </c>
      <c r="X932" s="31"/>
    </row>
    <row r="933" spans="2:24" x14ac:dyDescent="0.25">
      <c r="B933" s="39" t="s">
        <v>5059</v>
      </c>
      <c r="C933" s="7" t="s">
        <v>2037</v>
      </c>
      <c r="D933" s="7" t="s">
        <v>2038</v>
      </c>
      <c r="E933" s="7" t="str">
        <f>_xlfn.XLOOKUP(C933,Master!E:E,Master!H:H)</f>
        <v>No</v>
      </c>
      <c r="F933" s="7" t="s">
        <v>2032</v>
      </c>
      <c r="G933" s="7">
        <v>3232</v>
      </c>
      <c r="H933" s="7" t="s">
        <v>103</v>
      </c>
      <c r="I933" s="7" t="s">
        <v>1055</v>
      </c>
      <c r="J933" s="7" t="s">
        <v>16</v>
      </c>
      <c r="K933" s="7" t="s">
        <v>17</v>
      </c>
      <c r="L933" s="7" t="s">
        <v>18</v>
      </c>
      <c r="M933" s="8">
        <v>115.5</v>
      </c>
      <c r="N933" s="8">
        <v>210</v>
      </c>
      <c r="O933" s="8">
        <v>210</v>
      </c>
      <c r="P933" s="9">
        <f t="shared" si="56"/>
        <v>160.54499999999999</v>
      </c>
      <c r="Q933" s="25">
        <f t="shared" si="58"/>
        <v>350</v>
      </c>
      <c r="R933" s="9">
        <f t="shared" si="57"/>
        <v>350</v>
      </c>
      <c r="S933" s="7" t="s">
        <v>7976</v>
      </c>
      <c r="T933" s="7" t="s">
        <v>34</v>
      </c>
      <c r="U933" s="26"/>
      <c r="W933" s="30">
        <f t="shared" si="59"/>
        <v>0</v>
      </c>
      <c r="X933" s="31"/>
    </row>
    <row r="934" spans="2:24" x14ac:dyDescent="0.25">
      <c r="B934" s="39" t="s">
        <v>5060</v>
      </c>
      <c r="C934" s="7" t="s">
        <v>2039</v>
      </c>
      <c r="D934" s="7" t="s">
        <v>2040</v>
      </c>
      <c r="E934" s="7" t="str">
        <f>_xlfn.XLOOKUP(C934,Master!E:E,Master!H:H)</f>
        <v>No</v>
      </c>
      <c r="F934" s="7" t="s">
        <v>2032</v>
      </c>
      <c r="G934" s="7">
        <v>3234</v>
      </c>
      <c r="H934" s="7" t="s">
        <v>103</v>
      </c>
      <c r="I934" s="7" t="s">
        <v>1055</v>
      </c>
      <c r="J934" s="7" t="s">
        <v>16</v>
      </c>
      <c r="K934" s="7" t="s">
        <v>17</v>
      </c>
      <c r="L934" s="7" t="s">
        <v>18</v>
      </c>
      <c r="M934" s="8">
        <v>115.5</v>
      </c>
      <c r="N934" s="8">
        <v>210</v>
      </c>
      <c r="O934" s="8">
        <v>210</v>
      </c>
      <c r="P934" s="9">
        <f t="shared" si="56"/>
        <v>160.54499999999999</v>
      </c>
      <c r="Q934" s="25">
        <f t="shared" si="58"/>
        <v>350</v>
      </c>
      <c r="R934" s="9">
        <f t="shared" si="57"/>
        <v>350</v>
      </c>
      <c r="S934" s="7" t="s">
        <v>7976</v>
      </c>
      <c r="T934" s="7" t="s">
        <v>34</v>
      </c>
      <c r="U934" s="26"/>
      <c r="W934" s="30">
        <f t="shared" si="59"/>
        <v>0</v>
      </c>
      <c r="X934" s="31"/>
    </row>
    <row r="935" spans="2:24" x14ac:dyDescent="0.25">
      <c r="B935" s="39" t="s">
        <v>5061</v>
      </c>
      <c r="C935" s="7" t="s">
        <v>2041</v>
      </c>
      <c r="D935" s="7" t="s">
        <v>2042</v>
      </c>
      <c r="E935" s="7" t="str">
        <f>_xlfn.XLOOKUP(C935,Master!E:E,Master!H:H)</f>
        <v>No</v>
      </c>
      <c r="F935" s="7" t="s">
        <v>2032</v>
      </c>
      <c r="G935" s="7">
        <v>3430</v>
      </c>
      <c r="H935" s="7" t="s">
        <v>103</v>
      </c>
      <c r="I935" s="7" t="s">
        <v>1055</v>
      </c>
      <c r="J935" s="7" t="s">
        <v>16</v>
      </c>
      <c r="K935" s="7" t="s">
        <v>17</v>
      </c>
      <c r="L935" s="7" t="s">
        <v>18</v>
      </c>
      <c r="M935" s="8">
        <v>115.5</v>
      </c>
      <c r="N935" s="8">
        <v>210</v>
      </c>
      <c r="O935" s="8">
        <v>210</v>
      </c>
      <c r="P935" s="9">
        <f t="shared" si="56"/>
        <v>160.54499999999999</v>
      </c>
      <c r="Q935" s="25">
        <f t="shared" si="58"/>
        <v>350</v>
      </c>
      <c r="R935" s="9">
        <f t="shared" si="57"/>
        <v>350</v>
      </c>
      <c r="S935" s="7" t="s">
        <v>7976</v>
      </c>
      <c r="T935" s="7" t="s">
        <v>34</v>
      </c>
      <c r="U935" s="26"/>
      <c r="W935" s="30">
        <f t="shared" si="59"/>
        <v>0</v>
      </c>
      <c r="X935" s="31"/>
    </row>
    <row r="936" spans="2:24" x14ac:dyDescent="0.25">
      <c r="B936" s="39" t="s">
        <v>5062</v>
      </c>
      <c r="C936" s="7" t="s">
        <v>2043</v>
      </c>
      <c r="D936" s="7" t="s">
        <v>2044</v>
      </c>
      <c r="E936" s="7" t="str">
        <f>_xlfn.XLOOKUP(C936,Master!E:E,Master!H:H)</f>
        <v>No</v>
      </c>
      <c r="F936" s="7" t="s">
        <v>2032</v>
      </c>
      <c r="G936" s="7">
        <v>3432</v>
      </c>
      <c r="H936" s="7" t="s">
        <v>103</v>
      </c>
      <c r="I936" s="7" t="s">
        <v>1055</v>
      </c>
      <c r="J936" s="7" t="s">
        <v>16</v>
      </c>
      <c r="K936" s="7" t="s">
        <v>17</v>
      </c>
      <c r="L936" s="7" t="s">
        <v>18</v>
      </c>
      <c r="M936" s="8">
        <v>115.5</v>
      </c>
      <c r="N936" s="8">
        <v>210</v>
      </c>
      <c r="O936" s="8">
        <v>210</v>
      </c>
      <c r="P936" s="9">
        <f t="shared" si="56"/>
        <v>160.54499999999999</v>
      </c>
      <c r="Q936" s="25">
        <f t="shared" si="58"/>
        <v>350</v>
      </c>
      <c r="R936" s="9">
        <f t="shared" si="57"/>
        <v>350</v>
      </c>
      <c r="S936" s="7" t="s">
        <v>7976</v>
      </c>
      <c r="T936" s="7" t="s">
        <v>34</v>
      </c>
      <c r="U936" s="26"/>
      <c r="W936" s="30">
        <f t="shared" si="59"/>
        <v>0</v>
      </c>
      <c r="X936" s="31"/>
    </row>
    <row r="937" spans="2:24" x14ac:dyDescent="0.25">
      <c r="B937" s="39" t="s">
        <v>5063</v>
      </c>
      <c r="C937" s="7" t="s">
        <v>2045</v>
      </c>
      <c r="D937" s="7" t="s">
        <v>2046</v>
      </c>
      <c r="E937" s="7" t="str">
        <f>_xlfn.XLOOKUP(C937,Master!E:E,Master!H:H)</f>
        <v>No</v>
      </c>
      <c r="F937" s="7" t="s">
        <v>2032</v>
      </c>
      <c r="G937" s="7">
        <v>3434</v>
      </c>
      <c r="H937" s="7" t="s">
        <v>103</v>
      </c>
      <c r="I937" s="7" t="s">
        <v>1055</v>
      </c>
      <c r="J937" s="7" t="s">
        <v>16</v>
      </c>
      <c r="K937" s="7" t="s">
        <v>17</v>
      </c>
      <c r="L937" s="7" t="s">
        <v>18</v>
      </c>
      <c r="M937" s="8">
        <v>115.5</v>
      </c>
      <c r="N937" s="8">
        <v>210</v>
      </c>
      <c r="O937" s="8">
        <v>210</v>
      </c>
      <c r="P937" s="9">
        <f t="shared" si="56"/>
        <v>160.54499999999999</v>
      </c>
      <c r="Q937" s="25">
        <f t="shared" si="58"/>
        <v>350</v>
      </c>
      <c r="R937" s="9">
        <f t="shared" si="57"/>
        <v>350</v>
      </c>
      <c r="S937" s="7" t="s">
        <v>7976</v>
      </c>
      <c r="T937" s="7" t="s">
        <v>34</v>
      </c>
      <c r="U937" s="26"/>
      <c r="W937" s="30">
        <f t="shared" si="59"/>
        <v>0</v>
      </c>
      <c r="X937" s="31"/>
    </row>
    <row r="938" spans="2:24" x14ac:dyDescent="0.25">
      <c r="B938" s="39" t="s">
        <v>5064</v>
      </c>
      <c r="C938" s="7" t="s">
        <v>2047</v>
      </c>
      <c r="D938" s="7" t="s">
        <v>2048</v>
      </c>
      <c r="E938" s="7" t="str">
        <f>_xlfn.XLOOKUP(C938,Master!E:E,Master!H:H)</f>
        <v>No</v>
      </c>
      <c r="F938" s="7" t="s">
        <v>2032</v>
      </c>
      <c r="G938" s="7">
        <v>3436</v>
      </c>
      <c r="H938" s="7" t="s">
        <v>103</v>
      </c>
      <c r="I938" s="7" t="s">
        <v>1055</v>
      </c>
      <c r="J938" s="7" t="s">
        <v>16</v>
      </c>
      <c r="K938" s="7" t="s">
        <v>17</v>
      </c>
      <c r="L938" s="7" t="s">
        <v>18</v>
      </c>
      <c r="M938" s="8">
        <v>115.5</v>
      </c>
      <c r="N938" s="8">
        <v>210</v>
      </c>
      <c r="O938" s="8">
        <v>210</v>
      </c>
      <c r="P938" s="9">
        <f t="shared" si="56"/>
        <v>160.54499999999999</v>
      </c>
      <c r="Q938" s="25">
        <f t="shared" si="58"/>
        <v>350</v>
      </c>
      <c r="R938" s="9">
        <f t="shared" si="57"/>
        <v>350</v>
      </c>
      <c r="S938" s="7" t="s">
        <v>7976</v>
      </c>
      <c r="T938" s="7" t="s">
        <v>34</v>
      </c>
      <c r="U938" s="26"/>
      <c r="W938" s="30">
        <f t="shared" si="59"/>
        <v>0</v>
      </c>
      <c r="X938" s="31"/>
    </row>
    <row r="939" spans="2:24" x14ac:dyDescent="0.25">
      <c r="B939" s="39" t="s">
        <v>5065</v>
      </c>
      <c r="C939" s="7" t="s">
        <v>2049</v>
      </c>
      <c r="D939" s="7" t="s">
        <v>2050</v>
      </c>
      <c r="E939" s="7" t="str">
        <f>_xlfn.XLOOKUP(C939,Master!E:E,Master!H:H)</f>
        <v>No</v>
      </c>
      <c r="F939" s="7" t="s">
        <v>2032</v>
      </c>
      <c r="G939" s="7">
        <v>3632</v>
      </c>
      <c r="H939" s="7" t="s">
        <v>103</v>
      </c>
      <c r="I939" s="7" t="s">
        <v>1055</v>
      </c>
      <c r="J939" s="7" t="s">
        <v>16</v>
      </c>
      <c r="K939" s="7" t="s">
        <v>17</v>
      </c>
      <c r="L939" s="7" t="s">
        <v>18</v>
      </c>
      <c r="M939" s="8">
        <v>115.5</v>
      </c>
      <c r="N939" s="8">
        <v>210</v>
      </c>
      <c r="O939" s="8">
        <v>210</v>
      </c>
      <c r="P939" s="9">
        <f t="shared" si="56"/>
        <v>160.54499999999999</v>
      </c>
      <c r="Q939" s="25">
        <f t="shared" si="58"/>
        <v>350</v>
      </c>
      <c r="R939" s="9">
        <f t="shared" si="57"/>
        <v>350</v>
      </c>
      <c r="S939" s="7" t="s">
        <v>7976</v>
      </c>
      <c r="T939" s="7" t="s">
        <v>34</v>
      </c>
      <c r="U939" s="26"/>
      <c r="W939" s="30">
        <f t="shared" si="59"/>
        <v>0</v>
      </c>
      <c r="X939" s="31"/>
    </row>
    <row r="940" spans="2:24" x14ac:dyDescent="0.25">
      <c r="B940" s="39" t="s">
        <v>5066</v>
      </c>
      <c r="C940" s="7" t="s">
        <v>2051</v>
      </c>
      <c r="D940" s="7" t="s">
        <v>2052</v>
      </c>
      <c r="E940" s="7" t="str">
        <f>_xlfn.XLOOKUP(C940,Master!E:E,Master!H:H)</f>
        <v>No</v>
      </c>
      <c r="F940" s="7" t="s">
        <v>2032</v>
      </c>
      <c r="G940" s="7">
        <v>3634</v>
      </c>
      <c r="H940" s="7" t="s">
        <v>103</v>
      </c>
      <c r="I940" s="7" t="s">
        <v>1055</v>
      </c>
      <c r="J940" s="7" t="s">
        <v>16</v>
      </c>
      <c r="K940" s="7" t="s">
        <v>17</v>
      </c>
      <c r="L940" s="7" t="s">
        <v>18</v>
      </c>
      <c r="M940" s="8">
        <v>115.5</v>
      </c>
      <c r="N940" s="8">
        <v>210</v>
      </c>
      <c r="O940" s="8">
        <v>210</v>
      </c>
      <c r="P940" s="9">
        <f t="shared" si="56"/>
        <v>160.54499999999999</v>
      </c>
      <c r="Q940" s="25">
        <f t="shared" si="58"/>
        <v>350</v>
      </c>
      <c r="R940" s="9">
        <f t="shared" si="57"/>
        <v>350</v>
      </c>
      <c r="S940" s="7" t="s">
        <v>7976</v>
      </c>
      <c r="T940" s="7" t="s">
        <v>34</v>
      </c>
      <c r="U940" s="26"/>
      <c r="W940" s="30">
        <f t="shared" si="59"/>
        <v>0</v>
      </c>
      <c r="X940" s="31"/>
    </row>
    <row r="941" spans="2:24" x14ac:dyDescent="0.25">
      <c r="B941" s="39" t="s">
        <v>5067</v>
      </c>
      <c r="C941" s="7" t="s">
        <v>2053</v>
      </c>
      <c r="D941" s="7" t="s">
        <v>2054</v>
      </c>
      <c r="E941" s="7" t="str">
        <f>_xlfn.XLOOKUP(C941,Master!E:E,Master!H:H)</f>
        <v>No</v>
      </c>
      <c r="F941" s="7" t="s">
        <v>2032</v>
      </c>
      <c r="G941" s="7">
        <v>3636</v>
      </c>
      <c r="H941" s="7" t="s">
        <v>103</v>
      </c>
      <c r="I941" s="7" t="s">
        <v>1055</v>
      </c>
      <c r="J941" s="7" t="s">
        <v>16</v>
      </c>
      <c r="K941" s="7" t="s">
        <v>17</v>
      </c>
      <c r="L941" s="7" t="s">
        <v>18</v>
      </c>
      <c r="M941" s="8">
        <v>115.5</v>
      </c>
      <c r="N941" s="8">
        <v>210</v>
      </c>
      <c r="O941" s="8">
        <v>210</v>
      </c>
      <c r="P941" s="9">
        <f t="shared" si="56"/>
        <v>160.54499999999999</v>
      </c>
      <c r="Q941" s="25">
        <f t="shared" si="58"/>
        <v>350</v>
      </c>
      <c r="R941" s="9">
        <f t="shared" si="57"/>
        <v>350</v>
      </c>
      <c r="S941" s="7" t="s">
        <v>7976</v>
      </c>
      <c r="T941" s="7" t="s">
        <v>34</v>
      </c>
      <c r="U941" s="26"/>
      <c r="W941" s="30">
        <f t="shared" si="59"/>
        <v>0</v>
      </c>
      <c r="X941" s="31"/>
    </row>
    <row r="942" spans="2:24" x14ac:dyDescent="0.25">
      <c r="B942" s="39" t="s">
        <v>5068</v>
      </c>
      <c r="C942" s="7" t="s">
        <v>2055</v>
      </c>
      <c r="D942" s="7" t="s">
        <v>2056</v>
      </c>
      <c r="E942" s="7" t="str">
        <f>_xlfn.XLOOKUP(C942,Master!E:E,Master!H:H)</f>
        <v>No</v>
      </c>
      <c r="F942" s="7" t="s">
        <v>2032</v>
      </c>
      <c r="G942" s="7">
        <v>3832</v>
      </c>
      <c r="H942" s="7" t="s">
        <v>103</v>
      </c>
      <c r="I942" s="7" t="s">
        <v>1055</v>
      </c>
      <c r="J942" s="7" t="s">
        <v>16</v>
      </c>
      <c r="K942" s="7" t="s">
        <v>17</v>
      </c>
      <c r="L942" s="7" t="s">
        <v>18</v>
      </c>
      <c r="M942" s="8">
        <v>115.5</v>
      </c>
      <c r="N942" s="8">
        <v>210</v>
      </c>
      <c r="O942" s="8">
        <v>210</v>
      </c>
      <c r="P942" s="9">
        <f t="shared" si="56"/>
        <v>160.54499999999999</v>
      </c>
      <c r="Q942" s="25">
        <f t="shared" si="58"/>
        <v>350</v>
      </c>
      <c r="R942" s="9">
        <f t="shared" si="57"/>
        <v>350</v>
      </c>
      <c r="S942" s="7" t="s">
        <v>7976</v>
      </c>
      <c r="T942" s="7" t="s">
        <v>34</v>
      </c>
      <c r="U942" s="26"/>
      <c r="W942" s="30">
        <f t="shared" si="59"/>
        <v>0</v>
      </c>
      <c r="X942" s="31"/>
    </row>
    <row r="943" spans="2:24" x14ac:dyDescent="0.25">
      <c r="B943" s="39" t="s">
        <v>5069</v>
      </c>
      <c r="C943" s="7" t="s">
        <v>2057</v>
      </c>
      <c r="D943" s="7" t="s">
        <v>2058</v>
      </c>
      <c r="E943" s="7" t="str">
        <f>_xlfn.XLOOKUP(C943,Master!E:E,Master!H:H)</f>
        <v>No</v>
      </c>
      <c r="F943" s="7" t="s">
        <v>2032</v>
      </c>
      <c r="G943" s="7">
        <v>3834</v>
      </c>
      <c r="H943" s="7" t="s">
        <v>103</v>
      </c>
      <c r="I943" s="7" t="s">
        <v>1055</v>
      </c>
      <c r="J943" s="7" t="s">
        <v>16</v>
      </c>
      <c r="K943" s="7" t="s">
        <v>17</v>
      </c>
      <c r="L943" s="7" t="s">
        <v>18</v>
      </c>
      <c r="M943" s="8">
        <v>115.5</v>
      </c>
      <c r="N943" s="8">
        <v>210</v>
      </c>
      <c r="O943" s="8">
        <v>210</v>
      </c>
      <c r="P943" s="9">
        <f t="shared" si="56"/>
        <v>160.54499999999999</v>
      </c>
      <c r="Q943" s="25">
        <f t="shared" si="58"/>
        <v>350</v>
      </c>
      <c r="R943" s="9">
        <f t="shared" si="57"/>
        <v>350</v>
      </c>
      <c r="S943" s="7" t="s">
        <v>7976</v>
      </c>
      <c r="T943" s="7" t="s">
        <v>34</v>
      </c>
      <c r="U943" s="26"/>
      <c r="W943" s="30">
        <f t="shared" si="59"/>
        <v>0</v>
      </c>
      <c r="X943" s="31"/>
    </row>
    <row r="944" spans="2:24" x14ac:dyDescent="0.25">
      <c r="B944" s="39" t="s">
        <v>5070</v>
      </c>
      <c r="C944" s="7" t="s">
        <v>2059</v>
      </c>
      <c r="D944" s="7" t="s">
        <v>2060</v>
      </c>
      <c r="E944" s="7" t="str">
        <f>_xlfn.XLOOKUP(C944,Master!E:E,Master!H:H)</f>
        <v>No</v>
      </c>
      <c r="F944" s="7" t="s">
        <v>2032</v>
      </c>
      <c r="G944" s="7">
        <v>3836</v>
      </c>
      <c r="H944" s="7" t="s">
        <v>103</v>
      </c>
      <c r="I944" s="7" t="s">
        <v>1055</v>
      </c>
      <c r="J944" s="7" t="s">
        <v>16</v>
      </c>
      <c r="K944" s="7" t="s">
        <v>17</v>
      </c>
      <c r="L944" s="7" t="s">
        <v>18</v>
      </c>
      <c r="M944" s="8">
        <v>115.5</v>
      </c>
      <c r="N944" s="8">
        <v>210</v>
      </c>
      <c r="O944" s="8">
        <v>210</v>
      </c>
      <c r="P944" s="9">
        <f t="shared" si="56"/>
        <v>160.54499999999999</v>
      </c>
      <c r="Q944" s="25">
        <f t="shared" si="58"/>
        <v>350</v>
      </c>
      <c r="R944" s="9">
        <f t="shared" si="57"/>
        <v>350</v>
      </c>
      <c r="S944" s="7" t="s">
        <v>7976</v>
      </c>
      <c r="T944" s="7" t="s">
        <v>34</v>
      </c>
      <c r="U944" s="26"/>
      <c r="W944" s="30">
        <f t="shared" si="59"/>
        <v>0</v>
      </c>
      <c r="X944" s="31"/>
    </row>
    <row r="945" spans="2:24" x14ac:dyDescent="0.25">
      <c r="B945" s="39" t="s">
        <v>5071</v>
      </c>
      <c r="C945" s="7" t="s">
        <v>2061</v>
      </c>
      <c r="D945" s="7" t="s">
        <v>2062</v>
      </c>
      <c r="E945" s="7" t="str">
        <f>_xlfn.XLOOKUP(C945,Master!E:E,Master!H:H)</f>
        <v>No</v>
      </c>
      <c r="F945" s="7" t="s">
        <v>2032</v>
      </c>
      <c r="G945" s="7">
        <v>4032</v>
      </c>
      <c r="H945" s="7" t="s">
        <v>103</v>
      </c>
      <c r="I945" s="7" t="s">
        <v>1055</v>
      </c>
      <c r="J945" s="7" t="s">
        <v>16</v>
      </c>
      <c r="K945" s="7" t="s">
        <v>17</v>
      </c>
      <c r="L945" s="7" t="s">
        <v>18</v>
      </c>
      <c r="M945" s="8">
        <v>115.5</v>
      </c>
      <c r="N945" s="8">
        <v>210</v>
      </c>
      <c r="O945" s="8">
        <v>210</v>
      </c>
      <c r="P945" s="9">
        <f t="shared" si="56"/>
        <v>160.54499999999999</v>
      </c>
      <c r="Q945" s="25">
        <f t="shared" si="58"/>
        <v>350</v>
      </c>
      <c r="R945" s="9">
        <f t="shared" si="57"/>
        <v>350</v>
      </c>
      <c r="S945" s="7" t="s">
        <v>7976</v>
      </c>
      <c r="T945" s="7" t="s">
        <v>34</v>
      </c>
      <c r="U945" s="26"/>
      <c r="W945" s="30">
        <f t="shared" si="59"/>
        <v>0</v>
      </c>
      <c r="X945" s="31"/>
    </row>
    <row r="946" spans="2:24" x14ac:dyDescent="0.25">
      <c r="B946" s="39" t="s">
        <v>5072</v>
      </c>
      <c r="C946" s="7" t="s">
        <v>2063</v>
      </c>
      <c r="D946" s="7" t="s">
        <v>2064</v>
      </c>
      <c r="E946" s="7" t="str">
        <f>_xlfn.XLOOKUP(C946,Master!E:E,Master!H:H)</f>
        <v>No</v>
      </c>
      <c r="F946" s="7" t="s">
        <v>2032</v>
      </c>
      <c r="G946" s="7">
        <v>4232</v>
      </c>
      <c r="H946" s="7" t="s">
        <v>103</v>
      </c>
      <c r="I946" s="7" t="s">
        <v>1055</v>
      </c>
      <c r="J946" s="7" t="s">
        <v>16</v>
      </c>
      <c r="K946" s="7" t="s">
        <v>17</v>
      </c>
      <c r="L946" s="7" t="s">
        <v>18</v>
      </c>
      <c r="M946" s="8">
        <v>115.5</v>
      </c>
      <c r="N946" s="8">
        <v>210</v>
      </c>
      <c r="O946" s="8">
        <v>210</v>
      </c>
      <c r="P946" s="9">
        <f t="shared" si="56"/>
        <v>160.54499999999999</v>
      </c>
      <c r="Q946" s="25">
        <f t="shared" si="58"/>
        <v>350</v>
      </c>
      <c r="R946" s="9">
        <f t="shared" si="57"/>
        <v>350</v>
      </c>
      <c r="S946" s="7" t="s">
        <v>7976</v>
      </c>
      <c r="T946" s="7" t="s">
        <v>34</v>
      </c>
      <c r="U946" s="26"/>
      <c r="W946" s="30">
        <f t="shared" si="59"/>
        <v>0</v>
      </c>
      <c r="X946" s="31"/>
    </row>
    <row r="947" spans="2:24" x14ac:dyDescent="0.25">
      <c r="B947" s="39" t="s">
        <v>5073</v>
      </c>
      <c r="C947" s="7" t="s">
        <v>2065</v>
      </c>
      <c r="D947" s="7" t="s">
        <v>2066</v>
      </c>
      <c r="E947" s="7" t="str">
        <f>_xlfn.XLOOKUP(C947,Master!E:E,Master!H:H)</f>
        <v>No</v>
      </c>
      <c r="F947" s="7" t="s">
        <v>2032</v>
      </c>
      <c r="G947" s="7">
        <v>4432</v>
      </c>
      <c r="H947" s="7" t="s">
        <v>103</v>
      </c>
      <c r="I947" s="7" t="s">
        <v>1055</v>
      </c>
      <c r="J947" s="7" t="s">
        <v>16</v>
      </c>
      <c r="K947" s="7" t="s">
        <v>17</v>
      </c>
      <c r="L947" s="7" t="s">
        <v>18</v>
      </c>
      <c r="M947" s="8">
        <v>115.5</v>
      </c>
      <c r="N947" s="8">
        <v>210</v>
      </c>
      <c r="O947" s="8">
        <v>210</v>
      </c>
      <c r="P947" s="9">
        <f t="shared" si="56"/>
        <v>160.54499999999999</v>
      </c>
      <c r="Q947" s="25">
        <f t="shared" si="58"/>
        <v>350</v>
      </c>
      <c r="R947" s="9">
        <f t="shared" si="57"/>
        <v>350</v>
      </c>
      <c r="S947" s="7" t="s">
        <v>7976</v>
      </c>
      <c r="T947" s="7" t="s">
        <v>34</v>
      </c>
      <c r="U947" s="26"/>
      <c r="W947" s="30">
        <f t="shared" si="59"/>
        <v>0</v>
      </c>
      <c r="X947" s="31"/>
    </row>
    <row r="948" spans="2:24" x14ac:dyDescent="0.25">
      <c r="B948" s="39" t="s">
        <v>5074</v>
      </c>
      <c r="C948" s="7" t="s">
        <v>2067</v>
      </c>
      <c r="D948" s="7" t="s">
        <v>2068</v>
      </c>
      <c r="E948" s="7" t="str">
        <f>_xlfn.XLOOKUP(C948,Master!E:E,Master!H:H)</f>
        <v>No</v>
      </c>
      <c r="F948" s="7" t="s">
        <v>2069</v>
      </c>
      <c r="G948" s="7">
        <v>3030</v>
      </c>
      <c r="H948" s="7" t="s">
        <v>103</v>
      </c>
      <c r="I948" s="7" t="s">
        <v>1055</v>
      </c>
      <c r="J948" s="7" t="s">
        <v>16</v>
      </c>
      <c r="K948" s="7" t="s">
        <v>17</v>
      </c>
      <c r="L948" s="7" t="s">
        <v>18</v>
      </c>
      <c r="M948" s="8">
        <v>115.5</v>
      </c>
      <c r="N948" s="8">
        <v>210</v>
      </c>
      <c r="O948" s="8">
        <v>210</v>
      </c>
      <c r="P948" s="9">
        <f t="shared" si="56"/>
        <v>160.54499999999999</v>
      </c>
      <c r="Q948" s="25">
        <f t="shared" si="58"/>
        <v>350</v>
      </c>
      <c r="R948" s="9">
        <f t="shared" si="57"/>
        <v>350</v>
      </c>
      <c r="S948" s="7" t="s">
        <v>7976</v>
      </c>
      <c r="T948" s="7" t="s">
        <v>34</v>
      </c>
      <c r="U948" s="26"/>
      <c r="W948" s="30">
        <f t="shared" si="59"/>
        <v>0</v>
      </c>
      <c r="X948" s="31"/>
    </row>
    <row r="949" spans="2:24" x14ac:dyDescent="0.25">
      <c r="B949" s="39" t="s">
        <v>5075</v>
      </c>
      <c r="C949" s="7" t="s">
        <v>2070</v>
      </c>
      <c r="D949" s="7" t="s">
        <v>2071</v>
      </c>
      <c r="E949" s="7" t="str">
        <f>_xlfn.XLOOKUP(C949,Master!E:E,Master!H:H)</f>
        <v>No</v>
      </c>
      <c r="F949" s="7" t="s">
        <v>2069</v>
      </c>
      <c r="G949" s="7">
        <v>3032</v>
      </c>
      <c r="H949" s="7" t="s">
        <v>103</v>
      </c>
      <c r="I949" s="7" t="s">
        <v>1055</v>
      </c>
      <c r="J949" s="7" t="s">
        <v>16</v>
      </c>
      <c r="K949" s="7" t="s">
        <v>17</v>
      </c>
      <c r="L949" s="7" t="s">
        <v>18</v>
      </c>
      <c r="M949" s="8">
        <v>115.5</v>
      </c>
      <c r="N949" s="8">
        <v>210</v>
      </c>
      <c r="O949" s="8">
        <v>210</v>
      </c>
      <c r="P949" s="9">
        <f t="shared" si="56"/>
        <v>160.54499999999999</v>
      </c>
      <c r="Q949" s="25">
        <f t="shared" si="58"/>
        <v>350</v>
      </c>
      <c r="R949" s="9">
        <f t="shared" si="57"/>
        <v>350</v>
      </c>
      <c r="S949" s="7" t="s">
        <v>7976</v>
      </c>
      <c r="T949" s="7" t="s">
        <v>34</v>
      </c>
      <c r="U949" s="26"/>
      <c r="W949" s="30">
        <f t="shared" si="59"/>
        <v>0</v>
      </c>
      <c r="X949" s="31"/>
    </row>
    <row r="950" spans="2:24" x14ac:dyDescent="0.25">
      <c r="B950" s="39" t="s">
        <v>5076</v>
      </c>
      <c r="C950" s="7" t="s">
        <v>2072</v>
      </c>
      <c r="D950" s="7" t="s">
        <v>2073</v>
      </c>
      <c r="E950" s="7" t="str">
        <f>_xlfn.XLOOKUP(C950,Master!E:E,Master!H:H)</f>
        <v>No</v>
      </c>
      <c r="F950" s="7" t="s">
        <v>2069</v>
      </c>
      <c r="G950" s="7">
        <v>3230</v>
      </c>
      <c r="H950" s="7" t="s">
        <v>103</v>
      </c>
      <c r="I950" s="7" t="s">
        <v>1055</v>
      </c>
      <c r="J950" s="7" t="s">
        <v>16</v>
      </c>
      <c r="K950" s="7" t="s">
        <v>17</v>
      </c>
      <c r="L950" s="7" t="s">
        <v>18</v>
      </c>
      <c r="M950" s="8">
        <v>115.5</v>
      </c>
      <c r="N950" s="8">
        <v>210</v>
      </c>
      <c r="O950" s="8">
        <v>210</v>
      </c>
      <c r="P950" s="9">
        <f t="shared" si="56"/>
        <v>160.54499999999999</v>
      </c>
      <c r="Q950" s="25">
        <f t="shared" si="58"/>
        <v>350</v>
      </c>
      <c r="R950" s="9">
        <f t="shared" si="57"/>
        <v>350</v>
      </c>
      <c r="S950" s="7" t="s">
        <v>7976</v>
      </c>
      <c r="T950" s="7" t="s">
        <v>34</v>
      </c>
      <c r="U950" s="26"/>
      <c r="W950" s="30">
        <f t="shared" si="59"/>
        <v>0</v>
      </c>
      <c r="X950" s="31"/>
    </row>
    <row r="951" spans="2:24" x14ac:dyDescent="0.25">
      <c r="B951" s="39" t="s">
        <v>5077</v>
      </c>
      <c r="C951" s="7" t="s">
        <v>2074</v>
      </c>
      <c r="D951" s="7" t="s">
        <v>2075</v>
      </c>
      <c r="E951" s="7" t="str">
        <f>_xlfn.XLOOKUP(C951,Master!E:E,Master!H:H)</f>
        <v>No</v>
      </c>
      <c r="F951" s="7" t="s">
        <v>2069</v>
      </c>
      <c r="G951" s="7">
        <v>3232</v>
      </c>
      <c r="H951" s="7" t="s">
        <v>103</v>
      </c>
      <c r="I951" s="7" t="s">
        <v>1055</v>
      </c>
      <c r="J951" s="7" t="s">
        <v>16</v>
      </c>
      <c r="K951" s="7" t="s">
        <v>17</v>
      </c>
      <c r="L951" s="7" t="s">
        <v>18</v>
      </c>
      <c r="M951" s="8">
        <v>115.5</v>
      </c>
      <c r="N951" s="8">
        <v>210</v>
      </c>
      <c r="O951" s="8">
        <v>210</v>
      </c>
      <c r="P951" s="9">
        <f t="shared" si="56"/>
        <v>160.54499999999999</v>
      </c>
      <c r="Q951" s="25">
        <f t="shared" si="58"/>
        <v>350</v>
      </c>
      <c r="R951" s="9">
        <f t="shared" si="57"/>
        <v>350</v>
      </c>
      <c r="S951" s="7" t="s">
        <v>7976</v>
      </c>
      <c r="T951" s="7" t="s">
        <v>34</v>
      </c>
      <c r="U951" s="26"/>
      <c r="W951" s="30">
        <f t="shared" si="59"/>
        <v>0</v>
      </c>
      <c r="X951" s="31"/>
    </row>
    <row r="952" spans="2:24" x14ac:dyDescent="0.25">
      <c r="B952" s="39" t="s">
        <v>5078</v>
      </c>
      <c r="C952" s="7" t="s">
        <v>2076</v>
      </c>
      <c r="D952" s="7" t="s">
        <v>2077</v>
      </c>
      <c r="E952" s="7" t="str">
        <f>_xlfn.XLOOKUP(C952,Master!E:E,Master!H:H)</f>
        <v>No</v>
      </c>
      <c r="F952" s="7" t="s">
        <v>2069</v>
      </c>
      <c r="G952" s="7">
        <v>3234</v>
      </c>
      <c r="H952" s="7" t="s">
        <v>103</v>
      </c>
      <c r="I952" s="7" t="s">
        <v>1055</v>
      </c>
      <c r="J952" s="7" t="s">
        <v>16</v>
      </c>
      <c r="K952" s="7" t="s">
        <v>17</v>
      </c>
      <c r="L952" s="7" t="s">
        <v>18</v>
      </c>
      <c r="M952" s="8">
        <v>115.5</v>
      </c>
      <c r="N952" s="8">
        <v>210</v>
      </c>
      <c r="O952" s="8">
        <v>210</v>
      </c>
      <c r="P952" s="9">
        <f t="shared" si="56"/>
        <v>160.54499999999999</v>
      </c>
      <c r="Q952" s="25">
        <f t="shared" si="58"/>
        <v>350</v>
      </c>
      <c r="R952" s="9">
        <f t="shared" si="57"/>
        <v>350</v>
      </c>
      <c r="S952" s="7" t="s">
        <v>7976</v>
      </c>
      <c r="T952" s="7" t="s">
        <v>34</v>
      </c>
      <c r="U952" s="26"/>
      <c r="W952" s="30">
        <f t="shared" si="59"/>
        <v>0</v>
      </c>
      <c r="X952" s="31"/>
    </row>
    <row r="953" spans="2:24" x14ac:dyDescent="0.25">
      <c r="B953" s="39" t="s">
        <v>5079</v>
      </c>
      <c r="C953" s="7" t="s">
        <v>2078</v>
      </c>
      <c r="D953" s="7" t="s">
        <v>2079</v>
      </c>
      <c r="E953" s="7" t="str">
        <f>_xlfn.XLOOKUP(C953,Master!E:E,Master!H:H)</f>
        <v>No</v>
      </c>
      <c r="F953" s="7" t="s">
        <v>2069</v>
      </c>
      <c r="G953" s="7">
        <v>3430</v>
      </c>
      <c r="H953" s="7" t="s">
        <v>103</v>
      </c>
      <c r="I953" s="7" t="s">
        <v>1055</v>
      </c>
      <c r="J953" s="7" t="s">
        <v>16</v>
      </c>
      <c r="K953" s="7" t="s">
        <v>17</v>
      </c>
      <c r="L953" s="7" t="s">
        <v>18</v>
      </c>
      <c r="M953" s="8">
        <v>115.5</v>
      </c>
      <c r="N953" s="8">
        <v>210</v>
      </c>
      <c r="O953" s="8">
        <v>210</v>
      </c>
      <c r="P953" s="9">
        <f t="shared" si="56"/>
        <v>160.54499999999999</v>
      </c>
      <c r="Q953" s="25">
        <f t="shared" si="58"/>
        <v>350</v>
      </c>
      <c r="R953" s="9">
        <f t="shared" si="57"/>
        <v>350</v>
      </c>
      <c r="S953" s="7" t="s">
        <v>7976</v>
      </c>
      <c r="T953" s="7" t="s">
        <v>34</v>
      </c>
      <c r="U953" s="26"/>
      <c r="W953" s="30">
        <f t="shared" si="59"/>
        <v>0</v>
      </c>
      <c r="X953" s="31"/>
    </row>
    <row r="954" spans="2:24" x14ac:dyDescent="0.25">
      <c r="B954" s="39" t="s">
        <v>5080</v>
      </c>
      <c r="C954" s="7" t="s">
        <v>2080</v>
      </c>
      <c r="D954" s="7" t="s">
        <v>2081</v>
      </c>
      <c r="E954" s="7" t="str">
        <f>_xlfn.XLOOKUP(C954,Master!E:E,Master!H:H)</f>
        <v>No</v>
      </c>
      <c r="F954" s="7" t="s">
        <v>2069</v>
      </c>
      <c r="G954" s="7">
        <v>3432</v>
      </c>
      <c r="H954" s="7" t="s">
        <v>103</v>
      </c>
      <c r="I954" s="7" t="s">
        <v>1055</v>
      </c>
      <c r="J954" s="7" t="s">
        <v>16</v>
      </c>
      <c r="K954" s="7" t="s">
        <v>17</v>
      </c>
      <c r="L954" s="7" t="s">
        <v>18</v>
      </c>
      <c r="M954" s="8">
        <v>115.5</v>
      </c>
      <c r="N954" s="8">
        <v>210</v>
      </c>
      <c r="O954" s="8">
        <v>210</v>
      </c>
      <c r="P954" s="9">
        <f t="shared" si="56"/>
        <v>160.54499999999999</v>
      </c>
      <c r="Q954" s="25">
        <f t="shared" si="58"/>
        <v>350</v>
      </c>
      <c r="R954" s="9">
        <f t="shared" si="57"/>
        <v>350</v>
      </c>
      <c r="S954" s="7" t="s">
        <v>7976</v>
      </c>
      <c r="T954" s="7" t="s">
        <v>34</v>
      </c>
      <c r="U954" s="26"/>
      <c r="W954" s="30">
        <f t="shared" si="59"/>
        <v>0</v>
      </c>
      <c r="X954" s="31"/>
    </row>
    <row r="955" spans="2:24" x14ac:dyDescent="0.25">
      <c r="B955" s="39" t="s">
        <v>5081</v>
      </c>
      <c r="C955" s="7" t="s">
        <v>2082</v>
      </c>
      <c r="D955" s="7" t="s">
        <v>2083</v>
      </c>
      <c r="E955" s="7" t="str">
        <f>_xlfn.XLOOKUP(C955,Master!E:E,Master!H:H)</f>
        <v>No</v>
      </c>
      <c r="F955" s="7" t="s">
        <v>2069</v>
      </c>
      <c r="G955" s="7">
        <v>3434</v>
      </c>
      <c r="H955" s="7" t="s">
        <v>103</v>
      </c>
      <c r="I955" s="7" t="s">
        <v>1055</v>
      </c>
      <c r="J955" s="7" t="s">
        <v>16</v>
      </c>
      <c r="K955" s="7" t="s">
        <v>17</v>
      </c>
      <c r="L955" s="7" t="s">
        <v>18</v>
      </c>
      <c r="M955" s="8">
        <v>115.5</v>
      </c>
      <c r="N955" s="8">
        <v>210</v>
      </c>
      <c r="O955" s="8">
        <v>210</v>
      </c>
      <c r="P955" s="9">
        <f t="shared" si="56"/>
        <v>160.54499999999999</v>
      </c>
      <c r="Q955" s="25">
        <f t="shared" si="58"/>
        <v>350</v>
      </c>
      <c r="R955" s="9">
        <f t="shared" si="57"/>
        <v>350</v>
      </c>
      <c r="S955" s="7" t="s">
        <v>7976</v>
      </c>
      <c r="T955" s="7" t="s">
        <v>34</v>
      </c>
      <c r="U955" s="26"/>
      <c r="W955" s="30">
        <f t="shared" si="59"/>
        <v>0</v>
      </c>
      <c r="X955" s="31"/>
    </row>
    <row r="956" spans="2:24" x14ac:dyDescent="0.25">
      <c r="B956" s="39" t="s">
        <v>5082</v>
      </c>
      <c r="C956" s="7" t="s">
        <v>2084</v>
      </c>
      <c r="D956" s="7" t="s">
        <v>2085</v>
      </c>
      <c r="E956" s="7" t="str">
        <f>_xlfn.XLOOKUP(C956,Master!E:E,Master!H:H)</f>
        <v>No</v>
      </c>
      <c r="F956" s="7" t="s">
        <v>2069</v>
      </c>
      <c r="G956" s="7">
        <v>3436</v>
      </c>
      <c r="H956" s="7" t="s">
        <v>103</v>
      </c>
      <c r="I956" s="7" t="s">
        <v>1055</v>
      </c>
      <c r="J956" s="7" t="s">
        <v>16</v>
      </c>
      <c r="K956" s="7" t="s">
        <v>17</v>
      </c>
      <c r="L956" s="7" t="s">
        <v>18</v>
      </c>
      <c r="M956" s="8">
        <v>115.5</v>
      </c>
      <c r="N956" s="8">
        <v>210</v>
      </c>
      <c r="O956" s="8">
        <v>210</v>
      </c>
      <c r="P956" s="9">
        <f t="shared" si="56"/>
        <v>160.54499999999999</v>
      </c>
      <c r="Q956" s="25">
        <f t="shared" si="58"/>
        <v>350</v>
      </c>
      <c r="R956" s="9">
        <f t="shared" si="57"/>
        <v>350</v>
      </c>
      <c r="S956" s="7" t="s">
        <v>7976</v>
      </c>
      <c r="T956" s="7" t="s">
        <v>34</v>
      </c>
      <c r="U956" s="26"/>
      <c r="W956" s="30">
        <f t="shared" si="59"/>
        <v>0</v>
      </c>
      <c r="X956" s="31"/>
    </row>
    <row r="957" spans="2:24" x14ac:dyDescent="0.25">
      <c r="B957" s="39" t="s">
        <v>5083</v>
      </c>
      <c r="C957" s="7" t="s">
        <v>2086</v>
      </c>
      <c r="D957" s="7" t="s">
        <v>2087</v>
      </c>
      <c r="E957" s="7" t="str">
        <f>_xlfn.XLOOKUP(C957,Master!E:E,Master!H:H)</f>
        <v>No</v>
      </c>
      <c r="F957" s="7" t="s">
        <v>2069</v>
      </c>
      <c r="G957" s="7">
        <v>3632</v>
      </c>
      <c r="H957" s="7" t="s">
        <v>103</v>
      </c>
      <c r="I957" s="7" t="s">
        <v>1055</v>
      </c>
      <c r="J957" s="7" t="s">
        <v>16</v>
      </c>
      <c r="K957" s="7" t="s">
        <v>17</v>
      </c>
      <c r="L957" s="7" t="s">
        <v>18</v>
      </c>
      <c r="M957" s="8">
        <v>115.5</v>
      </c>
      <c r="N957" s="8">
        <v>210</v>
      </c>
      <c r="O957" s="8">
        <v>210</v>
      </c>
      <c r="P957" s="9">
        <f t="shared" si="56"/>
        <v>160.54499999999999</v>
      </c>
      <c r="Q957" s="25">
        <f t="shared" si="58"/>
        <v>350</v>
      </c>
      <c r="R957" s="9">
        <f t="shared" si="57"/>
        <v>350</v>
      </c>
      <c r="S957" s="7" t="s">
        <v>7976</v>
      </c>
      <c r="T957" s="7" t="s">
        <v>34</v>
      </c>
      <c r="U957" s="26"/>
      <c r="W957" s="30">
        <f t="shared" si="59"/>
        <v>0</v>
      </c>
      <c r="X957" s="31"/>
    </row>
    <row r="958" spans="2:24" x14ac:dyDescent="0.25">
      <c r="B958" s="39" t="s">
        <v>5084</v>
      </c>
      <c r="C958" s="7" t="s">
        <v>2088</v>
      </c>
      <c r="D958" s="7" t="s">
        <v>2089</v>
      </c>
      <c r="E958" s="7" t="str">
        <f>_xlfn.XLOOKUP(C958,Master!E:E,Master!H:H)</f>
        <v>No</v>
      </c>
      <c r="F958" s="7" t="s">
        <v>2069</v>
      </c>
      <c r="G958" s="7">
        <v>3634</v>
      </c>
      <c r="H958" s="7" t="s">
        <v>103</v>
      </c>
      <c r="I958" s="7" t="s">
        <v>1055</v>
      </c>
      <c r="J958" s="7" t="s">
        <v>16</v>
      </c>
      <c r="K958" s="7" t="s">
        <v>17</v>
      </c>
      <c r="L958" s="7" t="s">
        <v>18</v>
      </c>
      <c r="M958" s="8">
        <v>115.5</v>
      </c>
      <c r="N958" s="8">
        <v>210</v>
      </c>
      <c r="O958" s="8">
        <v>210</v>
      </c>
      <c r="P958" s="9">
        <f t="shared" si="56"/>
        <v>160.54499999999999</v>
      </c>
      <c r="Q958" s="25">
        <f t="shared" si="58"/>
        <v>350</v>
      </c>
      <c r="R958" s="9">
        <f t="shared" si="57"/>
        <v>350</v>
      </c>
      <c r="S958" s="7" t="s">
        <v>7976</v>
      </c>
      <c r="T958" s="7" t="s">
        <v>34</v>
      </c>
      <c r="U958" s="26"/>
      <c r="W958" s="30">
        <f t="shared" si="59"/>
        <v>0</v>
      </c>
      <c r="X958" s="31"/>
    </row>
    <row r="959" spans="2:24" x14ac:dyDescent="0.25">
      <c r="B959" s="39" t="s">
        <v>5085</v>
      </c>
      <c r="C959" s="7" t="s">
        <v>2090</v>
      </c>
      <c r="D959" s="7" t="s">
        <v>2091</v>
      </c>
      <c r="E959" s="7" t="str">
        <f>_xlfn.XLOOKUP(C959,Master!E:E,Master!H:H)</f>
        <v>No</v>
      </c>
      <c r="F959" s="7" t="s">
        <v>2069</v>
      </c>
      <c r="G959" s="7">
        <v>3636</v>
      </c>
      <c r="H959" s="7" t="s">
        <v>103</v>
      </c>
      <c r="I959" s="7" t="s">
        <v>1055</v>
      </c>
      <c r="J959" s="7" t="s">
        <v>16</v>
      </c>
      <c r="K959" s="7" t="s">
        <v>17</v>
      </c>
      <c r="L959" s="7" t="s">
        <v>18</v>
      </c>
      <c r="M959" s="8">
        <v>115.5</v>
      </c>
      <c r="N959" s="8">
        <v>210</v>
      </c>
      <c r="O959" s="8">
        <v>210</v>
      </c>
      <c r="P959" s="9">
        <f t="shared" si="56"/>
        <v>160.54499999999999</v>
      </c>
      <c r="Q959" s="25">
        <f t="shared" si="58"/>
        <v>350</v>
      </c>
      <c r="R959" s="9">
        <f t="shared" si="57"/>
        <v>350</v>
      </c>
      <c r="S959" s="7" t="s">
        <v>7976</v>
      </c>
      <c r="T959" s="7" t="s">
        <v>34</v>
      </c>
      <c r="U959" s="26"/>
      <c r="W959" s="30">
        <f t="shared" si="59"/>
        <v>0</v>
      </c>
      <c r="X959" s="31"/>
    </row>
    <row r="960" spans="2:24" x14ac:dyDescent="0.25">
      <c r="B960" s="39" t="s">
        <v>5086</v>
      </c>
      <c r="C960" s="7" t="s">
        <v>2092</v>
      </c>
      <c r="D960" s="7" t="s">
        <v>2093</v>
      </c>
      <c r="E960" s="7" t="str">
        <f>_xlfn.XLOOKUP(C960,Master!E:E,Master!H:H)</f>
        <v>No</v>
      </c>
      <c r="F960" s="7" t="s">
        <v>2069</v>
      </c>
      <c r="G960" s="7">
        <v>3832</v>
      </c>
      <c r="H960" s="7" t="s">
        <v>103</v>
      </c>
      <c r="I960" s="7" t="s">
        <v>1055</v>
      </c>
      <c r="J960" s="7" t="s">
        <v>16</v>
      </c>
      <c r="K960" s="7" t="s">
        <v>17</v>
      </c>
      <c r="L960" s="7" t="s">
        <v>18</v>
      </c>
      <c r="M960" s="8">
        <v>115.5</v>
      </c>
      <c r="N960" s="8">
        <v>210</v>
      </c>
      <c r="O960" s="8">
        <v>210</v>
      </c>
      <c r="P960" s="9">
        <f t="shared" si="56"/>
        <v>160.54499999999999</v>
      </c>
      <c r="Q960" s="25">
        <f t="shared" si="58"/>
        <v>350</v>
      </c>
      <c r="R960" s="9">
        <f t="shared" si="57"/>
        <v>350</v>
      </c>
      <c r="S960" s="7" t="s">
        <v>7976</v>
      </c>
      <c r="T960" s="7" t="s">
        <v>34</v>
      </c>
      <c r="U960" s="26"/>
      <c r="W960" s="30">
        <f t="shared" si="59"/>
        <v>0</v>
      </c>
      <c r="X960" s="31"/>
    </row>
    <row r="961" spans="2:24" x14ac:dyDescent="0.25">
      <c r="B961" s="39" t="s">
        <v>5087</v>
      </c>
      <c r="C961" s="7" t="s">
        <v>2094</v>
      </c>
      <c r="D961" s="7" t="s">
        <v>2095</v>
      </c>
      <c r="E961" s="7" t="str">
        <f>_xlfn.XLOOKUP(C961,Master!E:E,Master!H:H)</f>
        <v>No</v>
      </c>
      <c r="F961" s="7" t="s">
        <v>2069</v>
      </c>
      <c r="G961" s="7">
        <v>3834</v>
      </c>
      <c r="H961" s="7" t="s">
        <v>103</v>
      </c>
      <c r="I961" s="7" t="s">
        <v>1055</v>
      </c>
      <c r="J961" s="7" t="s">
        <v>16</v>
      </c>
      <c r="K961" s="7" t="s">
        <v>17</v>
      </c>
      <c r="L961" s="7" t="s">
        <v>18</v>
      </c>
      <c r="M961" s="8">
        <v>115.5</v>
      </c>
      <c r="N961" s="8">
        <v>210</v>
      </c>
      <c r="O961" s="8">
        <v>210</v>
      </c>
      <c r="P961" s="9">
        <f t="shared" si="56"/>
        <v>160.54499999999999</v>
      </c>
      <c r="Q961" s="25">
        <f t="shared" si="58"/>
        <v>350</v>
      </c>
      <c r="R961" s="9">
        <f t="shared" si="57"/>
        <v>350</v>
      </c>
      <c r="S961" s="7" t="s">
        <v>7976</v>
      </c>
      <c r="T961" s="7" t="s">
        <v>34</v>
      </c>
      <c r="U961" s="26"/>
      <c r="W961" s="30">
        <f t="shared" si="59"/>
        <v>0</v>
      </c>
      <c r="X961" s="31"/>
    </row>
    <row r="962" spans="2:24" x14ac:dyDescent="0.25">
      <c r="B962" s="39" t="s">
        <v>5088</v>
      </c>
      <c r="C962" s="7" t="s">
        <v>2096</v>
      </c>
      <c r="D962" s="7" t="s">
        <v>2097</v>
      </c>
      <c r="E962" s="7" t="str">
        <f>_xlfn.XLOOKUP(C962,Master!E:E,Master!H:H)</f>
        <v>No</v>
      </c>
      <c r="F962" s="7" t="s">
        <v>2069</v>
      </c>
      <c r="G962" s="7">
        <v>3836</v>
      </c>
      <c r="H962" s="7" t="s">
        <v>103</v>
      </c>
      <c r="I962" s="7" t="s">
        <v>1055</v>
      </c>
      <c r="J962" s="7" t="s">
        <v>16</v>
      </c>
      <c r="K962" s="7" t="s">
        <v>17</v>
      </c>
      <c r="L962" s="7" t="s">
        <v>18</v>
      </c>
      <c r="M962" s="8">
        <v>115.5</v>
      </c>
      <c r="N962" s="8">
        <v>210</v>
      </c>
      <c r="O962" s="8">
        <v>210</v>
      </c>
      <c r="P962" s="9">
        <f t="shared" si="56"/>
        <v>160.54499999999999</v>
      </c>
      <c r="Q962" s="25">
        <f t="shared" si="58"/>
        <v>350</v>
      </c>
      <c r="R962" s="9">
        <f t="shared" si="57"/>
        <v>350</v>
      </c>
      <c r="S962" s="7" t="s">
        <v>7976</v>
      </c>
      <c r="T962" s="7" t="s">
        <v>34</v>
      </c>
      <c r="U962" s="26"/>
      <c r="W962" s="30">
        <f t="shared" si="59"/>
        <v>0</v>
      </c>
      <c r="X962" s="31"/>
    </row>
    <row r="963" spans="2:24" x14ac:dyDescent="0.25">
      <c r="B963" s="39" t="s">
        <v>5089</v>
      </c>
      <c r="C963" s="7" t="s">
        <v>2098</v>
      </c>
      <c r="D963" s="7" t="s">
        <v>2099</v>
      </c>
      <c r="E963" s="7" t="str">
        <f>_xlfn.XLOOKUP(C963,Master!E:E,Master!H:H)</f>
        <v>No</v>
      </c>
      <c r="F963" s="7" t="s">
        <v>2069</v>
      </c>
      <c r="G963" s="7">
        <v>4032</v>
      </c>
      <c r="H963" s="7" t="s">
        <v>103</v>
      </c>
      <c r="I963" s="7" t="s">
        <v>1055</v>
      </c>
      <c r="J963" s="7" t="s">
        <v>16</v>
      </c>
      <c r="K963" s="7" t="s">
        <v>17</v>
      </c>
      <c r="L963" s="7" t="s">
        <v>18</v>
      </c>
      <c r="M963" s="8">
        <v>115.5</v>
      </c>
      <c r="N963" s="8">
        <v>210</v>
      </c>
      <c r="O963" s="8">
        <v>210</v>
      </c>
      <c r="P963" s="9">
        <f t="shared" si="56"/>
        <v>160.54499999999999</v>
      </c>
      <c r="Q963" s="25">
        <f t="shared" si="58"/>
        <v>350</v>
      </c>
      <c r="R963" s="9">
        <f t="shared" si="57"/>
        <v>350</v>
      </c>
      <c r="S963" s="7" t="s">
        <v>7976</v>
      </c>
      <c r="T963" s="7" t="s">
        <v>34</v>
      </c>
      <c r="U963" s="26"/>
      <c r="W963" s="30">
        <f t="shared" si="59"/>
        <v>0</v>
      </c>
      <c r="X963" s="31"/>
    </row>
    <row r="964" spans="2:24" x14ac:dyDescent="0.25">
      <c r="B964" s="39" t="s">
        <v>5090</v>
      </c>
      <c r="C964" s="7" t="s">
        <v>2100</v>
      </c>
      <c r="D964" s="7" t="s">
        <v>2101</v>
      </c>
      <c r="E964" s="7" t="str">
        <f>_xlfn.XLOOKUP(C964,Master!E:E,Master!H:H)</f>
        <v>No</v>
      </c>
      <c r="F964" s="7" t="s">
        <v>2069</v>
      </c>
      <c r="G964" s="7">
        <v>4232</v>
      </c>
      <c r="H964" s="7" t="s">
        <v>103</v>
      </c>
      <c r="I964" s="7" t="s">
        <v>1055</v>
      </c>
      <c r="J964" s="7" t="s">
        <v>16</v>
      </c>
      <c r="K964" s="7" t="s">
        <v>17</v>
      </c>
      <c r="L964" s="7" t="s">
        <v>18</v>
      </c>
      <c r="M964" s="8">
        <v>115.5</v>
      </c>
      <c r="N964" s="8">
        <v>210</v>
      </c>
      <c r="O964" s="8">
        <v>210</v>
      </c>
      <c r="P964" s="9">
        <f t="shared" si="56"/>
        <v>160.54499999999999</v>
      </c>
      <c r="Q964" s="25">
        <f t="shared" si="58"/>
        <v>350</v>
      </c>
      <c r="R964" s="9">
        <f t="shared" si="57"/>
        <v>350</v>
      </c>
      <c r="S964" s="7" t="s">
        <v>7976</v>
      </c>
      <c r="T964" s="7" t="s">
        <v>34</v>
      </c>
      <c r="U964" s="26"/>
      <c r="W964" s="30">
        <f t="shared" si="59"/>
        <v>0</v>
      </c>
      <c r="X964" s="31"/>
    </row>
    <row r="965" spans="2:24" x14ac:dyDescent="0.25">
      <c r="B965" s="39" t="s">
        <v>5091</v>
      </c>
      <c r="C965" s="7" t="s">
        <v>2102</v>
      </c>
      <c r="D965" s="7" t="s">
        <v>2103</v>
      </c>
      <c r="E965" s="7" t="str">
        <f>_xlfn.XLOOKUP(C965,Master!E:E,Master!H:H)</f>
        <v>No</v>
      </c>
      <c r="F965" s="7" t="s">
        <v>2069</v>
      </c>
      <c r="G965" s="7">
        <v>4432</v>
      </c>
      <c r="H965" s="7" t="s">
        <v>103</v>
      </c>
      <c r="I965" s="7" t="s">
        <v>1055</v>
      </c>
      <c r="J965" s="7" t="s">
        <v>16</v>
      </c>
      <c r="K965" s="7" t="s">
        <v>17</v>
      </c>
      <c r="L965" s="7" t="s">
        <v>18</v>
      </c>
      <c r="M965" s="8">
        <v>115.5</v>
      </c>
      <c r="N965" s="8">
        <v>210</v>
      </c>
      <c r="O965" s="8">
        <v>210</v>
      </c>
      <c r="P965" s="9">
        <f t="shared" ref="P965:P993" si="60">(O965*$P$3)*(M965/O965)</f>
        <v>160.54499999999999</v>
      </c>
      <c r="Q965" s="25">
        <f t="shared" si="58"/>
        <v>350</v>
      </c>
      <c r="R965" s="9">
        <f t="shared" ref="R965:R993" si="61">ROUND(O965*$P$3*(1+$Q$3),0)</f>
        <v>350</v>
      </c>
      <c r="S965" s="7" t="s">
        <v>7976</v>
      </c>
      <c r="T965" s="7" t="s">
        <v>34</v>
      </c>
      <c r="U965" s="26"/>
      <c r="W965" s="30">
        <f t="shared" si="59"/>
        <v>0</v>
      </c>
      <c r="X965" s="31"/>
    </row>
    <row r="966" spans="2:24" x14ac:dyDescent="0.25">
      <c r="B966" s="39">
        <v>840490721012</v>
      </c>
      <c r="C966" s="7" t="s">
        <v>2104</v>
      </c>
      <c r="D966" s="7" t="s">
        <v>2105</v>
      </c>
      <c r="E966" s="7" t="str">
        <f>_xlfn.XLOOKUP(C966,Master!E:E,Master!H:H)</f>
        <v>No</v>
      </c>
      <c r="F966" s="7" t="s">
        <v>2069</v>
      </c>
      <c r="G966" s="7">
        <v>3030</v>
      </c>
      <c r="H966" s="7" t="s">
        <v>103</v>
      </c>
      <c r="I966" s="7" t="s">
        <v>104</v>
      </c>
      <c r="J966" s="7" t="s">
        <v>16</v>
      </c>
      <c r="K966" s="7" t="s">
        <v>17</v>
      </c>
      <c r="L966" s="7" t="s">
        <v>18</v>
      </c>
      <c r="M966" s="8">
        <v>96.25</v>
      </c>
      <c r="N966" s="8">
        <v>175</v>
      </c>
      <c r="O966" s="8">
        <v>175</v>
      </c>
      <c r="P966" s="9">
        <f t="shared" si="60"/>
        <v>133.78749999999999</v>
      </c>
      <c r="Q966" s="25">
        <f t="shared" ref="Q966:Q993" si="62">R966</f>
        <v>292</v>
      </c>
      <c r="R966" s="9">
        <f t="shared" si="61"/>
        <v>292</v>
      </c>
      <c r="S966" s="7" t="s">
        <v>7976</v>
      </c>
      <c r="T966" s="7" t="s">
        <v>34</v>
      </c>
      <c r="U966" s="26"/>
      <c r="W966" s="30">
        <f t="shared" ref="W966:W993" si="63">V966*M966</f>
        <v>0</v>
      </c>
      <c r="X966" s="31"/>
    </row>
    <row r="967" spans="2:24" x14ac:dyDescent="0.25">
      <c r="B967" s="39">
        <v>840490721029</v>
      </c>
      <c r="C967" s="7" t="s">
        <v>2106</v>
      </c>
      <c r="D967" s="7" t="s">
        <v>2107</v>
      </c>
      <c r="E967" s="7" t="str">
        <f>_xlfn.XLOOKUP(C967,Master!E:E,Master!H:H)</f>
        <v>No</v>
      </c>
      <c r="F967" s="7" t="s">
        <v>2069</v>
      </c>
      <c r="G967" s="7">
        <v>3032</v>
      </c>
      <c r="H967" s="7" t="s">
        <v>103</v>
      </c>
      <c r="I967" s="7" t="s">
        <v>104</v>
      </c>
      <c r="J967" s="7" t="s">
        <v>16</v>
      </c>
      <c r="K967" s="7" t="s">
        <v>17</v>
      </c>
      <c r="L967" s="7" t="s">
        <v>18</v>
      </c>
      <c r="M967" s="8">
        <v>96.25</v>
      </c>
      <c r="N967" s="8">
        <v>175</v>
      </c>
      <c r="O967" s="8">
        <v>175</v>
      </c>
      <c r="P967" s="9">
        <f t="shared" si="60"/>
        <v>133.78749999999999</v>
      </c>
      <c r="Q967" s="25">
        <f t="shared" si="62"/>
        <v>292</v>
      </c>
      <c r="R967" s="9">
        <f t="shared" si="61"/>
        <v>292</v>
      </c>
      <c r="S967" s="7" t="s">
        <v>7976</v>
      </c>
      <c r="T967" s="7" t="s">
        <v>34</v>
      </c>
      <c r="U967" s="26"/>
      <c r="W967" s="30">
        <f t="shared" si="63"/>
        <v>0</v>
      </c>
      <c r="X967" s="31"/>
    </row>
    <row r="968" spans="2:24" x14ac:dyDescent="0.25">
      <c r="B968" s="39">
        <v>840490721036</v>
      </c>
      <c r="C968" s="7" t="s">
        <v>2108</v>
      </c>
      <c r="D968" s="7" t="s">
        <v>2109</v>
      </c>
      <c r="E968" s="7" t="str">
        <f>_xlfn.XLOOKUP(C968,Master!E:E,Master!H:H)</f>
        <v>No</v>
      </c>
      <c r="F968" s="7" t="s">
        <v>2069</v>
      </c>
      <c r="G968" s="7">
        <v>3230</v>
      </c>
      <c r="H968" s="7" t="s">
        <v>103</v>
      </c>
      <c r="I968" s="7" t="s">
        <v>104</v>
      </c>
      <c r="J968" s="7" t="s">
        <v>16</v>
      </c>
      <c r="K968" s="7" t="s">
        <v>17</v>
      </c>
      <c r="L968" s="7" t="s">
        <v>18</v>
      </c>
      <c r="M968" s="8">
        <v>96.25</v>
      </c>
      <c r="N968" s="8">
        <v>175</v>
      </c>
      <c r="O968" s="8">
        <v>175</v>
      </c>
      <c r="P968" s="9">
        <f t="shared" si="60"/>
        <v>133.78749999999999</v>
      </c>
      <c r="Q968" s="25">
        <f t="shared" si="62"/>
        <v>292</v>
      </c>
      <c r="R968" s="9">
        <f t="shared" si="61"/>
        <v>292</v>
      </c>
      <c r="S968" s="7" t="s">
        <v>7976</v>
      </c>
      <c r="T968" s="7" t="s">
        <v>34</v>
      </c>
      <c r="U968" s="26"/>
      <c r="W968" s="30">
        <f t="shared" si="63"/>
        <v>0</v>
      </c>
      <c r="X968" s="31"/>
    </row>
    <row r="969" spans="2:24" x14ac:dyDescent="0.25">
      <c r="B969" s="39">
        <v>840490721043</v>
      </c>
      <c r="C969" s="7" t="s">
        <v>2110</v>
      </c>
      <c r="D969" s="7" t="s">
        <v>2111</v>
      </c>
      <c r="E969" s="7" t="str">
        <f>_xlfn.XLOOKUP(C969,Master!E:E,Master!H:H)</f>
        <v>No</v>
      </c>
      <c r="F969" s="7" t="s">
        <v>2069</v>
      </c>
      <c r="G969" s="7">
        <v>3232</v>
      </c>
      <c r="H969" s="7" t="s">
        <v>103</v>
      </c>
      <c r="I969" s="7" t="s">
        <v>104</v>
      </c>
      <c r="J969" s="7" t="s">
        <v>16</v>
      </c>
      <c r="K969" s="7" t="s">
        <v>17</v>
      </c>
      <c r="L969" s="7" t="s">
        <v>18</v>
      </c>
      <c r="M969" s="8">
        <v>96.25</v>
      </c>
      <c r="N969" s="8">
        <v>175</v>
      </c>
      <c r="O969" s="8">
        <v>175</v>
      </c>
      <c r="P969" s="9">
        <f t="shared" si="60"/>
        <v>133.78749999999999</v>
      </c>
      <c r="Q969" s="25">
        <f t="shared" si="62"/>
        <v>292</v>
      </c>
      <c r="R969" s="9">
        <f t="shared" si="61"/>
        <v>292</v>
      </c>
      <c r="S969" s="7" t="s">
        <v>7976</v>
      </c>
      <c r="T969" s="7" t="s">
        <v>34</v>
      </c>
      <c r="U969" s="26"/>
      <c r="W969" s="30">
        <f t="shared" si="63"/>
        <v>0</v>
      </c>
      <c r="X969" s="31"/>
    </row>
    <row r="970" spans="2:24" x14ac:dyDescent="0.25">
      <c r="B970" s="39">
        <v>840490721050</v>
      </c>
      <c r="C970" s="7" t="s">
        <v>2112</v>
      </c>
      <c r="D970" s="7" t="s">
        <v>2113</v>
      </c>
      <c r="E970" s="7" t="str">
        <f>_xlfn.XLOOKUP(C970,Master!E:E,Master!H:H)</f>
        <v>No</v>
      </c>
      <c r="F970" s="7" t="s">
        <v>2069</v>
      </c>
      <c r="G970" s="7">
        <v>3234</v>
      </c>
      <c r="H970" s="7" t="s">
        <v>103</v>
      </c>
      <c r="I970" s="7" t="s">
        <v>104</v>
      </c>
      <c r="J970" s="7" t="s">
        <v>16</v>
      </c>
      <c r="K970" s="7" t="s">
        <v>17</v>
      </c>
      <c r="L970" s="7" t="s">
        <v>18</v>
      </c>
      <c r="M970" s="8">
        <v>96.25</v>
      </c>
      <c r="N970" s="8">
        <v>175</v>
      </c>
      <c r="O970" s="8">
        <v>175</v>
      </c>
      <c r="P970" s="9">
        <f t="shared" si="60"/>
        <v>133.78749999999999</v>
      </c>
      <c r="Q970" s="25">
        <f t="shared" si="62"/>
        <v>292</v>
      </c>
      <c r="R970" s="9">
        <f t="shared" si="61"/>
        <v>292</v>
      </c>
      <c r="S970" s="7" t="s">
        <v>7976</v>
      </c>
      <c r="T970" s="7" t="s">
        <v>34</v>
      </c>
      <c r="U970" s="26"/>
      <c r="W970" s="30">
        <f t="shared" si="63"/>
        <v>0</v>
      </c>
      <c r="X970" s="31"/>
    </row>
    <row r="971" spans="2:24" x14ac:dyDescent="0.25">
      <c r="B971" s="39">
        <v>840490721067</v>
      </c>
      <c r="C971" s="7" t="s">
        <v>2114</v>
      </c>
      <c r="D971" s="7" t="s">
        <v>2115</v>
      </c>
      <c r="E971" s="7" t="str">
        <f>_xlfn.XLOOKUP(C971,Master!E:E,Master!H:H)</f>
        <v>No</v>
      </c>
      <c r="F971" s="7" t="s">
        <v>2069</v>
      </c>
      <c r="G971" s="7">
        <v>3430</v>
      </c>
      <c r="H971" s="7" t="s">
        <v>103</v>
      </c>
      <c r="I971" s="7" t="s">
        <v>104</v>
      </c>
      <c r="J971" s="7" t="s">
        <v>16</v>
      </c>
      <c r="K971" s="7" t="s">
        <v>17</v>
      </c>
      <c r="L971" s="7" t="s">
        <v>18</v>
      </c>
      <c r="M971" s="8">
        <v>96.25</v>
      </c>
      <c r="N971" s="8">
        <v>175</v>
      </c>
      <c r="O971" s="8">
        <v>175</v>
      </c>
      <c r="P971" s="9">
        <f t="shared" si="60"/>
        <v>133.78749999999999</v>
      </c>
      <c r="Q971" s="25">
        <f t="shared" si="62"/>
        <v>292</v>
      </c>
      <c r="R971" s="9">
        <f t="shared" si="61"/>
        <v>292</v>
      </c>
      <c r="S971" s="7" t="s">
        <v>7976</v>
      </c>
      <c r="T971" s="7" t="s">
        <v>34</v>
      </c>
      <c r="U971" s="26"/>
      <c r="W971" s="30">
        <f t="shared" si="63"/>
        <v>0</v>
      </c>
      <c r="X971" s="31"/>
    </row>
    <row r="972" spans="2:24" x14ac:dyDescent="0.25">
      <c r="B972" s="39">
        <v>840490721074</v>
      </c>
      <c r="C972" s="7" t="s">
        <v>2116</v>
      </c>
      <c r="D972" s="7" t="s">
        <v>2117</v>
      </c>
      <c r="E972" s="7" t="str">
        <f>_xlfn.XLOOKUP(C972,Master!E:E,Master!H:H)</f>
        <v>No</v>
      </c>
      <c r="F972" s="7" t="s">
        <v>2069</v>
      </c>
      <c r="G972" s="7">
        <v>3432</v>
      </c>
      <c r="H972" s="7" t="s">
        <v>103</v>
      </c>
      <c r="I972" s="7" t="s">
        <v>104</v>
      </c>
      <c r="J972" s="7" t="s">
        <v>16</v>
      </c>
      <c r="K972" s="7" t="s">
        <v>17</v>
      </c>
      <c r="L972" s="7" t="s">
        <v>18</v>
      </c>
      <c r="M972" s="8">
        <v>96.25</v>
      </c>
      <c r="N972" s="8">
        <v>175</v>
      </c>
      <c r="O972" s="8">
        <v>175</v>
      </c>
      <c r="P972" s="9">
        <f t="shared" si="60"/>
        <v>133.78749999999999</v>
      </c>
      <c r="Q972" s="25">
        <f t="shared" si="62"/>
        <v>292</v>
      </c>
      <c r="R972" s="9">
        <f t="shared" si="61"/>
        <v>292</v>
      </c>
      <c r="S972" s="7" t="s">
        <v>7976</v>
      </c>
      <c r="T972" s="7" t="s">
        <v>34</v>
      </c>
      <c r="U972" s="26"/>
      <c r="W972" s="30">
        <f t="shared" si="63"/>
        <v>0</v>
      </c>
      <c r="X972" s="31"/>
    </row>
    <row r="973" spans="2:24" x14ac:dyDescent="0.25">
      <c r="B973" s="39">
        <v>840490721081</v>
      </c>
      <c r="C973" s="7" t="s">
        <v>2118</v>
      </c>
      <c r="D973" s="7" t="s">
        <v>2119</v>
      </c>
      <c r="E973" s="7" t="str">
        <f>_xlfn.XLOOKUP(C973,Master!E:E,Master!H:H)</f>
        <v>No</v>
      </c>
      <c r="F973" s="7" t="s">
        <v>2069</v>
      </c>
      <c r="G973" s="7">
        <v>3434</v>
      </c>
      <c r="H973" s="7" t="s">
        <v>103</v>
      </c>
      <c r="I973" s="7" t="s">
        <v>104</v>
      </c>
      <c r="J973" s="7" t="s">
        <v>16</v>
      </c>
      <c r="K973" s="7" t="s">
        <v>17</v>
      </c>
      <c r="L973" s="7" t="s">
        <v>18</v>
      </c>
      <c r="M973" s="8">
        <v>96.25</v>
      </c>
      <c r="N973" s="8">
        <v>175</v>
      </c>
      <c r="O973" s="8">
        <v>175</v>
      </c>
      <c r="P973" s="9">
        <f t="shared" si="60"/>
        <v>133.78749999999999</v>
      </c>
      <c r="Q973" s="25">
        <f t="shared" si="62"/>
        <v>292</v>
      </c>
      <c r="R973" s="9">
        <f t="shared" si="61"/>
        <v>292</v>
      </c>
      <c r="S973" s="7" t="s">
        <v>7976</v>
      </c>
      <c r="T973" s="7" t="s">
        <v>34</v>
      </c>
      <c r="U973" s="26"/>
      <c r="W973" s="30">
        <f t="shared" si="63"/>
        <v>0</v>
      </c>
      <c r="X973" s="31"/>
    </row>
    <row r="974" spans="2:24" x14ac:dyDescent="0.25">
      <c r="B974" s="39">
        <v>840490721098</v>
      </c>
      <c r="C974" s="7" t="s">
        <v>2120</v>
      </c>
      <c r="D974" s="7" t="s">
        <v>2121</v>
      </c>
      <c r="E974" s="7" t="str">
        <f>_xlfn.XLOOKUP(C974,Master!E:E,Master!H:H)</f>
        <v>No</v>
      </c>
      <c r="F974" s="7" t="s">
        <v>2069</v>
      </c>
      <c r="G974" s="7">
        <v>3436</v>
      </c>
      <c r="H974" s="7" t="s">
        <v>103</v>
      </c>
      <c r="I974" s="7" t="s">
        <v>104</v>
      </c>
      <c r="J974" s="7" t="s">
        <v>16</v>
      </c>
      <c r="K974" s="7" t="s">
        <v>17</v>
      </c>
      <c r="L974" s="7" t="s">
        <v>18</v>
      </c>
      <c r="M974" s="8">
        <v>96.25</v>
      </c>
      <c r="N974" s="8">
        <v>175</v>
      </c>
      <c r="O974" s="8">
        <v>175</v>
      </c>
      <c r="P974" s="9">
        <f t="shared" si="60"/>
        <v>133.78749999999999</v>
      </c>
      <c r="Q974" s="25">
        <f t="shared" si="62"/>
        <v>292</v>
      </c>
      <c r="R974" s="9">
        <f t="shared" si="61"/>
        <v>292</v>
      </c>
      <c r="S974" s="7" t="s">
        <v>7976</v>
      </c>
      <c r="T974" s="7" t="s">
        <v>34</v>
      </c>
      <c r="U974" s="26"/>
      <c r="W974" s="30">
        <f t="shared" si="63"/>
        <v>0</v>
      </c>
      <c r="X974" s="31"/>
    </row>
    <row r="975" spans="2:24" x14ac:dyDescent="0.25">
      <c r="B975" s="39">
        <v>840490721104</v>
      </c>
      <c r="C975" s="7" t="s">
        <v>2122</v>
      </c>
      <c r="D975" s="7" t="s">
        <v>2123</v>
      </c>
      <c r="E975" s="7" t="str">
        <f>_xlfn.XLOOKUP(C975,Master!E:E,Master!H:H)</f>
        <v>No</v>
      </c>
      <c r="F975" s="7" t="s">
        <v>2069</v>
      </c>
      <c r="G975" s="7">
        <v>3632</v>
      </c>
      <c r="H975" s="7" t="s">
        <v>103</v>
      </c>
      <c r="I975" s="7" t="s">
        <v>104</v>
      </c>
      <c r="J975" s="7" t="s">
        <v>16</v>
      </c>
      <c r="K975" s="7" t="s">
        <v>17</v>
      </c>
      <c r="L975" s="7" t="s">
        <v>18</v>
      </c>
      <c r="M975" s="8">
        <v>96.25</v>
      </c>
      <c r="N975" s="8">
        <v>175</v>
      </c>
      <c r="O975" s="8">
        <v>175</v>
      </c>
      <c r="P975" s="9">
        <f t="shared" si="60"/>
        <v>133.78749999999999</v>
      </c>
      <c r="Q975" s="25">
        <f t="shared" si="62"/>
        <v>292</v>
      </c>
      <c r="R975" s="9">
        <f t="shared" si="61"/>
        <v>292</v>
      </c>
      <c r="S975" s="7" t="s">
        <v>7976</v>
      </c>
      <c r="T975" s="7" t="s">
        <v>34</v>
      </c>
      <c r="U975" s="26"/>
      <c r="W975" s="30">
        <f t="shared" si="63"/>
        <v>0</v>
      </c>
      <c r="X975" s="31"/>
    </row>
    <row r="976" spans="2:24" x14ac:dyDescent="0.25">
      <c r="B976" s="39">
        <v>840490721111</v>
      </c>
      <c r="C976" s="7" t="s">
        <v>2124</v>
      </c>
      <c r="D976" s="7" t="s">
        <v>2125</v>
      </c>
      <c r="E976" s="7" t="str">
        <f>_xlfn.XLOOKUP(C976,Master!E:E,Master!H:H)</f>
        <v>No</v>
      </c>
      <c r="F976" s="7" t="s">
        <v>2069</v>
      </c>
      <c r="G976" s="7">
        <v>3634</v>
      </c>
      <c r="H976" s="7" t="s">
        <v>103</v>
      </c>
      <c r="I976" s="7" t="s">
        <v>104</v>
      </c>
      <c r="J976" s="7" t="s">
        <v>16</v>
      </c>
      <c r="K976" s="7" t="s">
        <v>17</v>
      </c>
      <c r="L976" s="7" t="s">
        <v>18</v>
      </c>
      <c r="M976" s="8">
        <v>96.25</v>
      </c>
      <c r="N976" s="8">
        <v>175</v>
      </c>
      <c r="O976" s="8">
        <v>175</v>
      </c>
      <c r="P976" s="9">
        <f t="shared" si="60"/>
        <v>133.78749999999999</v>
      </c>
      <c r="Q976" s="25">
        <f t="shared" si="62"/>
        <v>292</v>
      </c>
      <c r="R976" s="9">
        <f t="shared" si="61"/>
        <v>292</v>
      </c>
      <c r="S976" s="7" t="s">
        <v>7976</v>
      </c>
      <c r="T976" s="7" t="s">
        <v>34</v>
      </c>
      <c r="U976" s="26"/>
      <c r="W976" s="30">
        <f t="shared" si="63"/>
        <v>0</v>
      </c>
      <c r="X976" s="31"/>
    </row>
    <row r="977" spans="2:24" x14ac:dyDescent="0.25">
      <c r="B977" s="39">
        <v>840490721128</v>
      </c>
      <c r="C977" s="7" t="s">
        <v>2126</v>
      </c>
      <c r="D977" s="7" t="s">
        <v>2127</v>
      </c>
      <c r="E977" s="7" t="str">
        <f>_xlfn.XLOOKUP(C977,Master!E:E,Master!H:H)</f>
        <v>No</v>
      </c>
      <c r="F977" s="7" t="s">
        <v>2069</v>
      </c>
      <c r="G977" s="7">
        <v>3636</v>
      </c>
      <c r="H977" s="7" t="s">
        <v>103</v>
      </c>
      <c r="I977" s="7" t="s">
        <v>104</v>
      </c>
      <c r="J977" s="7" t="s">
        <v>16</v>
      </c>
      <c r="K977" s="7" t="s">
        <v>17</v>
      </c>
      <c r="L977" s="7" t="s">
        <v>18</v>
      </c>
      <c r="M977" s="8">
        <v>96.25</v>
      </c>
      <c r="N977" s="8">
        <v>175</v>
      </c>
      <c r="O977" s="8">
        <v>175</v>
      </c>
      <c r="P977" s="9">
        <f t="shared" si="60"/>
        <v>133.78749999999999</v>
      </c>
      <c r="Q977" s="25">
        <f t="shared" si="62"/>
        <v>292</v>
      </c>
      <c r="R977" s="9">
        <f t="shared" si="61"/>
        <v>292</v>
      </c>
      <c r="S977" s="7" t="s">
        <v>7976</v>
      </c>
      <c r="T977" s="7" t="s">
        <v>34</v>
      </c>
      <c r="U977" s="26"/>
      <c r="W977" s="30">
        <f t="shared" si="63"/>
        <v>0</v>
      </c>
      <c r="X977" s="31"/>
    </row>
    <row r="978" spans="2:24" x14ac:dyDescent="0.25">
      <c r="B978" s="39">
        <v>840490721135</v>
      </c>
      <c r="C978" s="7" t="s">
        <v>2128</v>
      </c>
      <c r="D978" s="7" t="s">
        <v>2129</v>
      </c>
      <c r="E978" s="7" t="str">
        <f>_xlfn.XLOOKUP(C978,Master!E:E,Master!H:H)</f>
        <v>No</v>
      </c>
      <c r="F978" s="7" t="s">
        <v>2069</v>
      </c>
      <c r="G978" s="7">
        <v>3832</v>
      </c>
      <c r="H978" s="7" t="s">
        <v>103</v>
      </c>
      <c r="I978" s="7" t="s">
        <v>104</v>
      </c>
      <c r="J978" s="7" t="s">
        <v>16</v>
      </c>
      <c r="K978" s="7" t="s">
        <v>17</v>
      </c>
      <c r="L978" s="7" t="s">
        <v>18</v>
      </c>
      <c r="M978" s="8">
        <v>96.25</v>
      </c>
      <c r="N978" s="8">
        <v>175</v>
      </c>
      <c r="O978" s="8">
        <v>175</v>
      </c>
      <c r="P978" s="9">
        <f t="shared" si="60"/>
        <v>133.78749999999999</v>
      </c>
      <c r="Q978" s="25">
        <f t="shared" si="62"/>
        <v>292</v>
      </c>
      <c r="R978" s="9">
        <f t="shared" si="61"/>
        <v>292</v>
      </c>
      <c r="S978" s="7" t="s">
        <v>7976</v>
      </c>
      <c r="T978" s="7" t="s">
        <v>34</v>
      </c>
      <c r="U978" s="26"/>
      <c r="W978" s="30">
        <f t="shared" si="63"/>
        <v>0</v>
      </c>
      <c r="X978" s="31"/>
    </row>
    <row r="979" spans="2:24" x14ac:dyDescent="0.25">
      <c r="B979" s="39">
        <v>840490721142</v>
      </c>
      <c r="C979" s="7" t="s">
        <v>2130</v>
      </c>
      <c r="D979" s="7" t="s">
        <v>2131</v>
      </c>
      <c r="E979" s="7" t="str">
        <f>_xlfn.XLOOKUP(C979,Master!E:E,Master!H:H)</f>
        <v>No</v>
      </c>
      <c r="F979" s="7" t="s">
        <v>2069</v>
      </c>
      <c r="G979" s="7">
        <v>3834</v>
      </c>
      <c r="H979" s="7" t="s">
        <v>103</v>
      </c>
      <c r="I979" s="7" t="s">
        <v>104</v>
      </c>
      <c r="J979" s="7" t="s">
        <v>16</v>
      </c>
      <c r="K979" s="7" t="s">
        <v>17</v>
      </c>
      <c r="L979" s="7" t="s">
        <v>18</v>
      </c>
      <c r="M979" s="8">
        <v>96.25</v>
      </c>
      <c r="N979" s="8">
        <v>175</v>
      </c>
      <c r="O979" s="8">
        <v>175</v>
      </c>
      <c r="P979" s="9">
        <f t="shared" si="60"/>
        <v>133.78749999999999</v>
      </c>
      <c r="Q979" s="25">
        <f t="shared" si="62"/>
        <v>292</v>
      </c>
      <c r="R979" s="9">
        <f t="shared" si="61"/>
        <v>292</v>
      </c>
      <c r="S979" s="7" t="s">
        <v>7976</v>
      </c>
      <c r="T979" s="7" t="s">
        <v>34</v>
      </c>
      <c r="U979" s="26"/>
      <c r="W979" s="30">
        <f t="shared" si="63"/>
        <v>0</v>
      </c>
      <c r="X979" s="31"/>
    </row>
    <row r="980" spans="2:24" x14ac:dyDescent="0.25">
      <c r="B980" s="39">
        <v>840490721159</v>
      </c>
      <c r="C980" s="7" t="s">
        <v>2132</v>
      </c>
      <c r="D980" s="7" t="s">
        <v>2133</v>
      </c>
      <c r="E980" s="7" t="str">
        <f>_xlfn.XLOOKUP(C980,Master!E:E,Master!H:H)</f>
        <v>No</v>
      </c>
      <c r="F980" s="7" t="s">
        <v>2069</v>
      </c>
      <c r="G980" s="7">
        <v>3836</v>
      </c>
      <c r="H980" s="7" t="s">
        <v>103</v>
      </c>
      <c r="I980" s="7" t="s">
        <v>104</v>
      </c>
      <c r="J980" s="7" t="s">
        <v>16</v>
      </c>
      <c r="K980" s="7" t="s">
        <v>17</v>
      </c>
      <c r="L980" s="7" t="s">
        <v>18</v>
      </c>
      <c r="M980" s="8">
        <v>96.25</v>
      </c>
      <c r="N980" s="8">
        <v>175</v>
      </c>
      <c r="O980" s="8">
        <v>175</v>
      </c>
      <c r="P980" s="9">
        <f t="shared" si="60"/>
        <v>133.78749999999999</v>
      </c>
      <c r="Q980" s="25">
        <f t="shared" si="62"/>
        <v>292</v>
      </c>
      <c r="R980" s="9">
        <f t="shared" si="61"/>
        <v>292</v>
      </c>
      <c r="S980" s="7" t="s">
        <v>7976</v>
      </c>
      <c r="T980" s="7" t="s">
        <v>34</v>
      </c>
      <c r="U980" s="26"/>
      <c r="W980" s="30">
        <f t="shared" si="63"/>
        <v>0</v>
      </c>
      <c r="X980" s="31"/>
    </row>
    <row r="981" spans="2:24" x14ac:dyDescent="0.25">
      <c r="B981" s="39">
        <v>840490721166</v>
      </c>
      <c r="C981" s="7" t="s">
        <v>2134</v>
      </c>
      <c r="D981" s="7" t="s">
        <v>2135</v>
      </c>
      <c r="E981" s="7" t="str">
        <f>_xlfn.XLOOKUP(C981,Master!E:E,Master!H:H)</f>
        <v>No</v>
      </c>
      <c r="F981" s="7" t="s">
        <v>2069</v>
      </c>
      <c r="G981" s="7">
        <v>4032</v>
      </c>
      <c r="H981" s="7" t="s">
        <v>103</v>
      </c>
      <c r="I981" s="7" t="s">
        <v>104</v>
      </c>
      <c r="J981" s="7" t="s">
        <v>16</v>
      </c>
      <c r="K981" s="7" t="s">
        <v>17</v>
      </c>
      <c r="L981" s="7" t="s">
        <v>18</v>
      </c>
      <c r="M981" s="8">
        <v>96.25</v>
      </c>
      <c r="N981" s="8">
        <v>175</v>
      </c>
      <c r="O981" s="8">
        <v>175</v>
      </c>
      <c r="P981" s="9">
        <f t="shared" si="60"/>
        <v>133.78749999999999</v>
      </c>
      <c r="Q981" s="25">
        <f t="shared" si="62"/>
        <v>292</v>
      </c>
      <c r="R981" s="9">
        <f t="shared" si="61"/>
        <v>292</v>
      </c>
      <c r="S981" s="7" t="s">
        <v>7976</v>
      </c>
      <c r="T981" s="7" t="s">
        <v>34</v>
      </c>
      <c r="U981" s="26"/>
      <c r="W981" s="30">
        <f t="shared" si="63"/>
        <v>0</v>
      </c>
      <c r="X981" s="31"/>
    </row>
    <row r="982" spans="2:24" x14ac:dyDescent="0.25">
      <c r="B982" s="39">
        <v>840490721173</v>
      </c>
      <c r="C982" s="7" t="s">
        <v>2136</v>
      </c>
      <c r="D982" s="7" t="s">
        <v>2137</v>
      </c>
      <c r="E982" s="7" t="str">
        <f>_xlfn.XLOOKUP(C982,Master!E:E,Master!H:H)</f>
        <v>No</v>
      </c>
      <c r="F982" s="7" t="s">
        <v>2069</v>
      </c>
      <c r="G982" s="7">
        <v>4232</v>
      </c>
      <c r="H982" s="7" t="s">
        <v>103</v>
      </c>
      <c r="I982" s="7" t="s">
        <v>104</v>
      </c>
      <c r="J982" s="7" t="s">
        <v>16</v>
      </c>
      <c r="K982" s="7" t="s">
        <v>17</v>
      </c>
      <c r="L982" s="7" t="s">
        <v>18</v>
      </c>
      <c r="M982" s="8">
        <v>96.25</v>
      </c>
      <c r="N982" s="8">
        <v>175</v>
      </c>
      <c r="O982" s="8">
        <v>175</v>
      </c>
      <c r="P982" s="9">
        <f t="shared" si="60"/>
        <v>133.78749999999999</v>
      </c>
      <c r="Q982" s="25">
        <f t="shared" si="62"/>
        <v>292</v>
      </c>
      <c r="R982" s="9">
        <f t="shared" si="61"/>
        <v>292</v>
      </c>
      <c r="S982" s="7" t="s">
        <v>7976</v>
      </c>
      <c r="T982" s="7" t="s">
        <v>34</v>
      </c>
      <c r="U982" s="26"/>
      <c r="W982" s="30">
        <f t="shared" si="63"/>
        <v>0</v>
      </c>
      <c r="X982" s="31"/>
    </row>
    <row r="983" spans="2:24" x14ac:dyDescent="0.25">
      <c r="B983" s="39">
        <v>840490721180</v>
      </c>
      <c r="C983" s="7" t="s">
        <v>2138</v>
      </c>
      <c r="D983" s="7" t="s">
        <v>2139</v>
      </c>
      <c r="E983" s="7" t="str">
        <f>_xlfn.XLOOKUP(C983,Master!E:E,Master!H:H)</f>
        <v>No</v>
      </c>
      <c r="F983" s="7" t="s">
        <v>2069</v>
      </c>
      <c r="G983" s="7">
        <v>4432</v>
      </c>
      <c r="H983" s="7" t="s">
        <v>103</v>
      </c>
      <c r="I983" s="7" t="s">
        <v>104</v>
      </c>
      <c r="J983" s="7" t="s">
        <v>16</v>
      </c>
      <c r="K983" s="7" t="s">
        <v>17</v>
      </c>
      <c r="L983" s="7" t="s">
        <v>18</v>
      </c>
      <c r="M983" s="8">
        <v>96.25</v>
      </c>
      <c r="N983" s="8">
        <v>175</v>
      </c>
      <c r="O983" s="8">
        <v>175</v>
      </c>
      <c r="P983" s="9">
        <f t="shared" si="60"/>
        <v>133.78749999999999</v>
      </c>
      <c r="Q983" s="25">
        <f t="shared" si="62"/>
        <v>292</v>
      </c>
      <c r="R983" s="9">
        <f t="shared" si="61"/>
        <v>292</v>
      </c>
      <c r="S983" s="7" t="s">
        <v>7976</v>
      </c>
      <c r="T983" s="7" t="s">
        <v>34</v>
      </c>
      <c r="U983" s="26"/>
      <c r="W983" s="30">
        <f t="shared" si="63"/>
        <v>0</v>
      </c>
      <c r="X983" s="31"/>
    </row>
    <row r="984" spans="2:24" x14ac:dyDescent="0.25">
      <c r="B984" s="39" t="s">
        <v>5092</v>
      </c>
      <c r="C984" s="7" t="s">
        <v>2140</v>
      </c>
      <c r="D984" s="7" t="s">
        <v>2141</v>
      </c>
      <c r="E984" s="7" t="str">
        <f>_xlfn.XLOOKUP(C984,Master!E:E,Master!H:H)</f>
        <v>No</v>
      </c>
      <c r="F984" s="7" t="s">
        <v>1864</v>
      </c>
      <c r="G984" s="7" t="s">
        <v>246</v>
      </c>
      <c r="H984" s="7" t="s">
        <v>415</v>
      </c>
      <c r="I984" s="7" t="s">
        <v>175</v>
      </c>
      <c r="J984" s="7" t="s">
        <v>16</v>
      </c>
      <c r="K984" s="7" t="s">
        <v>17</v>
      </c>
      <c r="L984" s="7" t="s">
        <v>18</v>
      </c>
      <c r="M984" s="8">
        <v>132</v>
      </c>
      <c r="N984" s="8">
        <v>240</v>
      </c>
      <c r="O984" s="8">
        <v>240</v>
      </c>
      <c r="P984" s="9">
        <f t="shared" si="60"/>
        <v>183.48</v>
      </c>
      <c r="Q984" s="25">
        <f t="shared" si="62"/>
        <v>400</v>
      </c>
      <c r="R984" s="9">
        <f t="shared" si="61"/>
        <v>400</v>
      </c>
      <c r="S984" s="7" t="s">
        <v>7976</v>
      </c>
      <c r="T984" s="7" t="s">
        <v>34</v>
      </c>
      <c r="U984" s="26"/>
      <c r="W984" s="30">
        <f t="shared" si="63"/>
        <v>0</v>
      </c>
      <c r="X984" s="31"/>
    </row>
    <row r="985" spans="2:24" x14ac:dyDescent="0.25">
      <c r="B985" s="39" t="s">
        <v>5093</v>
      </c>
      <c r="C985" s="7" t="s">
        <v>2142</v>
      </c>
      <c r="D985" s="7" t="s">
        <v>2143</v>
      </c>
      <c r="E985" s="7" t="str">
        <f>_xlfn.XLOOKUP(C985,Master!E:E,Master!H:H)</f>
        <v>No</v>
      </c>
      <c r="F985" s="7" t="s">
        <v>1864</v>
      </c>
      <c r="G985" s="7" t="s">
        <v>27</v>
      </c>
      <c r="H985" s="7" t="s">
        <v>415</v>
      </c>
      <c r="I985" s="7" t="s">
        <v>175</v>
      </c>
      <c r="J985" s="7" t="s">
        <v>16</v>
      </c>
      <c r="K985" s="7" t="s">
        <v>17</v>
      </c>
      <c r="L985" s="7" t="s">
        <v>18</v>
      </c>
      <c r="M985" s="8">
        <v>132</v>
      </c>
      <c r="N985" s="8">
        <v>240</v>
      </c>
      <c r="O985" s="8">
        <v>240</v>
      </c>
      <c r="P985" s="9">
        <f t="shared" si="60"/>
        <v>183.48</v>
      </c>
      <c r="Q985" s="25">
        <f t="shared" si="62"/>
        <v>400</v>
      </c>
      <c r="R985" s="9">
        <f t="shared" si="61"/>
        <v>400</v>
      </c>
      <c r="S985" s="7" t="s">
        <v>7976</v>
      </c>
      <c r="T985" s="7" t="s">
        <v>34</v>
      </c>
      <c r="U985" s="26"/>
      <c r="W985" s="30">
        <f t="shared" si="63"/>
        <v>0</v>
      </c>
      <c r="X985" s="31"/>
    </row>
    <row r="986" spans="2:24" x14ac:dyDescent="0.25">
      <c r="B986" s="39" t="s">
        <v>5094</v>
      </c>
      <c r="C986" s="7" t="s">
        <v>2144</v>
      </c>
      <c r="D986" s="7" t="s">
        <v>2145</v>
      </c>
      <c r="E986" s="7" t="str">
        <f>_xlfn.XLOOKUP(C986,Master!E:E,Master!H:H)</f>
        <v>No</v>
      </c>
      <c r="F986" s="7" t="s">
        <v>1864</v>
      </c>
      <c r="G986" s="7" t="s">
        <v>24</v>
      </c>
      <c r="H986" s="7" t="s">
        <v>415</v>
      </c>
      <c r="I986" s="7" t="s">
        <v>175</v>
      </c>
      <c r="J986" s="7" t="s">
        <v>16</v>
      </c>
      <c r="K986" s="7" t="s">
        <v>17</v>
      </c>
      <c r="L986" s="7" t="s">
        <v>18</v>
      </c>
      <c r="M986" s="8">
        <v>132</v>
      </c>
      <c r="N986" s="8">
        <v>240</v>
      </c>
      <c r="O986" s="8">
        <v>240</v>
      </c>
      <c r="P986" s="9">
        <f t="shared" si="60"/>
        <v>183.48</v>
      </c>
      <c r="Q986" s="25">
        <f t="shared" si="62"/>
        <v>400</v>
      </c>
      <c r="R986" s="9">
        <f t="shared" si="61"/>
        <v>400</v>
      </c>
      <c r="S986" s="7" t="s">
        <v>7976</v>
      </c>
      <c r="T986" s="7" t="s">
        <v>34</v>
      </c>
      <c r="U986" s="26"/>
      <c r="W986" s="30">
        <f t="shared" si="63"/>
        <v>0</v>
      </c>
      <c r="X986" s="31"/>
    </row>
    <row r="987" spans="2:24" x14ac:dyDescent="0.25">
      <c r="B987" s="39" t="s">
        <v>5095</v>
      </c>
      <c r="C987" s="7" t="s">
        <v>2146</v>
      </c>
      <c r="D987" s="7" t="s">
        <v>2147</v>
      </c>
      <c r="E987" s="7" t="str">
        <f>_xlfn.XLOOKUP(C987,Master!E:E,Master!H:H)</f>
        <v>No</v>
      </c>
      <c r="F987" s="7" t="s">
        <v>1864</v>
      </c>
      <c r="G987" s="7" t="s">
        <v>21</v>
      </c>
      <c r="H987" s="7" t="s">
        <v>415</v>
      </c>
      <c r="I987" s="7" t="s">
        <v>175</v>
      </c>
      <c r="J987" s="7" t="s">
        <v>16</v>
      </c>
      <c r="K987" s="7" t="s">
        <v>17</v>
      </c>
      <c r="L987" s="7" t="s">
        <v>18</v>
      </c>
      <c r="M987" s="8">
        <v>132</v>
      </c>
      <c r="N987" s="8">
        <v>240</v>
      </c>
      <c r="O987" s="8">
        <v>240</v>
      </c>
      <c r="P987" s="9">
        <f t="shared" si="60"/>
        <v>183.48</v>
      </c>
      <c r="Q987" s="25">
        <f t="shared" si="62"/>
        <v>400</v>
      </c>
      <c r="R987" s="9">
        <f t="shared" si="61"/>
        <v>400</v>
      </c>
      <c r="S987" s="7" t="s">
        <v>7976</v>
      </c>
      <c r="T987" s="7" t="s">
        <v>34</v>
      </c>
      <c r="U987" s="26"/>
      <c r="W987" s="30">
        <f t="shared" si="63"/>
        <v>0</v>
      </c>
      <c r="X987" s="31"/>
    </row>
    <row r="988" spans="2:24" x14ac:dyDescent="0.25">
      <c r="B988" s="39" t="s">
        <v>5096</v>
      </c>
      <c r="C988" s="7" t="s">
        <v>2148</v>
      </c>
      <c r="D988" s="7" t="s">
        <v>2149</v>
      </c>
      <c r="E988" s="7" t="str">
        <f>_xlfn.XLOOKUP(C988,Master!E:E,Master!H:H)</f>
        <v>No</v>
      </c>
      <c r="F988" s="7" t="s">
        <v>1864</v>
      </c>
      <c r="G988" s="7" t="s">
        <v>30</v>
      </c>
      <c r="H988" s="7" t="s">
        <v>415</v>
      </c>
      <c r="I988" s="7" t="s">
        <v>175</v>
      </c>
      <c r="J988" s="7" t="s">
        <v>16</v>
      </c>
      <c r="K988" s="7" t="s">
        <v>17</v>
      </c>
      <c r="L988" s="7" t="s">
        <v>18</v>
      </c>
      <c r="M988" s="8">
        <v>132</v>
      </c>
      <c r="N988" s="8">
        <v>240</v>
      </c>
      <c r="O988" s="8">
        <v>240</v>
      </c>
      <c r="P988" s="9">
        <f t="shared" si="60"/>
        <v>183.48</v>
      </c>
      <c r="Q988" s="25">
        <f t="shared" si="62"/>
        <v>400</v>
      </c>
      <c r="R988" s="9">
        <f t="shared" si="61"/>
        <v>400</v>
      </c>
      <c r="S988" s="7" t="s">
        <v>7976</v>
      </c>
      <c r="T988" s="7" t="s">
        <v>34</v>
      </c>
      <c r="U988" s="26"/>
      <c r="W988" s="30">
        <f t="shared" si="63"/>
        <v>0</v>
      </c>
      <c r="X988" s="31"/>
    </row>
    <row r="989" spans="2:24" x14ac:dyDescent="0.25">
      <c r="B989" s="39" t="s">
        <v>5097</v>
      </c>
      <c r="C989" s="7" t="s">
        <v>2150</v>
      </c>
      <c r="D989" s="7" t="s">
        <v>2151</v>
      </c>
      <c r="E989" s="7" t="str">
        <f>_xlfn.XLOOKUP(C989,Master!E:E,Master!H:H)</f>
        <v>No</v>
      </c>
      <c r="F989" s="7" t="s">
        <v>1864</v>
      </c>
      <c r="G989" s="7" t="s">
        <v>246</v>
      </c>
      <c r="H989" s="7" t="s">
        <v>415</v>
      </c>
      <c r="I989" s="7" t="s">
        <v>1378</v>
      </c>
      <c r="J989" s="7" t="s">
        <v>16</v>
      </c>
      <c r="K989" s="7" t="s">
        <v>17</v>
      </c>
      <c r="L989" s="7" t="s">
        <v>18</v>
      </c>
      <c r="M989" s="8">
        <v>82.5</v>
      </c>
      <c r="N989" s="8">
        <v>150</v>
      </c>
      <c r="O989" s="8">
        <v>150</v>
      </c>
      <c r="P989" s="9">
        <f t="shared" si="60"/>
        <v>114.675</v>
      </c>
      <c r="Q989" s="25">
        <f t="shared" si="62"/>
        <v>250</v>
      </c>
      <c r="R989" s="9">
        <f t="shared" si="61"/>
        <v>250</v>
      </c>
      <c r="S989" s="7" t="s">
        <v>7976</v>
      </c>
      <c r="T989" s="7" t="s">
        <v>34</v>
      </c>
      <c r="U989" s="26"/>
      <c r="W989" s="30">
        <f t="shared" si="63"/>
        <v>0</v>
      </c>
      <c r="X989" s="31"/>
    </row>
    <row r="990" spans="2:24" x14ac:dyDescent="0.25">
      <c r="B990" s="39" t="s">
        <v>5098</v>
      </c>
      <c r="C990" s="7" t="s">
        <v>2152</v>
      </c>
      <c r="D990" s="7" t="s">
        <v>2153</v>
      </c>
      <c r="E990" s="7" t="str">
        <f>_xlfn.XLOOKUP(C990,Master!E:E,Master!H:H)</f>
        <v>No</v>
      </c>
      <c r="F990" s="7" t="s">
        <v>1864</v>
      </c>
      <c r="G990" s="7" t="s">
        <v>27</v>
      </c>
      <c r="H990" s="7" t="s">
        <v>415</v>
      </c>
      <c r="I990" s="7" t="s">
        <v>1378</v>
      </c>
      <c r="J990" s="7" t="s">
        <v>16</v>
      </c>
      <c r="K990" s="7" t="s">
        <v>17</v>
      </c>
      <c r="L990" s="7" t="s">
        <v>18</v>
      </c>
      <c r="M990" s="8">
        <v>82.5</v>
      </c>
      <c r="N990" s="8">
        <v>150</v>
      </c>
      <c r="O990" s="8">
        <v>150</v>
      </c>
      <c r="P990" s="9">
        <f t="shared" si="60"/>
        <v>114.675</v>
      </c>
      <c r="Q990" s="25">
        <f t="shared" si="62"/>
        <v>250</v>
      </c>
      <c r="R990" s="9">
        <f t="shared" si="61"/>
        <v>250</v>
      </c>
      <c r="S990" s="7" t="s">
        <v>7976</v>
      </c>
      <c r="T990" s="7" t="s">
        <v>34</v>
      </c>
      <c r="U990" s="26"/>
      <c r="W990" s="30">
        <f t="shared" si="63"/>
        <v>0</v>
      </c>
      <c r="X990" s="31"/>
    </row>
    <row r="991" spans="2:24" x14ac:dyDescent="0.25">
      <c r="B991" s="39" t="s">
        <v>5099</v>
      </c>
      <c r="C991" s="7" t="s">
        <v>2154</v>
      </c>
      <c r="D991" s="7" t="s">
        <v>2155</v>
      </c>
      <c r="E991" s="7" t="str">
        <f>_xlfn.XLOOKUP(C991,Master!E:E,Master!H:H)</f>
        <v>No</v>
      </c>
      <c r="F991" s="7" t="s">
        <v>1864</v>
      </c>
      <c r="G991" s="7" t="s">
        <v>24</v>
      </c>
      <c r="H991" s="7" t="s">
        <v>415</v>
      </c>
      <c r="I991" s="7" t="s">
        <v>1378</v>
      </c>
      <c r="J991" s="7" t="s">
        <v>16</v>
      </c>
      <c r="K991" s="7" t="s">
        <v>17</v>
      </c>
      <c r="L991" s="7" t="s">
        <v>18</v>
      </c>
      <c r="M991" s="8">
        <v>82.5</v>
      </c>
      <c r="N991" s="8">
        <v>150</v>
      </c>
      <c r="O991" s="8">
        <v>150</v>
      </c>
      <c r="P991" s="9">
        <f t="shared" si="60"/>
        <v>114.675</v>
      </c>
      <c r="Q991" s="25">
        <f t="shared" si="62"/>
        <v>250</v>
      </c>
      <c r="R991" s="9">
        <f t="shared" si="61"/>
        <v>250</v>
      </c>
      <c r="S991" s="7" t="s">
        <v>7976</v>
      </c>
      <c r="T991" s="7" t="s">
        <v>34</v>
      </c>
      <c r="U991" s="26"/>
      <c r="W991" s="30">
        <f t="shared" si="63"/>
        <v>0</v>
      </c>
      <c r="X991" s="31"/>
    </row>
    <row r="992" spans="2:24" x14ac:dyDescent="0.25">
      <c r="B992" s="39" t="s">
        <v>5100</v>
      </c>
      <c r="C992" s="7" t="s">
        <v>2156</v>
      </c>
      <c r="D992" s="7" t="s">
        <v>2157</v>
      </c>
      <c r="E992" s="7" t="str">
        <f>_xlfn.XLOOKUP(C992,Master!E:E,Master!H:H)</f>
        <v>No</v>
      </c>
      <c r="F992" s="7" t="s">
        <v>1864</v>
      </c>
      <c r="G992" s="7" t="s">
        <v>21</v>
      </c>
      <c r="H992" s="7" t="s">
        <v>415</v>
      </c>
      <c r="I992" s="7" t="s">
        <v>1378</v>
      </c>
      <c r="J992" s="7" t="s">
        <v>16</v>
      </c>
      <c r="K992" s="7" t="s">
        <v>17</v>
      </c>
      <c r="L992" s="7" t="s">
        <v>18</v>
      </c>
      <c r="M992" s="8">
        <v>82.5</v>
      </c>
      <c r="N992" s="8">
        <v>150</v>
      </c>
      <c r="O992" s="8">
        <v>150</v>
      </c>
      <c r="P992" s="9">
        <f t="shared" si="60"/>
        <v>114.675</v>
      </c>
      <c r="Q992" s="25">
        <f t="shared" si="62"/>
        <v>250</v>
      </c>
      <c r="R992" s="9">
        <f t="shared" si="61"/>
        <v>250</v>
      </c>
      <c r="S992" s="7" t="s">
        <v>7976</v>
      </c>
      <c r="T992" s="7" t="s">
        <v>34</v>
      </c>
      <c r="U992" s="26"/>
      <c r="W992" s="30">
        <f t="shared" si="63"/>
        <v>0</v>
      </c>
      <c r="X992" s="31"/>
    </row>
    <row r="993" spans="2:24" x14ac:dyDescent="0.25">
      <c r="B993" s="40" t="s">
        <v>5101</v>
      </c>
      <c r="C993" s="33" t="s">
        <v>2158</v>
      </c>
      <c r="D993" s="33" t="s">
        <v>2159</v>
      </c>
      <c r="E993" s="33" t="str">
        <f>_xlfn.XLOOKUP(C993,Master!E:E,Master!H:H)</f>
        <v>No</v>
      </c>
      <c r="F993" s="33" t="s">
        <v>1864</v>
      </c>
      <c r="G993" s="33" t="s">
        <v>30</v>
      </c>
      <c r="H993" s="33" t="s">
        <v>415</v>
      </c>
      <c r="I993" s="33" t="s">
        <v>1378</v>
      </c>
      <c r="J993" s="33" t="s">
        <v>16</v>
      </c>
      <c r="K993" s="33" t="s">
        <v>17</v>
      </c>
      <c r="L993" s="33" t="s">
        <v>18</v>
      </c>
      <c r="M993" s="35">
        <v>82.5</v>
      </c>
      <c r="N993" s="35">
        <v>150</v>
      </c>
      <c r="O993" s="35">
        <v>150</v>
      </c>
      <c r="P993" s="36">
        <f t="shared" si="60"/>
        <v>114.675</v>
      </c>
      <c r="Q993" s="37">
        <f t="shared" si="62"/>
        <v>250</v>
      </c>
      <c r="R993" s="36">
        <f t="shared" si="61"/>
        <v>250</v>
      </c>
      <c r="S993" s="33" t="s">
        <v>7976</v>
      </c>
      <c r="T993" s="33" t="s">
        <v>34</v>
      </c>
      <c r="U993" s="26"/>
      <c r="W993" s="30">
        <f t="shared" si="63"/>
        <v>0</v>
      </c>
      <c r="X993" s="31"/>
    </row>
    <row r="994" spans="2:24" x14ac:dyDescent="0.25">
      <c r="E994" s="7"/>
      <c r="L994" s="7"/>
      <c r="T994" s="81" t="s">
        <v>4975</v>
      </c>
      <c r="V994" s="5">
        <f>SUM(V7:V993)</f>
        <v>0</v>
      </c>
      <c r="W994" s="41">
        <f>SUM(W7:W993)</f>
        <v>0</v>
      </c>
    </row>
  </sheetData>
  <autoFilter ref="A6:T994" xr:uid="{97EC0680-3492-4469-8AD9-284919790677}"/>
  <phoneticPr fontId="8" type="noConversion"/>
  <conditionalFormatting sqref="B7:B993">
    <cfRule type="duplicateValues" dxfId="19" priority="26"/>
    <cfRule type="duplicateValues" dxfId="18" priority="27"/>
    <cfRule type="duplicateValues" dxfId="17" priority="28"/>
  </conditionalFormatting>
  <conditionalFormatting sqref="C6:C993">
    <cfRule type="duplicateValues" dxfId="16" priority="29"/>
    <cfRule type="duplicateValues" dxfId="15" priority="3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ADF7-5884-4CEE-8F32-290ACAD60D00}">
  <sheetPr>
    <tabColor rgb="FFFFFF00"/>
  </sheetPr>
  <dimension ref="A1:X999"/>
  <sheetViews>
    <sheetView topLeftCell="C1" workbookViewId="0">
      <selection activeCell="W7" sqref="W7"/>
    </sheetView>
  </sheetViews>
  <sheetFormatPr defaultRowHeight="15" outlineLevelCol="1" x14ac:dyDescent="0.25"/>
  <cols>
    <col min="1" max="2" width="15.7109375" bestFit="1" customWidth="1"/>
    <col min="3" max="3" width="14.5703125" bestFit="1" customWidth="1"/>
    <col min="4" max="4" width="40" customWidth="1"/>
    <col min="5" max="5" width="21" bestFit="1" customWidth="1"/>
    <col min="6" max="6" width="11.7109375" bestFit="1" customWidth="1"/>
    <col min="7" max="7" width="5" bestFit="1" customWidth="1"/>
    <col min="8" max="8" width="19.140625" bestFit="1" customWidth="1"/>
    <col min="9" max="9" width="20.28515625" customWidth="1"/>
    <col min="10" max="10" width="17" bestFit="1" customWidth="1"/>
    <col min="11" max="11" width="16.140625" hidden="1" customWidth="1" outlineLevel="1"/>
    <col min="12" max="12" width="19.85546875" hidden="1" customWidth="1" outlineLevel="1"/>
    <col min="13" max="13" width="22.42578125" customWidth="1" collapsed="1"/>
    <col min="14" max="14" width="18" customWidth="1"/>
    <col min="15" max="15" width="16.140625" customWidth="1"/>
    <col min="16" max="16" width="29.85546875" hidden="1" customWidth="1" outlineLevel="1"/>
    <col min="17" max="17" width="18.7109375" hidden="1" customWidth="1" outlineLevel="1"/>
    <col min="18" max="18" width="15.140625" hidden="1" customWidth="1" outlineLevel="1"/>
    <col min="19" max="19" width="15.140625" customWidth="1" collapsed="1"/>
    <col min="20" max="20" width="15.28515625" bestFit="1" customWidth="1"/>
    <col min="21" max="21" width="0.140625" hidden="1" customWidth="1"/>
    <col min="22" max="22" width="0.140625" customWidth="1"/>
    <col min="23" max="24" width="13.5703125" bestFit="1" customWidth="1"/>
  </cols>
  <sheetData>
    <row r="1" spans="1:24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 t="s">
        <v>8089</v>
      </c>
      <c r="N1" s="42"/>
      <c r="O1" s="42"/>
      <c r="P1" s="42"/>
      <c r="Q1" s="42"/>
      <c r="R1" s="42"/>
      <c r="S1" s="42" t="s">
        <v>4976</v>
      </c>
      <c r="T1" s="42"/>
      <c r="U1" s="42"/>
      <c r="V1" s="42"/>
      <c r="W1" s="42"/>
      <c r="X1" s="42"/>
    </row>
    <row r="2" spans="1:24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70" t="s">
        <v>2164</v>
      </c>
      <c r="Q2" s="70" t="s">
        <v>2165</v>
      </c>
      <c r="R2" s="42"/>
      <c r="S2" s="42"/>
      <c r="T2" s="42"/>
      <c r="U2" s="42"/>
      <c r="V2" s="42"/>
      <c r="W2" s="42"/>
      <c r="X2" s="42"/>
    </row>
    <row r="3" spans="1:24" ht="26.25" x14ac:dyDescent="0.4">
      <c r="A3" s="43" t="s">
        <v>8151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70">
        <v>1.39</v>
      </c>
      <c r="Q3" s="70">
        <v>0.2</v>
      </c>
      <c r="R3" s="42"/>
      <c r="S3" s="42"/>
      <c r="T3" s="42"/>
      <c r="U3" s="42"/>
      <c r="V3" s="42"/>
      <c r="W3" s="42"/>
      <c r="X3" s="42"/>
    </row>
    <row r="4" spans="1:24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70" t="s">
        <v>2166</v>
      </c>
      <c r="Q4" s="70"/>
      <c r="R4" s="42"/>
      <c r="S4" s="42"/>
      <c r="T4" s="42"/>
      <c r="U4" s="42"/>
      <c r="V4" s="42"/>
      <c r="W4" s="42"/>
      <c r="X4" s="42"/>
    </row>
    <row r="5" spans="1:24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x14ac:dyDescent="0.25">
      <c r="A6" s="42"/>
      <c r="B6" s="1" t="s">
        <v>0</v>
      </c>
      <c r="C6" s="2" t="s">
        <v>1</v>
      </c>
      <c r="D6" s="2" t="s">
        <v>2</v>
      </c>
      <c r="E6" s="5" t="s">
        <v>5132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" t="s">
        <v>8</v>
      </c>
      <c r="L6" s="3" t="s">
        <v>9</v>
      </c>
      <c r="M6" s="2" t="s">
        <v>2161</v>
      </c>
      <c r="N6" s="2" t="s">
        <v>4971</v>
      </c>
      <c r="O6" s="2" t="s">
        <v>2160</v>
      </c>
      <c r="P6" s="5" t="s">
        <v>2162</v>
      </c>
      <c r="Q6" s="5" t="s">
        <v>4977</v>
      </c>
      <c r="R6" s="5" t="s">
        <v>2163</v>
      </c>
      <c r="S6" s="2" t="s">
        <v>31</v>
      </c>
      <c r="T6" s="2" t="s">
        <v>32</v>
      </c>
      <c r="U6" s="2" t="s">
        <v>32</v>
      </c>
      <c r="V6" s="26"/>
      <c r="W6" s="27" t="s">
        <v>4973</v>
      </c>
      <c r="X6" s="27" t="s">
        <v>4974</v>
      </c>
    </row>
    <row r="7" spans="1:24" x14ac:dyDescent="0.25">
      <c r="B7" s="39">
        <v>843380174325</v>
      </c>
      <c r="C7" s="7" t="s">
        <v>2167</v>
      </c>
      <c r="D7" s="7" t="s">
        <v>2168</v>
      </c>
      <c r="E7" s="7" t="str">
        <f>_xlfn.XLOOKUP(C7,Master!E:E,Master!H:H)</f>
        <v>No</v>
      </c>
      <c r="F7" s="7" t="s">
        <v>236</v>
      </c>
      <c r="G7" s="7" t="s">
        <v>13</v>
      </c>
      <c r="H7" s="7" t="s">
        <v>415</v>
      </c>
      <c r="I7" s="7" t="s">
        <v>437</v>
      </c>
      <c r="J7" s="7" t="s">
        <v>2169</v>
      </c>
      <c r="K7" s="7" t="s">
        <v>590</v>
      </c>
      <c r="L7" s="8" t="s">
        <v>18</v>
      </c>
      <c r="M7" s="28">
        <v>178.75000000000003</v>
      </c>
      <c r="N7" s="28">
        <f t="shared" ref="N7:N70" si="0">O7</f>
        <v>325</v>
      </c>
      <c r="O7" s="8">
        <v>325</v>
      </c>
      <c r="P7" s="9">
        <f t="shared" ref="P7:P70" si="1">(O7*$P$3)*(M7/O7)</f>
        <v>248.46249999999998</v>
      </c>
      <c r="Q7" s="25">
        <f>R7</f>
        <v>542</v>
      </c>
      <c r="R7" s="9">
        <f t="shared" ref="R7:R70" si="2">ROUND(O7*$P$3*(1+$Q$3),0)</f>
        <v>542</v>
      </c>
      <c r="S7" s="7" t="s">
        <v>33</v>
      </c>
      <c r="T7" s="7" t="s">
        <v>34</v>
      </c>
      <c r="U7" t="s">
        <v>34</v>
      </c>
      <c r="V7" s="26"/>
      <c r="X7" s="46">
        <f t="shared" ref="X7:X70" si="3">M7*W7</f>
        <v>0</v>
      </c>
    </row>
    <row r="8" spans="1:24" x14ac:dyDescent="0.25">
      <c r="B8" s="39">
        <v>843380174332</v>
      </c>
      <c r="C8" s="7" t="s">
        <v>2170</v>
      </c>
      <c r="D8" s="7" t="s">
        <v>2171</v>
      </c>
      <c r="E8" s="7" t="str">
        <f>_xlfn.XLOOKUP(C8,Master!E:E,Master!H:H)</f>
        <v>No</v>
      </c>
      <c r="F8" s="7" t="s">
        <v>236</v>
      </c>
      <c r="G8" s="7" t="s">
        <v>21</v>
      </c>
      <c r="H8" s="7" t="s">
        <v>415</v>
      </c>
      <c r="I8" s="7" t="s">
        <v>437</v>
      </c>
      <c r="J8" s="7" t="s">
        <v>2169</v>
      </c>
      <c r="K8" s="7" t="s">
        <v>590</v>
      </c>
      <c r="L8" s="8" t="s">
        <v>18</v>
      </c>
      <c r="M8" s="28">
        <v>178.75000000000003</v>
      </c>
      <c r="N8" s="28">
        <f t="shared" si="0"/>
        <v>325</v>
      </c>
      <c r="O8" s="8">
        <v>325</v>
      </c>
      <c r="P8" s="9">
        <f t="shared" si="1"/>
        <v>248.46249999999998</v>
      </c>
      <c r="Q8" s="25">
        <f t="shared" ref="Q8:Q71" si="4">R8</f>
        <v>542</v>
      </c>
      <c r="R8" s="9">
        <f t="shared" si="2"/>
        <v>542</v>
      </c>
      <c r="S8" s="7" t="s">
        <v>33</v>
      </c>
      <c r="T8" s="7" t="s">
        <v>34</v>
      </c>
      <c r="U8" t="s">
        <v>34</v>
      </c>
      <c r="V8" s="26"/>
      <c r="X8" s="47">
        <f t="shared" si="3"/>
        <v>0</v>
      </c>
    </row>
    <row r="9" spans="1:24" x14ac:dyDescent="0.25">
      <c r="B9" s="39">
        <v>843380174349</v>
      </c>
      <c r="C9" s="7" t="s">
        <v>2172</v>
      </c>
      <c r="D9" s="7" t="s">
        <v>2173</v>
      </c>
      <c r="E9" s="7" t="str">
        <f>_xlfn.XLOOKUP(C9,Master!E:E,Master!H:H)</f>
        <v>No</v>
      </c>
      <c r="F9" s="7" t="s">
        <v>236</v>
      </c>
      <c r="G9" s="7" t="s">
        <v>24</v>
      </c>
      <c r="H9" s="7" t="s">
        <v>415</v>
      </c>
      <c r="I9" s="7" t="s">
        <v>437</v>
      </c>
      <c r="J9" s="7" t="s">
        <v>2169</v>
      </c>
      <c r="K9" s="7" t="s">
        <v>590</v>
      </c>
      <c r="L9" s="8" t="s">
        <v>18</v>
      </c>
      <c r="M9" s="28">
        <v>178.75000000000003</v>
      </c>
      <c r="N9" s="28">
        <f t="shared" si="0"/>
        <v>325</v>
      </c>
      <c r="O9" s="8">
        <v>325</v>
      </c>
      <c r="P9" s="9">
        <f t="shared" si="1"/>
        <v>248.46249999999998</v>
      </c>
      <c r="Q9" s="25">
        <f t="shared" si="4"/>
        <v>542</v>
      </c>
      <c r="R9" s="9">
        <f t="shared" si="2"/>
        <v>542</v>
      </c>
      <c r="S9" s="7" t="s">
        <v>33</v>
      </c>
      <c r="T9" s="7" t="s">
        <v>34</v>
      </c>
      <c r="U9" t="s">
        <v>34</v>
      </c>
      <c r="V9" s="26"/>
      <c r="X9" s="47">
        <f t="shared" si="3"/>
        <v>0</v>
      </c>
    </row>
    <row r="10" spans="1:24" x14ac:dyDescent="0.25">
      <c r="B10" s="39">
        <v>843380174356</v>
      </c>
      <c r="C10" s="7" t="s">
        <v>2174</v>
      </c>
      <c r="D10" s="7" t="s">
        <v>2175</v>
      </c>
      <c r="E10" s="7" t="str">
        <f>_xlfn.XLOOKUP(C10,Master!E:E,Master!H:H)</f>
        <v>No</v>
      </c>
      <c r="F10" s="7" t="s">
        <v>236</v>
      </c>
      <c r="G10" s="7" t="s">
        <v>27</v>
      </c>
      <c r="H10" s="7" t="s">
        <v>415</v>
      </c>
      <c r="I10" s="7" t="s">
        <v>437</v>
      </c>
      <c r="J10" s="7" t="s">
        <v>2169</v>
      </c>
      <c r="K10" s="7" t="s">
        <v>590</v>
      </c>
      <c r="L10" s="8" t="s">
        <v>18</v>
      </c>
      <c r="M10" s="28">
        <v>178.75000000000003</v>
      </c>
      <c r="N10" s="28">
        <f t="shared" si="0"/>
        <v>325</v>
      </c>
      <c r="O10" s="8">
        <v>325</v>
      </c>
      <c r="P10" s="9">
        <f t="shared" si="1"/>
        <v>248.46249999999998</v>
      </c>
      <c r="Q10" s="25">
        <f t="shared" si="4"/>
        <v>542</v>
      </c>
      <c r="R10" s="9">
        <f t="shared" si="2"/>
        <v>542</v>
      </c>
      <c r="S10" s="7" t="s">
        <v>33</v>
      </c>
      <c r="T10" s="7" t="s">
        <v>34</v>
      </c>
      <c r="U10" t="s">
        <v>34</v>
      </c>
      <c r="V10" s="26"/>
      <c r="X10" s="47">
        <f t="shared" si="3"/>
        <v>0</v>
      </c>
    </row>
    <row r="11" spans="1:24" x14ac:dyDescent="0.25">
      <c r="B11" s="39">
        <v>843380174363</v>
      </c>
      <c r="C11" s="7" t="s">
        <v>2176</v>
      </c>
      <c r="D11" s="7" t="s">
        <v>2177</v>
      </c>
      <c r="E11" s="7" t="str">
        <f>_xlfn.XLOOKUP(C11,Master!E:E,Master!H:H)</f>
        <v>No</v>
      </c>
      <c r="F11" s="7" t="s">
        <v>236</v>
      </c>
      <c r="G11" s="7" t="s">
        <v>30</v>
      </c>
      <c r="H11" s="7" t="s">
        <v>415</v>
      </c>
      <c r="I11" s="7" t="s">
        <v>437</v>
      </c>
      <c r="J11" s="7" t="s">
        <v>2169</v>
      </c>
      <c r="K11" s="7" t="s">
        <v>590</v>
      </c>
      <c r="L11" s="8" t="s">
        <v>18</v>
      </c>
      <c r="M11" s="28">
        <v>178.75000000000003</v>
      </c>
      <c r="N11" s="28">
        <f t="shared" si="0"/>
        <v>325</v>
      </c>
      <c r="O11" s="8">
        <v>325</v>
      </c>
      <c r="P11" s="9">
        <f t="shared" si="1"/>
        <v>248.46249999999998</v>
      </c>
      <c r="Q11" s="25">
        <f t="shared" si="4"/>
        <v>542</v>
      </c>
      <c r="R11" s="9">
        <f t="shared" si="2"/>
        <v>542</v>
      </c>
      <c r="S11" s="7" t="s">
        <v>33</v>
      </c>
      <c r="T11" s="7" t="s">
        <v>34</v>
      </c>
      <c r="U11" t="s">
        <v>34</v>
      </c>
      <c r="V11" s="26"/>
      <c r="X11" s="47">
        <f t="shared" si="3"/>
        <v>0</v>
      </c>
    </row>
    <row r="12" spans="1:24" x14ac:dyDescent="0.25">
      <c r="B12" s="39">
        <v>843380174370</v>
      </c>
      <c r="C12" s="7" t="s">
        <v>2178</v>
      </c>
      <c r="D12" s="7" t="s">
        <v>2179</v>
      </c>
      <c r="E12" s="7" t="str">
        <f>_xlfn.XLOOKUP(C12,Master!E:E,Master!H:H)</f>
        <v>No</v>
      </c>
      <c r="F12" s="7" t="s">
        <v>236</v>
      </c>
      <c r="G12" s="7" t="s">
        <v>246</v>
      </c>
      <c r="H12" s="7" t="s">
        <v>415</v>
      </c>
      <c r="I12" s="7" t="s">
        <v>437</v>
      </c>
      <c r="J12" s="7" t="s">
        <v>2169</v>
      </c>
      <c r="K12" s="7" t="s">
        <v>590</v>
      </c>
      <c r="L12" s="8" t="s">
        <v>18</v>
      </c>
      <c r="M12" s="28">
        <v>178.75000000000003</v>
      </c>
      <c r="N12" s="28">
        <f t="shared" si="0"/>
        <v>325</v>
      </c>
      <c r="O12" s="8">
        <v>325</v>
      </c>
      <c r="P12" s="9">
        <f t="shared" si="1"/>
        <v>248.46249999999998</v>
      </c>
      <c r="Q12" s="25">
        <f t="shared" si="4"/>
        <v>542</v>
      </c>
      <c r="R12" s="9">
        <f t="shared" si="2"/>
        <v>542</v>
      </c>
      <c r="S12" s="7" t="s">
        <v>33</v>
      </c>
      <c r="T12" s="7" t="s">
        <v>34</v>
      </c>
      <c r="U12" t="s">
        <v>34</v>
      </c>
      <c r="V12" s="26"/>
      <c r="X12" s="47">
        <f t="shared" si="3"/>
        <v>0</v>
      </c>
    </row>
    <row r="13" spans="1:24" x14ac:dyDescent="0.25">
      <c r="B13" s="39">
        <v>843380174264</v>
      </c>
      <c r="C13" s="7" t="s">
        <v>2180</v>
      </c>
      <c r="D13" s="7" t="s">
        <v>2181</v>
      </c>
      <c r="E13" s="7" t="str">
        <f>_xlfn.XLOOKUP(C13,Master!E:E,Master!H:H)</f>
        <v>No</v>
      </c>
      <c r="F13" s="7" t="s">
        <v>236</v>
      </c>
      <c r="G13" s="7" t="s">
        <v>13</v>
      </c>
      <c r="H13" s="7" t="s">
        <v>103</v>
      </c>
      <c r="I13" s="7" t="s">
        <v>1142</v>
      </c>
      <c r="J13" s="7" t="s">
        <v>2169</v>
      </c>
      <c r="K13" s="7" t="s">
        <v>590</v>
      </c>
      <c r="L13" s="8" t="s">
        <v>18</v>
      </c>
      <c r="M13" s="28">
        <v>178.75000000000003</v>
      </c>
      <c r="N13" s="28">
        <f t="shared" si="0"/>
        <v>325</v>
      </c>
      <c r="O13" s="8">
        <v>325</v>
      </c>
      <c r="P13" s="9">
        <f t="shared" si="1"/>
        <v>248.46249999999998</v>
      </c>
      <c r="Q13" s="25">
        <f t="shared" si="4"/>
        <v>542</v>
      </c>
      <c r="R13" s="9">
        <f t="shared" si="2"/>
        <v>542</v>
      </c>
      <c r="S13" s="7" t="s">
        <v>33</v>
      </c>
      <c r="T13" s="7" t="s">
        <v>34</v>
      </c>
      <c r="U13" t="s">
        <v>34</v>
      </c>
      <c r="V13" s="26"/>
      <c r="X13" s="47">
        <f t="shared" si="3"/>
        <v>0</v>
      </c>
    </row>
    <row r="14" spans="1:24" x14ac:dyDescent="0.25">
      <c r="B14" s="39">
        <v>843380174271</v>
      </c>
      <c r="C14" s="7" t="s">
        <v>2182</v>
      </c>
      <c r="D14" s="7" t="s">
        <v>2183</v>
      </c>
      <c r="E14" s="7" t="str">
        <f>_xlfn.XLOOKUP(C14,Master!E:E,Master!H:H)</f>
        <v>No</v>
      </c>
      <c r="F14" s="7" t="s">
        <v>236</v>
      </c>
      <c r="G14" s="7" t="s">
        <v>21</v>
      </c>
      <c r="H14" s="7" t="s">
        <v>103</v>
      </c>
      <c r="I14" s="7" t="s">
        <v>1142</v>
      </c>
      <c r="J14" s="7" t="s">
        <v>2169</v>
      </c>
      <c r="K14" s="7" t="s">
        <v>590</v>
      </c>
      <c r="L14" s="8" t="s">
        <v>18</v>
      </c>
      <c r="M14" s="28">
        <v>178.75000000000003</v>
      </c>
      <c r="N14" s="28">
        <f t="shared" si="0"/>
        <v>325</v>
      </c>
      <c r="O14" s="8">
        <v>325</v>
      </c>
      <c r="P14" s="9">
        <f t="shared" si="1"/>
        <v>248.46249999999998</v>
      </c>
      <c r="Q14" s="25">
        <f t="shared" si="4"/>
        <v>542</v>
      </c>
      <c r="R14" s="9">
        <f t="shared" si="2"/>
        <v>542</v>
      </c>
      <c r="S14" s="7" t="s">
        <v>33</v>
      </c>
      <c r="T14" s="7" t="s">
        <v>34</v>
      </c>
      <c r="U14" t="s">
        <v>34</v>
      </c>
      <c r="V14" s="26"/>
      <c r="X14" s="47">
        <f t="shared" si="3"/>
        <v>0</v>
      </c>
    </row>
    <row r="15" spans="1:24" x14ac:dyDescent="0.25">
      <c r="B15" s="39">
        <v>843380174288</v>
      </c>
      <c r="C15" s="7" t="s">
        <v>2184</v>
      </c>
      <c r="D15" s="7" t="s">
        <v>2185</v>
      </c>
      <c r="E15" s="7" t="str">
        <f>_xlfn.XLOOKUP(C15,Master!E:E,Master!H:H)</f>
        <v>No</v>
      </c>
      <c r="F15" s="7" t="s">
        <v>236</v>
      </c>
      <c r="G15" s="7" t="s">
        <v>24</v>
      </c>
      <c r="H15" s="7" t="s">
        <v>103</v>
      </c>
      <c r="I15" s="7" t="s">
        <v>1142</v>
      </c>
      <c r="J15" s="7" t="s">
        <v>2169</v>
      </c>
      <c r="K15" s="7" t="s">
        <v>590</v>
      </c>
      <c r="L15" s="8" t="s">
        <v>18</v>
      </c>
      <c r="M15" s="28">
        <v>178.75000000000003</v>
      </c>
      <c r="N15" s="28">
        <f t="shared" si="0"/>
        <v>325</v>
      </c>
      <c r="O15" s="8">
        <v>325</v>
      </c>
      <c r="P15" s="9">
        <f t="shared" si="1"/>
        <v>248.46249999999998</v>
      </c>
      <c r="Q15" s="25">
        <f t="shared" si="4"/>
        <v>542</v>
      </c>
      <c r="R15" s="9">
        <f t="shared" si="2"/>
        <v>542</v>
      </c>
      <c r="S15" s="7" t="s">
        <v>33</v>
      </c>
      <c r="T15" s="7" t="s">
        <v>34</v>
      </c>
      <c r="U15" t="s">
        <v>34</v>
      </c>
      <c r="V15" s="26"/>
      <c r="X15" s="47">
        <f t="shared" si="3"/>
        <v>0</v>
      </c>
    </row>
    <row r="16" spans="1:24" x14ac:dyDescent="0.25">
      <c r="B16" s="39">
        <v>843380174295</v>
      </c>
      <c r="C16" s="7" t="s">
        <v>2186</v>
      </c>
      <c r="D16" s="7" t="s">
        <v>2187</v>
      </c>
      <c r="E16" s="7" t="str">
        <f>_xlfn.XLOOKUP(C16,Master!E:E,Master!H:H)</f>
        <v>No</v>
      </c>
      <c r="F16" s="7" t="s">
        <v>236</v>
      </c>
      <c r="G16" s="7" t="s">
        <v>27</v>
      </c>
      <c r="H16" s="7" t="s">
        <v>103</v>
      </c>
      <c r="I16" s="7" t="s">
        <v>1142</v>
      </c>
      <c r="J16" s="7" t="s">
        <v>2169</v>
      </c>
      <c r="K16" s="7" t="s">
        <v>590</v>
      </c>
      <c r="L16" s="8" t="s">
        <v>18</v>
      </c>
      <c r="M16" s="28">
        <v>178.75000000000003</v>
      </c>
      <c r="N16" s="28">
        <f t="shared" si="0"/>
        <v>325</v>
      </c>
      <c r="O16" s="8">
        <v>325</v>
      </c>
      <c r="P16" s="9">
        <f t="shared" si="1"/>
        <v>248.46249999999998</v>
      </c>
      <c r="Q16" s="25">
        <f t="shared" si="4"/>
        <v>542</v>
      </c>
      <c r="R16" s="9">
        <f t="shared" si="2"/>
        <v>542</v>
      </c>
      <c r="S16" s="7" t="s">
        <v>33</v>
      </c>
      <c r="T16" s="7" t="s">
        <v>34</v>
      </c>
      <c r="U16" t="s">
        <v>34</v>
      </c>
      <c r="V16" s="26"/>
      <c r="X16" s="47">
        <f t="shared" si="3"/>
        <v>0</v>
      </c>
    </row>
    <row r="17" spans="2:24" x14ac:dyDescent="0.25">
      <c r="B17" s="39">
        <v>843380174301</v>
      </c>
      <c r="C17" s="7" t="s">
        <v>2188</v>
      </c>
      <c r="D17" s="7" t="s">
        <v>2189</v>
      </c>
      <c r="E17" s="7" t="str">
        <f>_xlfn.XLOOKUP(C17,Master!E:E,Master!H:H)</f>
        <v>No</v>
      </c>
      <c r="F17" s="7" t="s">
        <v>236</v>
      </c>
      <c r="G17" s="7" t="s">
        <v>30</v>
      </c>
      <c r="H17" s="7" t="s">
        <v>103</v>
      </c>
      <c r="I17" s="7" t="s">
        <v>1142</v>
      </c>
      <c r="J17" s="7" t="s">
        <v>2169</v>
      </c>
      <c r="K17" s="7" t="s">
        <v>590</v>
      </c>
      <c r="L17" s="8" t="s">
        <v>18</v>
      </c>
      <c r="M17" s="28">
        <v>178.75000000000003</v>
      </c>
      <c r="N17" s="28">
        <f t="shared" si="0"/>
        <v>325</v>
      </c>
      <c r="O17" s="8">
        <v>325</v>
      </c>
      <c r="P17" s="9">
        <f t="shared" si="1"/>
        <v>248.46249999999998</v>
      </c>
      <c r="Q17" s="25">
        <f t="shared" si="4"/>
        <v>542</v>
      </c>
      <c r="R17" s="9">
        <f t="shared" si="2"/>
        <v>542</v>
      </c>
      <c r="S17" s="7" t="s">
        <v>33</v>
      </c>
      <c r="T17" s="7" t="s">
        <v>34</v>
      </c>
      <c r="U17" t="s">
        <v>34</v>
      </c>
      <c r="V17" s="26"/>
      <c r="X17" s="47">
        <f t="shared" si="3"/>
        <v>0</v>
      </c>
    </row>
    <row r="18" spans="2:24" x14ac:dyDescent="0.25">
      <c r="B18" s="39">
        <v>843380174318</v>
      </c>
      <c r="C18" s="7" t="s">
        <v>2190</v>
      </c>
      <c r="D18" s="7" t="s">
        <v>2191</v>
      </c>
      <c r="E18" s="7" t="str">
        <f>_xlfn.XLOOKUP(C18,Master!E:E,Master!H:H)</f>
        <v>No</v>
      </c>
      <c r="F18" s="7" t="s">
        <v>236</v>
      </c>
      <c r="G18" s="7" t="s">
        <v>246</v>
      </c>
      <c r="H18" s="7" t="s">
        <v>103</v>
      </c>
      <c r="I18" s="7" t="s">
        <v>1142</v>
      </c>
      <c r="J18" s="7" t="s">
        <v>2169</v>
      </c>
      <c r="K18" s="7" t="s">
        <v>590</v>
      </c>
      <c r="L18" s="8" t="s">
        <v>18</v>
      </c>
      <c r="M18" s="28">
        <v>178.75000000000003</v>
      </c>
      <c r="N18" s="28">
        <f t="shared" si="0"/>
        <v>325</v>
      </c>
      <c r="O18" s="8">
        <v>325</v>
      </c>
      <c r="P18" s="9">
        <f t="shared" si="1"/>
        <v>248.46249999999998</v>
      </c>
      <c r="Q18" s="25">
        <f t="shared" si="4"/>
        <v>542</v>
      </c>
      <c r="R18" s="9">
        <f t="shared" si="2"/>
        <v>542</v>
      </c>
      <c r="S18" s="7" t="s">
        <v>33</v>
      </c>
      <c r="T18" s="7" t="s">
        <v>34</v>
      </c>
      <c r="U18" t="s">
        <v>34</v>
      </c>
      <c r="V18" s="26"/>
      <c r="X18" s="47">
        <f t="shared" si="3"/>
        <v>0</v>
      </c>
    </row>
    <row r="19" spans="2:24" x14ac:dyDescent="0.25">
      <c r="B19" s="39">
        <v>843380122739</v>
      </c>
      <c r="C19" s="7" t="s">
        <v>2192</v>
      </c>
      <c r="D19" s="7" t="s">
        <v>2193</v>
      </c>
      <c r="E19" s="7" t="str">
        <f>_xlfn.XLOOKUP(C19,Master!E:E,Master!H:H)</f>
        <v>Yes</v>
      </c>
      <c r="F19" s="7" t="s">
        <v>236</v>
      </c>
      <c r="G19" s="7" t="s">
        <v>21</v>
      </c>
      <c r="H19" s="7" t="s">
        <v>14</v>
      </c>
      <c r="I19" s="7" t="s">
        <v>15</v>
      </c>
      <c r="J19" s="7" t="s">
        <v>2169</v>
      </c>
      <c r="K19" s="7" t="s">
        <v>17</v>
      </c>
      <c r="L19" s="8" t="s">
        <v>18</v>
      </c>
      <c r="M19" s="28">
        <v>46.750000000000007</v>
      </c>
      <c r="N19" s="28">
        <f t="shared" si="0"/>
        <v>85</v>
      </c>
      <c r="O19" s="8">
        <v>85</v>
      </c>
      <c r="P19" s="9">
        <f t="shared" si="1"/>
        <v>64.982500000000002</v>
      </c>
      <c r="Q19" s="25">
        <f t="shared" si="4"/>
        <v>142</v>
      </c>
      <c r="R19" s="9">
        <f t="shared" si="2"/>
        <v>142</v>
      </c>
      <c r="S19" s="7" t="s">
        <v>33</v>
      </c>
      <c r="T19" s="7" t="s">
        <v>34</v>
      </c>
      <c r="U19" t="s">
        <v>34</v>
      </c>
      <c r="V19" s="26"/>
      <c r="X19" s="47">
        <f t="shared" si="3"/>
        <v>0</v>
      </c>
    </row>
    <row r="20" spans="2:24" x14ac:dyDescent="0.25">
      <c r="B20" s="39">
        <v>843380122746</v>
      </c>
      <c r="C20" s="7" t="s">
        <v>2194</v>
      </c>
      <c r="D20" s="7" t="s">
        <v>2195</v>
      </c>
      <c r="E20" s="7" t="str">
        <f>_xlfn.XLOOKUP(C20,Master!E:E,Master!H:H)</f>
        <v>Yes</v>
      </c>
      <c r="F20" s="7" t="s">
        <v>236</v>
      </c>
      <c r="G20" s="7" t="s">
        <v>24</v>
      </c>
      <c r="H20" s="7" t="s">
        <v>14</v>
      </c>
      <c r="I20" s="7" t="s">
        <v>15</v>
      </c>
      <c r="J20" s="7" t="s">
        <v>2169</v>
      </c>
      <c r="K20" s="7" t="s">
        <v>17</v>
      </c>
      <c r="L20" s="8" t="s">
        <v>18</v>
      </c>
      <c r="M20" s="28">
        <v>46.750000000000007</v>
      </c>
      <c r="N20" s="28">
        <f t="shared" si="0"/>
        <v>85</v>
      </c>
      <c r="O20" s="8">
        <v>85</v>
      </c>
      <c r="P20" s="9">
        <f t="shared" si="1"/>
        <v>64.982500000000002</v>
      </c>
      <c r="Q20" s="25">
        <f t="shared" si="4"/>
        <v>142</v>
      </c>
      <c r="R20" s="9">
        <f t="shared" si="2"/>
        <v>142</v>
      </c>
      <c r="S20" s="7" t="s">
        <v>33</v>
      </c>
      <c r="T20" s="7" t="s">
        <v>34</v>
      </c>
      <c r="U20" t="s">
        <v>34</v>
      </c>
      <c r="V20" s="26"/>
      <c r="X20" s="47">
        <f t="shared" si="3"/>
        <v>0</v>
      </c>
    </row>
    <row r="21" spans="2:24" x14ac:dyDescent="0.25">
      <c r="B21" s="39">
        <v>843380122753</v>
      </c>
      <c r="C21" s="7" t="s">
        <v>2196</v>
      </c>
      <c r="D21" s="7" t="s">
        <v>2197</v>
      </c>
      <c r="E21" s="7" t="str">
        <f>_xlfn.XLOOKUP(C21,Master!E:E,Master!H:H)</f>
        <v>Yes</v>
      </c>
      <c r="F21" s="7" t="s">
        <v>236</v>
      </c>
      <c r="G21" s="7" t="s">
        <v>27</v>
      </c>
      <c r="H21" s="7" t="s">
        <v>14</v>
      </c>
      <c r="I21" s="7" t="s">
        <v>15</v>
      </c>
      <c r="J21" s="7" t="s">
        <v>2169</v>
      </c>
      <c r="K21" s="7" t="s">
        <v>17</v>
      </c>
      <c r="L21" s="8" t="s">
        <v>18</v>
      </c>
      <c r="M21" s="28">
        <v>46.750000000000007</v>
      </c>
      <c r="N21" s="28">
        <f t="shared" si="0"/>
        <v>85</v>
      </c>
      <c r="O21" s="8">
        <v>85</v>
      </c>
      <c r="P21" s="9">
        <f t="shared" si="1"/>
        <v>64.982500000000002</v>
      </c>
      <c r="Q21" s="25">
        <f t="shared" si="4"/>
        <v>142</v>
      </c>
      <c r="R21" s="9">
        <f t="shared" si="2"/>
        <v>142</v>
      </c>
      <c r="S21" s="7" t="s">
        <v>33</v>
      </c>
      <c r="T21" s="7" t="s">
        <v>34</v>
      </c>
      <c r="U21" t="s">
        <v>34</v>
      </c>
      <c r="V21" s="26"/>
      <c r="X21" s="47">
        <f t="shared" si="3"/>
        <v>0</v>
      </c>
    </row>
    <row r="22" spans="2:24" x14ac:dyDescent="0.25">
      <c r="B22" s="39">
        <v>843380122760</v>
      </c>
      <c r="C22" s="7" t="s">
        <v>2198</v>
      </c>
      <c r="D22" s="7" t="s">
        <v>2199</v>
      </c>
      <c r="E22" s="7" t="str">
        <f>_xlfn.XLOOKUP(C22,Master!E:E,Master!H:H)</f>
        <v>Yes</v>
      </c>
      <c r="F22" s="7" t="s">
        <v>236</v>
      </c>
      <c r="G22" s="7" t="s">
        <v>30</v>
      </c>
      <c r="H22" s="7" t="s">
        <v>14</v>
      </c>
      <c r="I22" s="7" t="s">
        <v>15</v>
      </c>
      <c r="J22" s="7" t="s">
        <v>2169</v>
      </c>
      <c r="K22" s="7" t="s">
        <v>17</v>
      </c>
      <c r="L22" s="8" t="s">
        <v>18</v>
      </c>
      <c r="M22" s="28">
        <v>46.750000000000007</v>
      </c>
      <c r="N22" s="28">
        <f t="shared" si="0"/>
        <v>85</v>
      </c>
      <c r="O22" s="8">
        <v>85</v>
      </c>
      <c r="P22" s="9">
        <f t="shared" si="1"/>
        <v>64.982500000000002</v>
      </c>
      <c r="Q22" s="25">
        <f t="shared" si="4"/>
        <v>142</v>
      </c>
      <c r="R22" s="9">
        <f t="shared" si="2"/>
        <v>142</v>
      </c>
      <c r="S22" s="7" t="s">
        <v>33</v>
      </c>
      <c r="T22" s="7" t="s">
        <v>34</v>
      </c>
      <c r="U22" t="s">
        <v>34</v>
      </c>
      <c r="V22" s="26"/>
      <c r="X22" s="47">
        <f t="shared" si="3"/>
        <v>0</v>
      </c>
    </row>
    <row r="23" spans="2:24" x14ac:dyDescent="0.25">
      <c r="B23" s="39">
        <v>843380122777</v>
      </c>
      <c r="C23" s="7" t="s">
        <v>2200</v>
      </c>
      <c r="D23" s="7" t="s">
        <v>2201</v>
      </c>
      <c r="E23" s="7" t="str">
        <f>_xlfn.XLOOKUP(C23,Master!E:E,Master!H:H)</f>
        <v>Yes</v>
      </c>
      <c r="F23" s="7" t="s">
        <v>236</v>
      </c>
      <c r="G23" s="7" t="s">
        <v>246</v>
      </c>
      <c r="H23" s="7" t="s">
        <v>14</v>
      </c>
      <c r="I23" s="7" t="s">
        <v>15</v>
      </c>
      <c r="J23" s="7" t="s">
        <v>2169</v>
      </c>
      <c r="K23" s="7" t="s">
        <v>17</v>
      </c>
      <c r="L23" s="8" t="s">
        <v>18</v>
      </c>
      <c r="M23" s="28">
        <v>46.750000000000007</v>
      </c>
      <c r="N23" s="28">
        <f t="shared" si="0"/>
        <v>85</v>
      </c>
      <c r="O23" s="8">
        <v>85</v>
      </c>
      <c r="P23" s="9">
        <f t="shared" si="1"/>
        <v>64.982500000000002</v>
      </c>
      <c r="Q23" s="25">
        <f t="shared" si="4"/>
        <v>142</v>
      </c>
      <c r="R23" s="9">
        <f t="shared" si="2"/>
        <v>142</v>
      </c>
      <c r="S23" s="7" t="s">
        <v>33</v>
      </c>
      <c r="T23" s="7" t="s">
        <v>34</v>
      </c>
      <c r="U23" t="s">
        <v>34</v>
      </c>
      <c r="V23" s="26"/>
      <c r="X23" s="47">
        <f t="shared" si="3"/>
        <v>0</v>
      </c>
    </row>
    <row r="24" spans="2:24" x14ac:dyDescent="0.25">
      <c r="B24" s="39">
        <v>843380122784</v>
      </c>
      <c r="C24" s="7" t="s">
        <v>2202</v>
      </c>
      <c r="D24" s="7" t="s">
        <v>2203</v>
      </c>
      <c r="E24" s="7" t="str">
        <f>_xlfn.XLOOKUP(C24,Master!E:E,Master!H:H)</f>
        <v>Yes</v>
      </c>
      <c r="F24" s="7" t="s">
        <v>236</v>
      </c>
      <c r="G24" s="7" t="s">
        <v>21</v>
      </c>
      <c r="H24" s="7" t="s">
        <v>14</v>
      </c>
      <c r="I24" s="7" t="s">
        <v>237</v>
      </c>
      <c r="J24" s="7" t="s">
        <v>2169</v>
      </c>
      <c r="K24" s="7" t="s">
        <v>17</v>
      </c>
      <c r="L24" s="8" t="s">
        <v>18</v>
      </c>
      <c r="M24" s="28">
        <v>55.000000000000007</v>
      </c>
      <c r="N24" s="28">
        <f t="shared" si="0"/>
        <v>100</v>
      </c>
      <c r="O24" s="8">
        <v>100</v>
      </c>
      <c r="P24" s="9">
        <f t="shared" si="1"/>
        <v>76.45</v>
      </c>
      <c r="Q24" s="25">
        <f t="shared" si="4"/>
        <v>167</v>
      </c>
      <c r="R24" s="9">
        <f t="shared" si="2"/>
        <v>167</v>
      </c>
      <c r="S24" s="7" t="s">
        <v>33</v>
      </c>
      <c r="T24" s="7" t="s">
        <v>34</v>
      </c>
      <c r="U24" t="s">
        <v>34</v>
      </c>
      <c r="V24" s="26"/>
      <c r="X24" s="47">
        <f t="shared" si="3"/>
        <v>0</v>
      </c>
    </row>
    <row r="25" spans="2:24" x14ac:dyDescent="0.25">
      <c r="B25" s="39">
        <v>843380122791</v>
      </c>
      <c r="C25" s="7" t="s">
        <v>2204</v>
      </c>
      <c r="D25" s="7" t="s">
        <v>2205</v>
      </c>
      <c r="E25" s="7" t="str">
        <f>_xlfn.XLOOKUP(C25,Master!E:E,Master!H:H)</f>
        <v>Yes</v>
      </c>
      <c r="F25" s="7" t="s">
        <v>236</v>
      </c>
      <c r="G25" s="7" t="s">
        <v>24</v>
      </c>
      <c r="H25" s="7" t="s">
        <v>14</v>
      </c>
      <c r="I25" s="7" t="s">
        <v>237</v>
      </c>
      <c r="J25" s="7" t="s">
        <v>2169</v>
      </c>
      <c r="K25" s="7" t="s">
        <v>17</v>
      </c>
      <c r="L25" s="8" t="s">
        <v>18</v>
      </c>
      <c r="M25" s="28">
        <v>55.000000000000007</v>
      </c>
      <c r="N25" s="28">
        <f t="shared" si="0"/>
        <v>100</v>
      </c>
      <c r="O25" s="8">
        <v>100</v>
      </c>
      <c r="P25" s="9">
        <f t="shared" si="1"/>
        <v>76.45</v>
      </c>
      <c r="Q25" s="25">
        <f t="shared" si="4"/>
        <v>167</v>
      </c>
      <c r="R25" s="9">
        <f t="shared" si="2"/>
        <v>167</v>
      </c>
      <c r="S25" s="7" t="s">
        <v>33</v>
      </c>
      <c r="T25" s="7" t="s">
        <v>34</v>
      </c>
      <c r="U25" t="s">
        <v>34</v>
      </c>
      <c r="V25" s="26"/>
      <c r="X25" s="47">
        <f t="shared" si="3"/>
        <v>0</v>
      </c>
    </row>
    <row r="26" spans="2:24" x14ac:dyDescent="0.25">
      <c r="B26" s="39">
        <v>843380122807</v>
      </c>
      <c r="C26" s="7" t="s">
        <v>2206</v>
      </c>
      <c r="D26" s="7" t="s">
        <v>2207</v>
      </c>
      <c r="E26" s="7" t="str">
        <f>_xlfn.XLOOKUP(C26,Master!E:E,Master!H:H)</f>
        <v>Yes</v>
      </c>
      <c r="F26" s="7" t="s">
        <v>236</v>
      </c>
      <c r="G26" s="7" t="s">
        <v>27</v>
      </c>
      <c r="H26" s="7" t="s">
        <v>14</v>
      </c>
      <c r="I26" s="7" t="s">
        <v>237</v>
      </c>
      <c r="J26" s="7" t="s">
        <v>2169</v>
      </c>
      <c r="K26" s="7" t="s">
        <v>17</v>
      </c>
      <c r="L26" s="8" t="s">
        <v>18</v>
      </c>
      <c r="M26" s="28">
        <v>55.000000000000007</v>
      </c>
      <c r="N26" s="28">
        <f t="shared" si="0"/>
        <v>100</v>
      </c>
      <c r="O26" s="8">
        <v>100</v>
      </c>
      <c r="P26" s="9">
        <f t="shared" si="1"/>
        <v>76.45</v>
      </c>
      <c r="Q26" s="25">
        <f t="shared" si="4"/>
        <v>167</v>
      </c>
      <c r="R26" s="9">
        <f t="shared" si="2"/>
        <v>167</v>
      </c>
      <c r="S26" s="7" t="s">
        <v>33</v>
      </c>
      <c r="T26" s="7" t="s">
        <v>34</v>
      </c>
      <c r="U26" t="s">
        <v>34</v>
      </c>
      <c r="V26" s="26"/>
      <c r="X26" s="47">
        <f t="shared" si="3"/>
        <v>0</v>
      </c>
    </row>
    <row r="27" spans="2:24" x14ac:dyDescent="0.25">
      <c r="B27" s="39">
        <v>843380122814</v>
      </c>
      <c r="C27" s="7" t="s">
        <v>2208</v>
      </c>
      <c r="D27" s="7" t="s">
        <v>2209</v>
      </c>
      <c r="E27" s="7" t="str">
        <f>_xlfn.XLOOKUP(C27,Master!E:E,Master!H:H)</f>
        <v>Yes</v>
      </c>
      <c r="F27" s="7" t="s">
        <v>236</v>
      </c>
      <c r="G27" s="7" t="s">
        <v>30</v>
      </c>
      <c r="H27" s="7" t="s">
        <v>14</v>
      </c>
      <c r="I27" s="7" t="s">
        <v>237</v>
      </c>
      <c r="J27" s="7" t="s">
        <v>2169</v>
      </c>
      <c r="K27" s="7" t="s">
        <v>17</v>
      </c>
      <c r="L27" s="8" t="s">
        <v>18</v>
      </c>
      <c r="M27" s="28">
        <v>55.000000000000007</v>
      </c>
      <c r="N27" s="28">
        <f t="shared" si="0"/>
        <v>100</v>
      </c>
      <c r="O27" s="8">
        <v>100</v>
      </c>
      <c r="P27" s="9">
        <f t="shared" si="1"/>
        <v>76.45</v>
      </c>
      <c r="Q27" s="25">
        <f t="shared" si="4"/>
        <v>167</v>
      </c>
      <c r="R27" s="9">
        <f t="shared" si="2"/>
        <v>167</v>
      </c>
      <c r="S27" s="7" t="s">
        <v>33</v>
      </c>
      <c r="T27" s="7" t="s">
        <v>34</v>
      </c>
      <c r="U27" t="s">
        <v>34</v>
      </c>
      <c r="V27" s="26"/>
      <c r="X27" s="47">
        <f t="shared" si="3"/>
        <v>0</v>
      </c>
    </row>
    <row r="28" spans="2:24" x14ac:dyDescent="0.25">
      <c r="B28" s="39">
        <v>843380122821</v>
      </c>
      <c r="C28" s="7" t="s">
        <v>2210</v>
      </c>
      <c r="D28" s="7" t="s">
        <v>2211</v>
      </c>
      <c r="E28" s="7" t="str">
        <f>_xlfn.XLOOKUP(C28,Master!E:E,Master!H:H)</f>
        <v>Yes</v>
      </c>
      <c r="F28" s="7" t="s">
        <v>236</v>
      </c>
      <c r="G28" s="7" t="s">
        <v>246</v>
      </c>
      <c r="H28" s="7" t="s">
        <v>14</v>
      </c>
      <c r="I28" s="7" t="s">
        <v>237</v>
      </c>
      <c r="J28" s="7" t="s">
        <v>2169</v>
      </c>
      <c r="K28" s="7" t="s">
        <v>17</v>
      </c>
      <c r="L28" s="8" t="s">
        <v>18</v>
      </c>
      <c r="M28" s="28">
        <v>55.000000000000007</v>
      </c>
      <c r="N28" s="28">
        <f t="shared" si="0"/>
        <v>100</v>
      </c>
      <c r="O28" s="8">
        <v>100</v>
      </c>
      <c r="P28" s="9">
        <f t="shared" si="1"/>
        <v>76.45</v>
      </c>
      <c r="Q28" s="25">
        <f t="shared" si="4"/>
        <v>167</v>
      </c>
      <c r="R28" s="9">
        <f t="shared" si="2"/>
        <v>167</v>
      </c>
      <c r="S28" s="7" t="s">
        <v>33</v>
      </c>
      <c r="T28" s="7" t="s">
        <v>34</v>
      </c>
      <c r="U28" t="s">
        <v>34</v>
      </c>
      <c r="V28" s="26"/>
      <c r="X28" s="47">
        <f t="shared" si="3"/>
        <v>0</v>
      </c>
    </row>
    <row r="29" spans="2:24" x14ac:dyDescent="0.25">
      <c r="B29" s="39">
        <v>843380122883</v>
      </c>
      <c r="C29" s="7" t="s">
        <v>2212</v>
      </c>
      <c r="D29" s="7" t="s">
        <v>2213</v>
      </c>
      <c r="E29" s="7" t="str">
        <f>_xlfn.XLOOKUP(C29,Master!E:E,Master!H:H)</f>
        <v>Yes</v>
      </c>
      <c r="F29" s="7" t="s">
        <v>236</v>
      </c>
      <c r="G29" s="7" t="s">
        <v>21</v>
      </c>
      <c r="H29" s="7" t="s">
        <v>14</v>
      </c>
      <c r="I29" s="7" t="s">
        <v>48</v>
      </c>
      <c r="J29" s="7" t="s">
        <v>2169</v>
      </c>
      <c r="K29" s="7" t="s">
        <v>17</v>
      </c>
      <c r="L29" s="8" t="s">
        <v>18</v>
      </c>
      <c r="M29" s="28">
        <v>71.5</v>
      </c>
      <c r="N29" s="28">
        <f t="shared" si="0"/>
        <v>130</v>
      </c>
      <c r="O29" s="8">
        <v>130</v>
      </c>
      <c r="P29" s="9">
        <f t="shared" si="1"/>
        <v>99.385000000000005</v>
      </c>
      <c r="Q29" s="25">
        <f t="shared" si="4"/>
        <v>217</v>
      </c>
      <c r="R29" s="9">
        <f t="shared" si="2"/>
        <v>217</v>
      </c>
      <c r="S29" s="7" t="s">
        <v>33</v>
      </c>
      <c r="T29" s="7" t="s">
        <v>34</v>
      </c>
      <c r="U29" t="s">
        <v>34</v>
      </c>
      <c r="V29" s="26"/>
      <c r="X29" s="47">
        <f t="shared" si="3"/>
        <v>0</v>
      </c>
    </row>
    <row r="30" spans="2:24" x14ac:dyDescent="0.25">
      <c r="B30" s="39">
        <v>843380122890</v>
      </c>
      <c r="C30" s="7" t="s">
        <v>2214</v>
      </c>
      <c r="D30" s="7" t="s">
        <v>2215</v>
      </c>
      <c r="E30" s="7" t="str">
        <f>_xlfn.XLOOKUP(C30,Master!E:E,Master!H:H)</f>
        <v>Yes</v>
      </c>
      <c r="F30" s="7" t="s">
        <v>236</v>
      </c>
      <c r="G30" s="7" t="s">
        <v>24</v>
      </c>
      <c r="H30" s="7" t="s">
        <v>14</v>
      </c>
      <c r="I30" s="7" t="s">
        <v>48</v>
      </c>
      <c r="J30" s="7" t="s">
        <v>2169</v>
      </c>
      <c r="K30" s="7" t="s">
        <v>17</v>
      </c>
      <c r="L30" s="8" t="s">
        <v>18</v>
      </c>
      <c r="M30" s="28">
        <v>71.5</v>
      </c>
      <c r="N30" s="28">
        <f t="shared" si="0"/>
        <v>130</v>
      </c>
      <c r="O30" s="8">
        <v>130</v>
      </c>
      <c r="P30" s="9">
        <f t="shared" si="1"/>
        <v>99.385000000000005</v>
      </c>
      <c r="Q30" s="25">
        <f t="shared" si="4"/>
        <v>217</v>
      </c>
      <c r="R30" s="9">
        <f t="shared" si="2"/>
        <v>217</v>
      </c>
      <c r="S30" s="7" t="s">
        <v>33</v>
      </c>
      <c r="T30" s="7" t="s">
        <v>34</v>
      </c>
      <c r="U30" t="s">
        <v>34</v>
      </c>
      <c r="V30" s="26"/>
      <c r="X30" s="47">
        <f t="shared" si="3"/>
        <v>0</v>
      </c>
    </row>
    <row r="31" spans="2:24" x14ac:dyDescent="0.25">
      <c r="B31" s="39">
        <v>843380122906</v>
      </c>
      <c r="C31" s="7" t="s">
        <v>2216</v>
      </c>
      <c r="D31" s="7" t="s">
        <v>2217</v>
      </c>
      <c r="E31" s="7" t="str">
        <f>_xlfn.XLOOKUP(C31,Master!E:E,Master!H:H)</f>
        <v>Yes</v>
      </c>
      <c r="F31" s="7" t="s">
        <v>236</v>
      </c>
      <c r="G31" s="7" t="s">
        <v>27</v>
      </c>
      <c r="H31" s="7" t="s">
        <v>14</v>
      </c>
      <c r="I31" s="7" t="s">
        <v>48</v>
      </c>
      <c r="J31" s="7" t="s">
        <v>2169</v>
      </c>
      <c r="K31" s="7" t="s">
        <v>17</v>
      </c>
      <c r="L31" s="8" t="s">
        <v>18</v>
      </c>
      <c r="M31" s="28">
        <v>71.5</v>
      </c>
      <c r="N31" s="28">
        <f t="shared" si="0"/>
        <v>130</v>
      </c>
      <c r="O31" s="8">
        <v>130</v>
      </c>
      <c r="P31" s="9">
        <f t="shared" si="1"/>
        <v>99.385000000000005</v>
      </c>
      <c r="Q31" s="25">
        <f t="shared" si="4"/>
        <v>217</v>
      </c>
      <c r="R31" s="9">
        <f t="shared" si="2"/>
        <v>217</v>
      </c>
      <c r="S31" s="7" t="s">
        <v>33</v>
      </c>
      <c r="T31" s="7" t="s">
        <v>34</v>
      </c>
      <c r="U31" t="s">
        <v>34</v>
      </c>
      <c r="V31" s="26"/>
      <c r="X31" s="47">
        <f t="shared" si="3"/>
        <v>0</v>
      </c>
    </row>
    <row r="32" spans="2:24" x14ac:dyDescent="0.25">
      <c r="B32" s="39">
        <v>843380122913</v>
      </c>
      <c r="C32" s="7" t="s">
        <v>2218</v>
      </c>
      <c r="D32" s="7" t="s">
        <v>2219</v>
      </c>
      <c r="E32" s="7" t="str">
        <f>_xlfn.XLOOKUP(C32,Master!E:E,Master!H:H)</f>
        <v>Yes</v>
      </c>
      <c r="F32" s="7" t="s">
        <v>236</v>
      </c>
      <c r="G32" s="7" t="s">
        <v>30</v>
      </c>
      <c r="H32" s="7" t="s">
        <v>14</v>
      </c>
      <c r="I32" s="7" t="s">
        <v>48</v>
      </c>
      <c r="J32" s="7" t="s">
        <v>2169</v>
      </c>
      <c r="K32" s="7" t="s">
        <v>17</v>
      </c>
      <c r="L32" s="8" t="s">
        <v>18</v>
      </c>
      <c r="M32" s="28">
        <v>71.5</v>
      </c>
      <c r="N32" s="28">
        <f t="shared" si="0"/>
        <v>130</v>
      </c>
      <c r="O32" s="8">
        <v>130</v>
      </c>
      <c r="P32" s="9">
        <f t="shared" si="1"/>
        <v>99.385000000000005</v>
      </c>
      <c r="Q32" s="25">
        <f t="shared" si="4"/>
        <v>217</v>
      </c>
      <c r="R32" s="9">
        <f t="shared" si="2"/>
        <v>217</v>
      </c>
      <c r="S32" s="7" t="s">
        <v>33</v>
      </c>
      <c r="T32" s="7" t="s">
        <v>34</v>
      </c>
      <c r="U32" t="s">
        <v>34</v>
      </c>
      <c r="V32" s="26"/>
      <c r="X32" s="47">
        <f t="shared" si="3"/>
        <v>0</v>
      </c>
    </row>
    <row r="33" spans="2:24" x14ac:dyDescent="0.25">
      <c r="B33" s="39">
        <v>843380122920</v>
      </c>
      <c r="C33" s="7" t="s">
        <v>2220</v>
      </c>
      <c r="D33" s="7" t="s">
        <v>2221</v>
      </c>
      <c r="E33" s="7" t="str">
        <f>_xlfn.XLOOKUP(C33,Master!E:E,Master!H:H)</f>
        <v>Yes</v>
      </c>
      <c r="F33" s="7" t="s">
        <v>236</v>
      </c>
      <c r="G33" s="7" t="s">
        <v>246</v>
      </c>
      <c r="H33" s="7" t="s">
        <v>14</v>
      </c>
      <c r="I33" s="7" t="s">
        <v>48</v>
      </c>
      <c r="J33" s="7" t="s">
        <v>2169</v>
      </c>
      <c r="K33" s="7" t="s">
        <v>17</v>
      </c>
      <c r="L33" s="8" t="s">
        <v>18</v>
      </c>
      <c r="M33" s="28">
        <v>71.5</v>
      </c>
      <c r="N33" s="28">
        <f t="shared" si="0"/>
        <v>130</v>
      </c>
      <c r="O33" s="8">
        <v>130</v>
      </c>
      <c r="P33" s="9">
        <f t="shared" si="1"/>
        <v>99.385000000000005</v>
      </c>
      <c r="Q33" s="25">
        <f t="shared" si="4"/>
        <v>217</v>
      </c>
      <c r="R33" s="9">
        <f t="shared" si="2"/>
        <v>217</v>
      </c>
      <c r="S33" s="7" t="s">
        <v>33</v>
      </c>
      <c r="T33" s="7" t="s">
        <v>34</v>
      </c>
      <c r="U33" t="s">
        <v>34</v>
      </c>
      <c r="V33" s="26"/>
      <c r="X33" s="47">
        <f t="shared" si="3"/>
        <v>0</v>
      </c>
    </row>
    <row r="34" spans="2:24" x14ac:dyDescent="0.25">
      <c r="B34" s="39">
        <v>843380149941</v>
      </c>
      <c r="C34" s="7" t="s">
        <v>2222</v>
      </c>
      <c r="D34" s="7" t="s">
        <v>2223</v>
      </c>
      <c r="E34" s="7" t="str">
        <f>_xlfn.XLOOKUP(C34,Master!E:E,Master!H:H)</f>
        <v>Yes</v>
      </c>
      <c r="F34" s="7" t="s">
        <v>236</v>
      </c>
      <c r="G34" s="7" t="s">
        <v>249</v>
      </c>
      <c r="H34" s="7" t="s">
        <v>14</v>
      </c>
      <c r="I34" s="7" t="s">
        <v>48</v>
      </c>
      <c r="J34" s="7" t="s">
        <v>2169</v>
      </c>
      <c r="K34" s="7" t="s">
        <v>17</v>
      </c>
      <c r="L34" s="8" t="s">
        <v>18</v>
      </c>
      <c r="M34" s="28">
        <v>71.5</v>
      </c>
      <c r="N34" s="28">
        <f t="shared" si="0"/>
        <v>130</v>
      </c>
      <c r="O34" s="8">
        <v>130</v>
      </c>
      <c r="P34" s="9">
        <f t="shared" si="1"/>
        <v>99.385000000000005</v>
      </c>
      <c r="Q34" s="25">
        <f t="shared" si="4"/>
        <v>217</v>
      </c>
      <c r="R34" s="9">
        <f t="shared" si="2"/>
        <v>217</v>
      </c>
      <c r="S34" s="7" t="s">
        <v>33</v>
      </c>
      <c r="T34" s="7" t="s">
        <v>34</v>
      </c>
      <c r="U34" t="s">
        <v>34</v>
      </c>
      <c r="V34" s="26"/>
      <c r="X34" s="47">
        <f t="shared" si="3"/>
        <v>0</v>
      </c>
    </row>
    <row r="35" spans="2:24" x14ac:dyDescent="0.25">
      <c r="B35" s="39">
        <v>843380122937</v>
      </c>
      <c r="C35" s="7" t="s">
        <v>2224</v>
      </c>
      <c r="D35" s="7" t="s">
        <v>2225</v>
      </c>
      <c r="E35" s="7" t="str">
        <f>_xlfn.XLOOKUP(C35,Master!E:E,Master!H:H)</f>
        <v>No</v>
      </c>
      <c r="F35" s="7" t="s">
        <v>236</v>
      </c>
      <c r="G35" s="7" t="s">
        <v>21</v>
      </c>
      <c r="H35" s="7" t="s">
        <v>14</v>
      </c>
      <c r="I35" s="7" t="s">
        <v>237</v>
      </c>
      <c r="J35" s="7" t="s">
        <v>2169</v>
      </c>
      <c r="K35" s="7" t="s">
        <v>17</v>
      </c>
      <c r="L35" s="8" t="s">
        <v>18</v>
      </c>
      <c r="M35" s="28">
        <v>72</v>
      </c>
      <c r="N35" s="28">
        <f t="shared" si="0"/>
        <v>120</v>
      </c>
      <c r="O35" s="8">
        <v>120</v>
      </c>
      <c r="P35" s="9">
        <f t="shared" si="1"/>
        <v>100.07999999999998</v>
      </c>
      <c r="Q35" s="25">
        <f t="shared" si="4"/>
        <v>200</v>
      </c>
      <c r="R35" s="9">
        <f t="shared" si="2"/>
        <v>200</v>
      </c>
      <c r="S35" s="7" t="s">
        <v>33</v>
      </c>
      <c r="T35" s="7" t="s">
        <v>34</v>
      </c>
      <c r="U35" t="s">
        <v>34</v>
      </c>
      <c r="V35" s="26"/>
      <c r="X35" s="47">
        <f t="shared" si="3"/>
        <v>0</v>
      </c>
    </row>
    <row r="36" spans="2:24" x14ac:dyDescent="0.25">
      <c r="B36" s="39">
        <v>843380122944</v>
      </c>
      <c r="C36" s="7" t="s">
        <v>2226</v>
      </c>
      <c r="D36" s="7" t="s">
        <v>2227</v>
      </c>
      <c r="E36" s="7" t="str">
        <f>_xlfn.XLOOKUP(C36,Master!E:E,Master!H:H)</f>
        <v>No</v>
      </c>
      <c r="F36" s="7" t="s">
        <v>236</v>
      </c>
      <c r="G36" s="7" t="s">
        <v>24</v>
      </c>
      <c r="H36" s="7" t="s">
        <v>14</v>
      </c>
      <c r="I36" s="7" t="s">
        <v>237</v>
      </c>
      <c r="J36" s="7" t="s">
        <v>2169</v>
      </c>
      <c r="K36" s="7" t="s">
        <v>17</v>
      </c>
      <c r="L36" s="8" t="s">
        <v>18</v>
      </c>
      <c r="M36" s="28">
        <v>72</v>
      </c>
      <c r="N36" s="28">
        <f t="shared" si="0"/>
        <v>120</v>
      </c>
      <c r="O36" s="8">
        <v>120</v>
      </c>
      <c r="P36" s="9">
        <f t="shared" si="1"/>
        <v>100.07999999999998</v>
      </c>
      <c r="Q36" s="25">
        <f t="shared" si="4"/>
        <v>200</v>
      </c>
      <c r="R36" s="9">
        <f t="shared" si="2"/>
        <v>200</v>
      </c>
      <c r="S36" s="7" t="s">
        <v>33</v>
      </c>
      <c r="T36" s="7" t="s">
        <v>34</v>
      </c>
      <c r="U36" t="s">
        <v>34</v>
      </c>
      <c r="V36" s="26"/>
      <c r="X36" s="47">
        <f t="shared" si="3"/>
        <v>0</v>
      </c>
    </row>
    <row r="37" spans="2:24" x14ac:dyDescent="0.25">
      <c r="B37" s="39">
        <v>843380122951</v>
      </c>
      <c r="C37" s="7" t="s">
        <v>2228</v>
      </c>
      <c r="D37" s="7" t="s">
        <v>2229</v>
      </c>
      <c r="E37" s="7" t="str">
        <f>_xlfn.XLOOKUP(C37,Master!E:E,Master!H:H)</f>
        <v>No</v>
      </c>
      <c r="F37" s="7" t="s">
        <v>236</v>
      </c>
      <c r="G37" s="7" t="s">
        <v>27</v>
      </c>
      <c r="H37" s="7" t="s">
        <v>14</v>
      </c>
      <c r="I37" s="7" t="s">
        <v>237</v>
      </c>
      <c r="J37" s="7" t="s">
        <v>2169</v>
      </c>
      <c r="K37" s="7" t="s">
        <v>17</v>
      </c>
      <c r="L37" s="8" t="s">
        <v>18</v>
      </c>
      <c r="M37" s="28">
        <v>72</v>
      </c>
      <c r="N37" s="28">
        <f t="shared" si="0"/>
        <v>120</v>
      </c>
      <c r="O37" s="8">
        <v>120</v>
      </c>
      <c r="P37" s="9">
        <f t="shared" si="1"/>
        <v>100.07999999999998</v>
      </c>
      <c r="Q37" s="25">
        <f t="shared" si="4"/>
        <v>200</v>
      </c>
      <c r="R37" s="9">
        <f t="shared" si="2"/>
        <v>200</v>
      </c>
      <c r="S37" s="7" t="s">
        <v>33</v>
      </c>
      <c r="T37" s="7" t="s">
        <v>34</v>
      </c>
      <c r="U37" t="s">
        <v>34</v>
      </c>
      <c r="V37" s="26"/>
      <c r="X37" s="47">
        <f t="shared" si="3"/>
        <v>0</v>
      </c>
    </row>
    <row r="38" spans="2:24" x14ac:dyDescent="0.25">
      <c r="B38" s="39">
        <v>843380122968</v>
      </c>
      <c r="C38" s="7" t="s">
        <v>2230</v>
      </c>
      <c r="D38" s="7" t="s">
        <v>2231</v>
      </c>
      <c r="E38" s="7" t="str">
        <f>_xlfn.XLOOKUP(C38,Master!E:E,Master!H:H)</f>
        <v>No</v>
      </c>
      <c r="F38" s="7" t="s">
        <v>236</v>
      </c>
      <c r="G38" s="7" t="s">
        <v>30</v>
      </c>
      <c r="H38" s="7" t="s">
        <v>14</v>
      </c>
      <c r="I38" s="7" t="s">
        <v>237</v>
      </c>
      <c r="J38" s="7" t="s">
        <v>2169</v>
      </c>
      <c r="K38" s="7" t="s">
        <v>17</v>
      </c>
      <c r="L38" s="8" t="s">
        <v>18</v>
      </c>
      <c r="M38" s="28">
        <v>72</v>
      </c>
      <c r="N38" s="28">
        <f t="shared" si="0"/>
        <v>120</v>
      </c>
      <c r="O38" s="8">
        <v>120</v>
      </c>
      <c r="P38" s="9">
        <f t="shared" si="1"/>
        <v>100.07999999999998</v>
      </c>
      <c r="Q38" s="25">
        <f t="shared" si="4"/>
        <v>200</v>
      </c>
      <c r="R38" s="9">
        <f t="shared" si="2"/>
        <v>200</v>
      </c>
      <c r="S38" s="7" t="s">
        <v>33</v>
      </c>
      <c r="T38" s="7" t="s">
        <v>34</v>
      </c>
      <c r="U38" t="s">
        <v>34</v>
      </c>
      <c r="V38" s="26"/>
      <c r="X38" s="47">
        <f t="shared" si="3"/>
        <v>0</v>
      </c>
    </row>
    <row r="39" spans="2:24" x14ac:dyDescent="0.25">
      <c r="B39" s="39">
        <v>843380122975</v>
      </c>
      <c r="C39" s="7" t="s">
        <v>2232</v>
      </c>
      <c r="D39" s="7" t="s">
        <v>2233</v>
      </c>
      <c r="E39" s="7" t="str">
        <f>_xlfn.XLOOKUP(C39,Master!E:E,Master!H:H)</f>
        <v>No</v>
      </c>
      <c r="F39" s="7" t="s">
        <v>236</v>
      </c>
      <c r="G39" s="7" t="s">
        <v>246</v>
      </c>
      <c r="H39" s="7" t="s">
        <v>14</v>
      </c>
      <c r="I39" s="7" t="s">
        <v>237</v>
      </c>
      <c r="J39" s="7" t="s">
        <v>2169</v>
      </c>
      <c r="K39" s="7" t="s">
        <v>17</v>
      </c>
      <c r="L39" s="8" t="s">
        <v>18</v>
      </c>
      <c r="M39" s="28">
        <v>72</v>
      </c>
      <c r="N39" s="28">
        <f t="shared" si="0"/>
        <v>120</v>
      </c>
      <c r="O39" s="8">
        <v>120</v>
      </c>
      <c r="P39" s="9">
        <f t="shared" si="1"/>
        <v>100.07999999999998</v>
      </c>
      <c r="Q39" s="25">
        <f t="shared" si="4"/>
        <v>200</v>
      </c>
      <c r="R39" s="9">
        <f t="shared" si="2"/>
        <v>200</v>
      </c>
      <c r="S39" s="7" t="s">
        <v>33</v>
      </c>
      <c r="T39" s="7" t="s">
        <v>34</v>
      </c>
      <c r="U39" t="s">
        <v>34</v>
      </c>
      <c r="V39" s="26"/>
      <c r="X39" s="47">
        <f t="shared" si="3"/>
        <v>0</v>
      </c>
    </row>
    <row r="40" spans="2:24" x14ac:dyDescent="0.25">
      <c r="B40" s="39">
        <v>843380150183</v>
      </c>
      <c r="C40" s="7" t="s">
        <v>2234</v>
      </c>
      <c r="D40" s="7" t="s">
        <v>2235</v>
      </c>
      <c r="E40" s="7" t="str">
        <f>_xlfn.XLOOKUP(C40,Master!E:E,Master!H:H)</f>
        <v>No</v>
      </c>
      <c r="F40" s="7" t="s">
        <v>236</v>
      </c>
      <c r="G40" s="7" t="s">
        <v>249</v>
      </c>
      <c r="H40" s="7" t="s">
        <v>14</v>
      </c>
      <c r="I40" s="7" t="s">
        <v>237</v>
      </c>
      <c r="J40" s="7" t="s">
        <v>2169</v>
      </c>
      <c r="K40" s="7" t="s">
        <v>17</v>
      </c>
      <c r="L40" s="8" t="s">
        <v>18</v>
      </c>
      <c r="M40" s="28">
        <v>72</v>
      </c>
      <c r="N40" s="28">
        <f t="shared" si="0"/>
        <v>120</v>
      </c>
      <c r="O40" s="8">
        <v>120</v>
      </c>
      <c r="P40" s="9">
        <f t="shared" si="1"/>
        <v>100.07999999999998</v>
      </c>
      <c r="Q40" s="25">
        <f t="shared" si="4"/>
        <v>200</v>
      </c>
      <c r="R40" s="9">
        <f t="shared" si="2"/>
        <v>200</v>
      </c>
      <c r="S40" s="7" t="s">
        <v>33</v>
      </c>
      <c r="T40" s="7" t="s">
        <v>34</v>
      </c>
      <c r="U40" t="s">
        <v>34</v>
      </c>
      <c r="V40" s="26"/>
      <c r="X40" s="47">
        <f t="shared" si="3"/>
        <v>0</v>
      </c>
    </row>
    <row r="41" spans="2:24" x14ac:dyDescent="0.25">
      <c r="B41" s="39">
        <v>843380122982</v>
      </c>
      <c r="C41" s="7" t="s">
        <v>2236</v>
      </c>
      <c r="D41" s="7" t="s">
        <v>2237</v>
      </c>
      <c r="E41" s="7" t="str">
        <f>_xlfn.XLOOKUP(C41,Master!E:E,Master!H:H)</f>
        <v>No</v>
      </c>
      <c r="F41" s="7" t="s">
        <v>236</v>
      </c>
      <c r="G41" s="7" t="s">
        <v>21</v>
      </c>
      <c r="H41" s="7" t="s">
        <v>14</v>
      </c>
      <c r="I41" s="7" t="s">
        <v>37</v>
      </c>
      <c r="J41" s="7" t="s">
        <v>2169</v>
      </c>
      <c r="K41" s="7" t="s">
        <v>17</v>
      </c>
      <c r="L41" s="8" t="s">
        <v>18</v>
      </c>
      <c r="M41" s="28">
        <v>71.5</v>
      </c>
      <c r="N41" s="28">
        <f t="shared" si="0"/>
        <v>130</v>
      </c>
      <c r="O41" s="8">
        <v>130</v>
      </c>
      <c r="P41" s="9">
        <f t="shared" si="1"/>
        <v>99.385000000000005</v>
      </c>
      <c r="Q41" s="25">
        <f t="shared" si="4"/>
        <v>217</v>
      </c>
      <c r="R41" s="9">
        <f t="shared" si="2"/>
        <v>217</v>
      </c>
      <c r="S41" s="7" t="s">
        <v>33</v>
      </c>
      <c r="T41" s="7" t="s">
        <v>34</v>
      </c>
      <c r="U41" t="s">
        <v>34</v>
      </c>
      <c r="V41" s="26"/>
      <c r="X41" s="47">
        <f t="shared" si="3"/>
        <v>0</v>
      </c>
    </row>
    <row r="42" spans="2:24" x14ac:dyDescent="0.25">
      <c r="B42" s="39">
        <v>843380122999</v>
      </c>
      <c r="C42" s="7" t="s">
        <v>2238</v>
      </c>
      <c r="D42" s="7" t="s">
        <v>2239</v>
      </c>
      <c r="E42" s="7" t="str">
        <f>_xlfn.XLOOKUP(C42,Master!E:E,Master!H:H)</f>
        <v>No</v>
      </c>
      <c r="F42" s="7" t="s">
        <v>236</v>
      </c>
      <c r="G42" s="7" t="s">
        <v>24</v>
      </c>
      <c r="H42" s="7" t="s">
        <v>14</v>
      </c>
      <c r="I42" s="7" t="s">
        <v>37</v>
      </c>
      <c r="J42" s="7" t="s">
        <v>2169</v>
      </c>
      <c r="K42" s="7" t="s">
        <v>17</v>
      </c>
      <c r="L42" s="8" t="s">
        <v>18</v>
      </c>
      <c r="M42" s="28">
        <v>71.5</v>
      </c>
      <c r="N42" s="28">
        <f t="shared" si="0"/>
        <v>130</v>
      </c>
      <c r="O42" s="8">
        <v>130</v>
      </c>
      <c r="P42" s="9">
        <f t="shared" si="1"/>
        <v>99.385000000000005</v>
      </c>
      <c r="Q42" s="25">
        <f t="shared" si="4"/>
        <v>217</v>
      </c>
      <c r="R42" s="9">
        <f t="shared" si="2"/>
        <v>217</v>
      </c>
      <c r="S42" s="7" t="s">
        <v>33</v>
      </c>
      <c r="T42" s="7" t="s">
        <v>34</v>
      </c>
      <c r="U42" t="s">
        <v>34</v>
      </c>
      <c r="V42" s="26"/>
      <c r="X42" s="47">
        <f t="shared" si="3"/>
        <v>0</v>
      </c>
    </row>
    <row r="43" spans="2:24" x14ac:dyDescent="0.25">
      <c r="B43" s="39">
        <v>843380123002</v>
      </c>
      <c r="C43" s="7" t="s">
        <v>2240</v>
      </c>
      <c r="D43" s="7" t="s">
        <v>2241</v>
      </c>
      <c r="E43" s="7" t="str">
        <f>_xlfn.XLOOKUP(C43,Master!E:E,Master!H:H)</f>
        <v>No</v>
      </c>
      <c r="F43" s="7" t="s">
        <v>236</v>
      </c>
      <c r="G43" s="7" t="s">
        <v>27</v>
      </c>
      <c r="H43" s="7" t="s">
        <v>14</v>
      </c>
      <c r="I43" s="7" t="s">
        <v>37</v>
      </c>
      <c r="J43" s="7" t="s">
        <v>2169</v>
      </c>
      <c r="K43" s="7" t="s">
        <v>17</v>
      </c>
      <c r="L43" s="8" t="s">
        <v>18</v>
      </c>
      <c r="M43" s="28">
        <v>71.5</v>
      </c>
      <c r="N43" s="28">
        <f t="shared" si="0"/>
        <v>130</v>
      </c>
      <c r="O43" s="8">
        <v>130</v>
      </c>
      <c r="P43" s="9">
        <f t="shared" si="1"/>
        <v>99.385000000000005</v>
      </c>
      <c r="Q43" s="25">
        <f t="shared" si="4"/>
        <v>217</v>
      </c>
      <c r="R43" s="9">
        <f t="shared" si="2"/>
        <v>217</v>
      </c>
      <c r="S43" s="7" t="s">
        <v>33</v>
      </c>
      <c r="T43" s="7" t="s">
        <v>34</v>
      </c>
      <c r="U43" t="s">
        <v>34</v>
      </c>
      <c r="V43" s="26"/>
      <c r="X43" s="47">
        <f t="shared" si="3"/>
        <v>0</v>
      </c>
    </row>
    <row r="44" spans="2:24" x14ac:dyDescent="0.25">
      <c r="B44" s="39">
        <v>843380123019</v>
      </c>
      <c r="C44" s="7" t="s">
        <v>2242</v>
      </c>
      <c r="D44" s="7" t="s">
        <v>2243</v>
      </c>
      <c r="E44" s="7" t="str">
        <f>_xlfn.XLOOKUP(C44,Master!E:E,Master!H:H)</f>
        <v>No</v>
      </c>
      <c r="F44" s="7" t="s">
        <v>236</v>
      </c>
      <c r="G44" s="7" t="s">
        <v>30</v>
      </c>
      <c r="H44" s="7" t="s">
        <v>14</v>
      </c>
      <c r="I44" s="7" t="s">
        <v>37</v>
      </c>
      <c r="J44" s="7" t="s">
        <v>2169</v>
      </c>
      <c r="K44" s="7" t="s">
        <v>17</v>
      </c>
      <c r="L44" s="8" t="s">
        <v>18</v>
      </c>
      <c r="M44" s="28">
        <v>71.5</v>
      </c>
      <c r="N44" s="28">
        <f t="shared" si="0"/>
        <v>130</v>
      </c>
      <c r="O44" s="8">
        <v>130</v>
      </c>
      <c r="P44" s="9">
        <f t="shared" si="1"/>
        <v>99.385000000000005</v>
      </c>
      <c r="Q44" s="25">
        <f t="shared" si="4"/>
        <v>217</v>
      </c>
      <c r="R44" s="9">
        <f t="shared" si="2"/>
        <v>217</v>
      </c>
      <c r="S44" s="7" t="s">
        <v>33</v>
      </c>
      <c r="T44" s="7" t="s">
        <v>34</v>
      </c>
      <c r="U44" t="s">
        <v>34</v>
      </c>
      <c r="V44" s="26"/>
      <c r="X44" s="47">
        <f t="shared" si="3"/>
        <v>0</v>
      </c>
    </row>
    <row r="45" spans="2:24" x14ac:dyDescent="0.25">
      <c r="B45" s="39">
        <v>843380123026</v>
      </c>
      <c r="C45" s="7" t="s">
        <v>2244</v>
      </c>
      <c r="D45" s="7" t="s">
        <v>2245</v>
      </c>
      <c r="E45" s="7" t="str">
        <f>_xlfn.XLOOKUP(C45,Master!E:E,Master!H:H)</f>
        <v>No</v>
      </c>
      <c r="F45" s="7" t="s">
        <v>236</v>
      </c>
      <c r="G45" s="7" t="s">
        <v>246</v>
      </c>
      <c r="H45" s="7" t="s">
        <v>14</v>
      </c>
      <c r="I45" s="7" t="s">
        <v>37</v>
      </c>
      <c r="J45" s="7" t="s">
        <v>2169</v>
      </c>
      <c r="K45" s="7" t="s">
        <v>17</v>
      </c>
      <c r="L45" s="8" t="s">
        <v>18</v>
      </c>
      <c r="M45" s="28">
        <v>71.5</v>
      </c>
      <c r="N45" s="28">
        <f t="shared" si="0"/>
        <v>130</v>
      </c>
      <c r="O45" s="8">
        <v>130</v>
      </c>
      <c r="P45" s="9">
        <f t="shared" si="1"/>
        <v>99.385000000000005</v>
      </c>
      <c r="Q45" s="25">
        <f t="shared" si="4"/>
        <v>217</v>
      </c>
      <c r="R45" s="9">
        <f t="shared" si="2"/>
        <v>217</v>
      </c>
      <c r="S45" s="7" t="s">
        <v>33</v>
      </c>
      <c r="T45" s="7" t="s">
        <v>34</v>
      </c>
      <c r="U45" t="s">
        <v>34</v>
      </c>
      <c r="V45" s="26"/>
      <c r="X45" s="47">
        <f t="shared" si="3"/>
        <v>0</v>
      </c>
    </row>
    <row r="46" spans="2:24" x14ac:dyDescent="0.25">
      <c r="B46" s="39">
        <v>843380123033</v>
      </c>
      <c r="C46" s="7" t="s">
        <v>2246</v>
      </c>
      <c r="D46" s="7" t="s">
        <v>2247</v>
      </c>
      <c r="E46" s="7" t="str">
        <f>_xlfn.XLOOKUP(C46,Master!E:E,Master!H:H)</f>
        <v>Yes</v>
      </c>
      <c r="F46" s="7" t="s">
        <v>236</v>
      </c>
      <c r="G46" s="7" t="s">
        <v>21</v>
      </c>
      <c r="H46" s="7" t="s">
        <v>14</v>
      </c>
      <c r="I46" s="7" t="s">
        <v>48</v>
      </c>
      <c r="J46" s="7" t="s">
        <v>2169</v>
      </c>
      <c r="K46" s="7" t="s">
        <v>17</v>
      </c>
      <c r="L46" s="8" t="s">
        <v>18</v>
      </c>
      <c r="M46" s="28">
        <v>82.5</v>
      </c>
      <c r="N46" s="28">
        <f t="shared" si="0"/>
        <v>150</v>
      </c>
      <c r="O46" s="8">
        <v>150</v>
      </c>
      <c r="P46" s="9">
        <f t="shared" si="1"/>
        <v>114.675</v>
      </c>
      <c r="Q46" s="25">
        <f t="shared" si="4"/>
        <v>250</v>
      </c>
      <c r="R46" s="9">
        <f t="shared" si="2"/>
        <v>250</v>
      </c>
      <c r="S46" s="7" t="s">
        <v>33</v>
      </c>
      <c r="T46" s="7" t="s">
        <v>34</v>
      </c>
      <c r="U46" t="s">
        <v>34</v>
      </c>
      <c r="V46" s="26"/>
      <c r="X46" s="47">
        <f t="shared" si="3"/>
        <v>0</v>
      </c>
    </row>
    <row r="47" spans="2:24" x14ac:dyDescent="0.25">
      <c r="B47" s="39">
        <v>843380123040</v>
      </c>
      <c r="C47" s="7" t="s">
        <v>2248</v>
      </c>
      <c r="D47" s="7" t="s">
        <v>2249</v>
      </c>
      <c r="E47" s="7" t="str">
        <f>_xlfn.XLOOKUP(C47,Master!E:E,Master!H:H)</f>
        <v>Yes</v>
      </c>
      <c r="F47" s="7" t="s">
        <v>236</v>
      </c>
      <c r="G47" s="7" t="s">
        <v>24</v>
      </c>
      <c r="H47" s="7" t="s">
        <v>14</v>
      </c>
      <c r="I47" s="7" t="s">
        <v>48</v>
      </c>
      <c r="J47" s="7" t="s">
        <v>2169</v>
      </c>
      <c r="K47" s="7" t="s">
        <v>17</v>
      </c>
      <c r="L47" s="8" t="s">
        <v>18</v>
      </c>
      <c r="M47" s="28">
        <v>82.5</v>
      </c>
      <c r="N47" s="28">
        <f t="shared" si="0"/>
        <v>150</v>
      </c>
      <c r="O47" s="8">
        <v>150</v>
      </c>
      <c r="P47" s="9">
        <f t="shared" si="1"/>
        <v>114.675</v>
      </c>
      <c r="Q47" s="25">
        <f t="shared" si="4"/>
        <v>250</v>
      </c>
      <c r="R47" s="9">
        <f t="shared" si="2"/>
        <v>250</v>
      </c>
      <c r="S47" s="7" t="s">
        <v>33</v>
      </c>
      <c r="T47" s="7" t="s">
        <v>34</v>
      </c>
      <c r="U47" t="s">
        <v>34</v>
      </c>
      <c r="V47" s="26"/>
      <c r="X47" s="47">
        <f t="shared" si="3"/>
        <v>0</v>
      </c>
    </row>
    <row r="48" spans="2:24" x14ac:dyDescent="0.25">
      <c r="B48" s="39">
        <v>843380123057</v>
      </c>
      <c r="C48" s="7" t="s">
        <v>2250</v>
      </c>
      <c r="D48" s="7" t="s">
        <v>2251</v>
      </c>
      <c r="E48" s="7" t="str">
        <f>_xlfn.XLOOKUP(C48,Master!E:E,Master!H:H)</f>
        <v>Yes</v>
      </c>
      <c r="F48" s="7" t="s">
        <v>236</v>
      </c>
      <c r="G48" s="7" t="s">
        <v>27</v>
      </c>
      <c r="H48" s="7" t="s">
        <v>14</v>
      </c>
      <c r="I48" s="7" t="s">
        <v>48</v>
      </c>
      <c r="J48" s="7" t="s">
        <v>2169</v>
      </c>
      <c r="K48" s="7" t="s">
        <v>17</v>
      </c>
      <c r="L48" s="8" t="s">
        <v>18</v>
      </c>
      <c r="M48" s="28">
        <v>82.5</v>
      </c>
      <c r="N48" s="28">
        <f t="shared" si="0"/>
        <v>150</v>
      </c>
      <c r="O48" s="8">
        <v>150</v>
      </c>
      <c r="P48" s="9">
        <f t="shared" si="1"/>
        <v>114.675</v>
      </c>
      <c r="Q48" s="25">
        <f t="shared" si="4"/>
        <v>250</v>
      </c>
      <c r="R48" s="9">
        <f t="shared" si="2"/>
        <v>250</v>
      </c>
      <c r="S48" s="7" t="s">
        <v>33</v>
      </c>
      <c r="T48" s="7" t="s">
        <v>34</v>
      </c>
      <c r="U48" t="s">
        <v>34</v>
      </c>
      <c r="V48" s="26"/>
      <c r="X48" s="47">
        <f t="shared" si="3"/>
        <v>0</v>
      </c>
    </row>
    <row r="49" spans="2:24" x14ac:dyDescent="0.25">
      <c r="B49" s="39">
        <v>843380123064</v>
      </c>
      <c r="C49" s="7" t="s">
        <v>2252</v>
      </c>
      <c r="D49" s="7" t="s">
        <v>2253</v>
      </c>
      <c r="E49" s="7" t="str">
        <f>_xlfn.XLOOKUP(C49,Master!E:E,Master!H:H)</f>
        <v>Yes</v>
      </c>
      <c r="F49" s="7" t="s">
        <v>236</v>
      </c>
      <c r="G49" s="7" t="s">
        <v>30</v>
      </c>
      <c r="H49" s="7" t="s">
        <v>14</v>
      </c>
      <c r="I49" s="7" t="s">
        <v>48</v>
      </c>
      <c r="J49" s="7" t="s">
        <v>2169</v>
      </c>
      <c r="K49" s="7" t="s">
        <v>17</v>
      </c>
      <c r="L49" s="8" t="s">
        <v>18</v>
      </c>
      <c r="M49" s="28">
        <v>82.5</v>
      </c>
      <c r="N49" s="28">
        <f t="shared" si="0"/>
        <v>150</v>
      </c>
      <c r="O49" s="8">
        <v>150</v>
      </c>
      <c r="P49" s="9">
        <f t="shared" si="1"/>
        <v>114.675</v>
      </c>
      <c r="Q49" s="25">
        <f t="shared" si="4"/>
        <v>250</v>
      </c>
      <c r="R49" s="9">
        <f t="shared" si="2"/>
        <v>250</v>
      </c>
      <c r="S49" s="7" t="s">
        <v>33</v>
      </c>
      <c r="T49" s="7" t="s">
        <v>34</v>
      </c>
      <c r="U49" t="s">
        <v>34</v>
      </c>
      <c r="V49" s="26"/>
      <c r="X49" s="47">
        <f t="shared" si="3"/>
        <v>0</v>
      </c>
    </row>
    <row r="50" spans="2:24" x14ac:dyDescent="0.25">
      <c r="B50" s="39">
        <v>843380123071</v>
      </c>
      <c r="C50" s="7" t="s">
        <v>2254</v>
      </c>
      <c r="D50" s="7" t="s">
        <v>2255</v>
      </c>
      <c r="E50" s="7" t="str">
        <f>_xlfn.XLOOKUP(C50,Master!E:E,Master!H:H)</f>
        <v>Yes</v>
      </c>
      <c r="F50" s="7" t="s">
        <v>236</v>
      </c>
      <c r="G50" s="7" t="s">
        <v>246</v>
      </c>
      <c r="H50" s="7" t="s">
        <v>14</v>
      </c>
      <c r="I50" s="7" t="s">
        <v>48</v>
      </c>
      <c r="J50" s="7" t="s">
        <v>2169</v>
      </c>
      <c r="K50" s="7" t="s">
        <v>17</v>
      </c>
      <c r="L50" s="8" t="s">
        <v>18</v>
      </c>
      <c r="M50" s="28">
        <v>82.5</v>
      </c>
      <c r="N50" s="28">
        <f t="shared" si="0"/>
        <v>150</v>
      </c>
      <c r="O50" s="8">
        <v>150</v>
      </c>
      <c r="P50" s="9">
        <f t="shared" si="1"/>
        <v>114.675</v>
      </c>
      <c r="Q50" s="25">
        <f t="shared" si="4"/>
        <v>250</v>
      </c>
      <c r="R50" s="9">
        <f t="shared" si="2"/>
        <v>250</v>
      </c>
      <c r="S50" s="7" t="s">
        <v>33</v>
      </c>
      <c r="T50" s="7" t="s">
        <v>34</v>
      </c>
      <c r="U50" t="s">
        <v>34</v>
      </c>
      <c r="V50" s="26"/>
      <c r="X50" s="47">
        <f t="shared" si="3"/>
        <v>0</v>
      </c>
    </row>
    <row r="51" spans="2:24" x14ac:dyDescent="0.25">
      <c r="B51" s="39">
        <v>843380149811</v>
      </c>
      <c r="C51" s="7" t="s">
        <v>2256</v>
      </c>
      <c r="D51" s="7" t="s">
        <v>2257</v>
      </c>
      <c r="E51" s="7" t="str">
        <f>_xlfn.XLOOKUP(C51,Master!E:E,Master!H:H)</f>
        <v>Yes</v>
      </c>
      <c r="F51" s="7" t="s">
        <v>236</v>
      </c>
      <c r="G51" s="7" t="s">
        <v>249</v>
      </c>
      <c r="H51" s="7" t="s">
        <v>14</v>
      </c>
      <c r="I51" s="7" t="s">
        <v>48</v>
      </c>
      <c r="J51" s="7" t="s">
        <v>2169</v>
      </c>
      <c r="K51" s="7" t="s">
        <v>17</v>
      </c>
      <c r="L51" s="8" t="s">
        <v>18</v>
      </c>
      <c r="M51" s="28">
        <v>82.5</v>
      </c>
      <c r="N51" s="28">
        <f t="shared" si="0"/>
        <v>150</v>
      </c>
      <c r="O51" s="8">
        <v>150</v>
      </c>
      <c r="P51" s="9">
        <f t="shared" si="1"/>
        <v>114.675</v>
      </c>
      <c r="Q51" s="25">
        <f t="shared" si="4"/>
        <v>250</v>
      </c>
      <c r="R51" s="9">
        <f t="shared" si="2"/>
        <v>250</v>
      </c>
      <c r="S51" s="7" t="s">
        <v>33</v>
      </c>
      <c r="T51" s="7" t="s">
        <v>34</v>
      </c>
      <c r="U51" t="s">
        <v>34</v>
      </c>
      <c r="V51" s="26"/>
      <c r="X51" s="47">
        <f t="shared" si="3"/>
        <v>0</v>
      </c>
    </row>
    <row r="52" spans="2:24" x14ac:dyDescent="0.25">
      <c r="B52" s="39">
        <v>843380145509</v>
      </c>
      <c r="C52" s="7" t="s">
        <v>2258</v>
      </c>
      <c r="D52" s="7" t="s">
        <v>2259</v>
      </c>
      <c r="E52" s="7" t="str">
        <f>_xlfn.XLOOKUP(C52,Master!E:E,Master!H:H)</f>
        <v>Yes</v>
      </c>
      <c r="F52" s="7" t="s">
        <v>236</v>
      </c>
      <c r="G52" s="7" t="s">
        <v>21</v>
      </c>
      <c r="H52" s="7" t="s">
        <v>14</v>
      </c>
      <c r="I52" s="7" t="s">
        <v>48</v>
      </c>
      <c r="J52" s="7" t="s">
        <v>2169</v>
      </c>
      <c r="K52" s="7" t="s">
        <v>17</v>
      </c>
      <c r="L52" s="8" t="s">
        <v>18</v>
      </c>
      <c r="M52" s="28">
        <v>126</v>
      </c>
      <c r="N52" s="28">
        <f t="shared" si="0"/>
        <v>210</v>
      </c>
      <c r="O52" s="8">
        <v>210</v>
      </c>
      <c r="P52" s="9">
        <f t="shared" si="1"/>
        <v>175.14</v>
      </c>
      <c r="Q52" s="25">
        <f t="shared" si="4"/>
        <v>350</v>
      </c>
      <c r="R52" s="9">
        <f t="shared" si="2"/>
        <v>350</v>
      </c>
      <c r="S52" s="7" t="s">
        <v>33</v>
      </c>
      <c r="T52" s="7" t="s">
        <v>34</v>
      </c>
      <c r="U52" t="s">
        <v>34</v>
      </c>
      <c r="V52" s="26"/>
      <c r="X52" s="47">
        <f t="shared" si="3"/>
        <v>0</v>
      </c>
    </row>
    <row r="53" spans="2:24" x14ac:dyDescent="0.25">
      <c r="B53" s="39">
        <v>843380145493</v>
      </c>
      <c r="C53" s="7" t="s">
        <v>2260</v>
      </c>
      <c r="D53" s="7" t="s">
        <v>2261</v>
      </c>
      <c r="E53" s="7" t="str">
        <f>_xlfn.XLOOKUP(C53,Master!E:E,Master!H:H)</f>
        <v>Yes</v>
      </c>
      <c r="F53" s="7" t="s">
        <v>236</v>
      </c>
      <c r="G53" s="7" t="s">
        <v>24</v>
      </c>
      <c r="H53" s="7" t="s">
        <v>14</v>
      </c>
      <c r="I53" s="7" t="s">
        <v>48</v>
      </c>
      <c r="J53" s="7" t="s">
        <v>2169</v>
      </c>
      <c r="K53" s="7" t="s">
        <v>17</v>
      </c>
      <c r="L53" s="8" t="s">
        <v>18</v>
      </c>
      <c r="M53" s="28">
        <v>126</v>
      </c>
      <c r="N53" s="28">
        <f t="shared" si="0"/>
        <v>210</v>
      </c>
      <c r="O53" s="8">
        <v>210</v>
      </c>
      <c r="P53" s="9">
        <f t="shared" si="1"/>
        <v>175.14</v>
      </c>
      <c r="Q53" s="25">
        <f t="shared" si="4"/>
        <v>350</v>
      </c>
      <c r="R53" s="9">
        <f t="shared" si="2"/>
        <v>350</v>
      </c>
      <c r="S53" s="7" t="s">
        <v>33</v>
      </c>
      <c r="T53" s="7" t="s">
        <v>34</v>
      </c>
      <c r="U53" t="s">
        <v>34</v>
      </c>
      <c r="V53" s="26"/>
      <c r="X53" s="47">
        <f t="shared" si="3"/>
        <v>0</v>
      </c>
    </row>
    <row r="54" spans="2:24" x14ac:dyDescent="0.25">
      <c r="B54" s="39">
        <v>843380145486</v>
      </c>
      <c r="C54" s="7" t="s">
        <v>2262</v>
      </c>
      <c r="D54" s="7" t="s">
        <v>2263</v>
      </c>
      <c r="E54" s="7" t="str">
        <f>_xlfn.XLOOKUP(C54,Master!E:E,Master!H:H)</f>
        <v>Yes</v>
      </c>
      <c r="F54" s="7" t="s">
        <v>236</v>
      </c>
      <c r="G54" s="7" t="s">
        <v>27</v>
      </c>
      <c r="H54" s="7" t="s">
        <v>14</v>
      </c>
      <c r="I54" s="7" t="s">
        <v>48</v>
      </c>
      <c r="J54" s="7" t="s">
        <v>2169</v>
      </c>
      <c r="K54" s="7" t="s">
        <v>17</v>
      </c>
      <c r="L54" s="8" t="s">
        <v>18</v>
      </c>
      <c r="M54" s="28">
        <v>126</v>
      </c>
      <c r="N54" s="28">
        <f t="shared" si="0"/>
        <v>210</v>
      </c>
      <c r="O54" s="8">
        <v>210</v>
      </c>
      <c r="P54" s="9">
        <f t="shared" si="1"/>
        <v>175.14</v>
      </c>
      <c r="Q54" s="25">
        <f t="shared" si="4"/>
        <v>350</v>
      </c>
      <c r="R54" s="9">
        <f t="shared" si="2"/>
        <v>350</v>
      </c>
      <c r="S54" s="7" t="s">
        <v>33</v>
      </c>
      <c r="T54" s="7" t="s">
        <v>34</v>
      </c>
      <c r="U54" t="s">
        <v>34</v>
      </c>
      <c r="V54" s="26"/>
      <c r="X54" s="47">
        <f t="shared" si="3"/>
        <v>0</v>
      </c>
    </row>
    <row r="55" spans="2:24" x14ac:dyDescent="0.25">
      <c r="B55" s="39">
        <v>843380145516</v>
      </c>
      <c r="C55" s="7" t="s">
        <v>2264</v>
      </c>
      <c r="D55" s="7" t="s">
        <v>2265</v>
      </c>
      <c r="E55" s="7" t="str">
        <f>_xlfn.XLOOKUP(C55,Master!E:E,Master!H:H)</f>
        <v>Yes</v>
      </c>
      <c r="F55" s="7" t="s">
        <v>236</v>
      </c>
      <c r="G55" s="7" t="s">
        <v>30</v>
      </c>
      <c r="H55" s="7" t="s">
        <v>14</v>
      </c>
      <c r="I55" s="7" t="s">
        <v>48</v>
      </c>
      <c r="J55" s="7" t="s">
        <v>2169</v>
      </c>
      <c r="K55" s="7" t="s">
        <v>17</v>
      </c>
      <c r="L55" s="8" t="s">
        <v>18</v>
      </c>
      <c r="M55" s="28">
        <v>126</v>
      </c>
      <c r="N55" s="28">
        <f t="shared" si="0"/>
        <v>210</v>
      </c>
      <c r="O55" s="8">
        <v>210</v>
      </c>
      <c r="P55" s="9">
        <f t="shared" si="1"/>
        <v>175.14</v>
      </c>
      <c r="Q55" s="25">
        <f t="shared" si="4"/>
        <v>350</v>
      </c>
      <c r="R55" s="9">
        <f t="shared" si="2"/>
        <v>350</v>
      </c>
      <c r="S55" s="7" t="s">
        <v>33</v>
      </c>
      <c r="T55" s="7" t="s">
        <v>34</v>
      </c>
      <c r="U55" t="s">
        <v>34</v>
      </c>
      <c r="V55" s="26"/>
      <c r="X55" s="47">
        <f t="shared" si="3"/>
        <v>0</v>
      </c>
    </row>
    <row r="56" spans="2:24" x14ac:dyDescent="0.25">
      <c r="B56" s="39">
        <v>843380145462</v>
      </c>
      <c r="C56" s="7" t="s">
        <v>2266</v>
      </c>
      <c r="D56" s="7" t="s">
        <v>2267</v>
      </c>
      <c r="E56" s="7" t="str">
        <f>_xlfn.XLOOKUP(C56,Master!E:E,Master!H:H)</f>
        <v>Yes</v>
      </c>
      <c r="F56" s="7" t="s">
        <v>236</v>
      </c>
      <c r="G56" s="7" t="s">
        <v>246</v>
      </c>
      <c r="H56" s="7" t="s">
        <v>14</v>
      </c>
      <c r="I56" s="7" t="s">
        <v>48</v>
      </c>
      <c r="J56" s="7" t="s">
        <v>2169</v>
      </c>
      <c r="K56" s="7" t="s">
        <v>17</v>
      </c>
      <c r="L56" s="8" t="s">
        <v>18</v>
      </c>
      <c r="M56" s="28">
        <v>126</v>
      </c>
      <c r="N56" s="28">
        <f t="shared" si="0"/>
        <v>210</v>
      </c>
      <c r="O56" s="8">
        <v>210</v>
      </c>
      <c r="P56" s="9">
        <f t="shared" si="1"/>
        <v>175.14</v>
      </c>
      <c r="Q56" s="25">
        <f t="shared" si="4"/>
        <v>350</v>
      </c>
      <c r="R56" s="9">
        <f t="shared" si="2"/>
        <v>350</v>
      </c>
      <c r="S56" s="7" t="s">
        <v>33</v>
      </c>
      <c r="T56" s="7" t="s">
        <v>34</v>
      </c>
      <c r="U56" t="s">
        <v>34</v>
      </c>
      <c r="V56" s="26"/>
      <c r="X56" s="47">
        <f t="shared" si="3"/>
        <v>0</v>
      </c>
    </row>
    <row r="57" spans="2:24" x14ac:dyDescent="0.25">
      <c r="B57" s="39">
        <v>843380145479</v>
      </c>
      <c r="C57" s="7" t="s">
        <v>2268</v>
      </c>
      <c r="D57" s="7" t="s">
        <v>2269</v>
      </c>
      <c r="E57" s="7" t="str">
        <f>_xlfn.XLOOKUP(C57,Master!E:E,Master!H:H)</f>
        <v>Yes</v>
      </c>
      <c r="F57" s="7" t="s">
        <v>236</v>
      </c>
      <c r="G57" s="7" t="s">
        <v>249</v>
      </c>
      <c r="H57" s="7" t="s">
        <v>14</v>
      </c>
      <c r="I57" s="7" t="s">
        <v>48</v>
      </c>
      <c r="J57" s="7" t="s">
        <v>2169</v>
      </c>
      <c r="K57" s="7" t="s">
        <v>17</v>
      </c>
      <c r="L57" s="8" t="s">
        <v>18</v>
      </c>
      <c r="M57" s="28">
        <v>126</v>
      </c>
      <c r="N57" s="28">
        <f t="shared" si="0"/>
        <v>210</v>
      </c>
      <c r="O57" s="8">
        <v>210</v>
      </c>
      <c r="P57" s="9">
        <f t="shared" si="1"/>
        <v>175.14</v>
      </c>
      <c r="Q57" s="25">
        <f t="shared" si="4"/>
        <v>350</v>
      </c>
      <c r="R57" s="9">
        <f t="shared" si="2"/>
        <v>350</v>
      </c>
      <c r="S57" s="7" t="s">
        <v>33</v>
      </c>
      <c r="T57" s="7" t="s">
        <v>34</v>
      </c>
      <c r="U57" t="s">
        <v>34</v>
      </c>
      <c r="V57" s="26"/>
      <c r="X57" s="47">
        <f t="shared" si="3"/>
        <v>0</v>
      </c>
    </row>
    <row r="58" spans="2:24" x14ac:dyDescent="0.25">
      <c r="B58" s="39">
        <v>843380147978</v>
      </c>
      <c r="C58" s="7" t="s">
        <v>2270</v>
      </c>
      <c r="D58" s="7" t="s">
        <v>2271</v>
      </c>
      <c r="E58" s="7" t="str">
        <f>_xlfn.XLOOKUP(C58,Master!E:E,Master!H:H)</f>
        <v>No</v>
      </c>
      <c r="F58" s="7" t="s">
        <v>236</v>
      </c>
      <c r="G58" s="7" t="s">
        <v>21</v>
      </c>
      <c r="H58" s="7" t="s">
        <v>415</v>
      </c>
      <c r="I58" s="7" t="s">
        <v>416</v>
      </c>
      <c r="J58" s="7" t="s">
        <v>2169</v>
      </c>
      <c r="K58" s="7" t="s">
        <v>17</v>
      </c>
      <c r="L58" s="8" t="s">
        <v>18</v>
      </c>
      <c r="M58" s="28">
        <v>60</v>
      </c>
      <c r="N58" s="28">
        <f t="shared" si="0"/>
        <v>100</v>
      </c>
      <c r="O58" s="8">
        <v>100</v>
      </c>
      <c r="P58" s="9">
        <f t="shared" si="1"/>
        <v>83.399999999999991</v>
      </c>
      <c r="Q58" s="25">
        <f t="shared" si="4"/>
        <v>167</v>
      </c>
      <c r="R58" s="9">
        <f t="shared" si="2"/>
        <v>167</v>
      </c>
      <c r="S58" s="7" t="s">
        <v>33</v>
      </c>
      <c r="T58" s="7" t="s">
        <v>34</v>
      </c>
      <c r="U58" t="s">
        <v>34</v>
      </c>
      <c r="V58" s="26"/>
      <c r="X58" s="47">
        <f t="shared" si="3"/>
        <v>0</v>
      </c>
    </row>
    <row r="59" spans="2:24" x14ac:dyDescent="0.25">
      <c r="B59" s="39">
        <v>843380147961</v>
      </c>
      <c r="C59" s="7" t="s">
        <v>2272</v>
      </c>
      <c r="D59" s="7" t="s">
        <v>2273</v>
      </c>
      <c r="E59" s="7" t="str">
        <f>_xlfn.XLOOKUP(C59,Master!E:E,Master!H:H)</f>
        <v>No</v>
      </c>
      <c r="F59" s="7" t="s">
        <v>236</v>
      </c>
      <c r="G59" s="7" t="s">
        <v>24</v>
      </c>
      <c r="H59" s="7" t="s">
        <v>415</v>
      </c>
      <c r="I59" s="7" t="s">
        <v>416</v>
      </c>
      <c r="J59" s="7" t="s">
        <v>2169</v>
      </c>
      <c r="K59" s="7" t="s">
        <v>17</v>
      </c>
      <c r="L59" s="8" t="s">
        <v>18</v>
      </c>
      <c r="M59" s="28">
        <v>60</v>
      </c>
      <c r="N59" s="28">
        <f t="shared" si="0"/>
        <v>100</v>
      </c>
      <c r="O59" s="8">
        <v>100</v>
      </c>
      <c r="P59" s="9">
        <f t="shared" si="1"/>
        <v>83.399999999999991</v>
      </c>
      <c r="Q59" s="25">
        <f t="shared" si="4"/>
        <v>167</v>
      </c>
      <c r="R59" s="9">
        <f t="shared" si="2"/>
        <v>167</v>
      </c>
      <c r="S59" s="7" t="s">
        <v>33</v>
      </c>
      <c r="T59" s="7" t="s">
        <v>34</v>
      </c>
      <c r="U59" t="s">
        <v>34</v>
      </c>
      <c r="V59" s="26"/>
      <c r="X59" s="47">
        <f t="shared" si="3"/>
        <v>0</v>
      </c>
    </row>
    <row r="60" spans="2:24" x14ac:dyDescent="0.25">
      <c r="B60" s="39">
        <v>843380147954</v>
      </c>
      <c r="C60" s="7" t="s">
        <v>2274</v>
      </c>
      <c r="D60" s="7" t="s">
        <v>2275</v>
      </c>
      <c r="E60" s="7" t="str">
        <f>_xlfn.XLOOKUP(C60,Master!E:E,Master!H:H)</f>
        <v>No</v>
      </c>
      <c r="F60" s="7" t="s">
        <v>236</v>
      </c>
      <c r="G60" s="7" t="s">
        <v>27</v>
      </c>
      <c r="H60" s="7" t="s">
        <v>415</v>
      </c>
      <c r="I60" s="7" t="s">
        <v>416</v>
      </c>
      <c r="J60" s="7" t="s">
        <v>2169</v>
      </c>
      <c r="K60" s="7" t="s">
        <v>17</v>
      </c>
      <c r="L60" s="8" t="s">
        <v>18</v>
      </c>
      <c r="M60" s="28">
        <v>60</v>
      </c>
      <c r="N60" s="28">
        <f t="shared" si="0"/>
        <v>100</v>
      </c>
      <c r="O60" s="8">
        <v>100</v>
      </c>
      <c r="P60" s="9">
        <f t="shared" si="1"/>
        <v>83.399999999999991</v>
      </c>
      <c r="Q60" s="25">
        <f t="shared" si="4"/>
        <v>167</v>
      </c>
      <c r="R60" s="9">
        <f t="shared" si="2"/>
        <v>167</v>
      </c>
      <c r="S60" s="7" t="s">
        <v>33</v>
      </c>
      <c r="T60" s="7" t="s">
        <v>34</v>
      </c>
      <c r="U60" t="s">
        <v>34</v>
      </c>
      <c r="V60" s="26"/>
      <c r="X60" s="47">
        <f t="shared" si="3"/>
        <v>0</v>
      </c>
    </row>
    <row r="61" spans="2:24" x14ac:dyDescent="0.25">
      <c r="B61" s="39">
        <v>843380147985</v>
      </c>
      <c r="C61" s="7" t="s">
        <v>2276</v>
      </c>
      <c r="D61" s="7" t="s">
        <v>2277</v>
      </c>
      <c r="E61" s="7" t="str">
        <f>_xlfn.XLOOKUP(C61,Master!E:E,Master!H:H)</f>
        <v>No</v>
      </c>
      <c r="F61" s="7" t="s">
        <v>236</v>
      </c>
      <c r="G61" s="7" t="s">
        <v>30</v>
      </c>
      <c r="H61" s="7" t="s">
        <v>415</v>
      </c>
      <c r="I61" s="7" t="s">
        <v>416</v>
      </c>
      <c r="J61" s="7" t="s">
        <v>2169</v>
      </c>
      <c r="K61" s="7" t="s">
        <v>17</v>
      </c>
      <c r="L61" s="8" t="s">
        <v>18</v>
      </c>
      <c r="M61" s="28">
        <v>60</v>
      </c>
      <c r="N61" s="28">
        <f t="shared" si="0"/>
        <v>100</v>
      </c>
      <c r="O61" s="8">
        <v>100</v>
      </c>
      <c r="P61" s="9">
        <f t="shared" si="1"/>
        <v>83.399999999999991</v>
      </c>
      <c r="Q61" s="25">
        <f t="shared" si="4"/>
        <v>167</v>
      </c>
      <c r="R61" s="9">
        <f t="shared" si="2"/>
        <v>167</v>
      </c>
      <c r="S61" s="7" t="s">
        <v>33</v>
      </c>
      <c r="T61" s="7" t="s">
        <v>34</v>
      </c>
      <c r="U61" t="s">
        <v>34</v>
      </c>
      <c r="V61" s="26"/>
      <c r="X61" s="47">
        <f t="shared" si="3"/>
        <v>0</v>
      </c>
    </row>
    <row r="62" spans="2:24" x14ac:dyDescent="0.25">
      <c r="B62" s="39">
        <v>843380147930</v>
      </c>
      <c r="C62" s="7" t="s">
        <v>2278</v>
      </c>
      <c r="D62" s="7" t="s">
        <v>2279</v>
      </c>
      <c r="E62" s="7" t="str">
        <f>_xlfn.XLOOKUP(C62,Master!E:E,Master!H:H)</f>
        <v>No</v>
      </c>
      <c r="F62" s="7" t="s">
        <v>236</v>
      </c>
      <c r="G62" s="7" t="s">
        <v>246</v>
      </c>
      <c r="H62" s="7" t="s">
        <v>415</v>
      </c>
      <c r="I62" s="7" t="s">
        <v>416</v>
      </c>
      <c r="J62" s="7" t="s">
        <v>2169</v>
      </c>
      <c r="K62" s="7" t="s">
        <v>17</v>
      </c>
      <c r="L62" s="8" t="s">
        <v>18</v>
      </c>
      <c r="M62" s="28">
        <v>60</v>
      </c>
      <c r="N62" s="28">
        <f t="shared" si="0"/>
        <v>100</v>
      </c>
      <c r="O62" s="8">
        <v>100</v>
      </c>
      <c r="P62" s="9">
        <f t="shared" si="1"/>
        <v>83.399999999999991</v>
      </c>
      <c r="Q62" s="25">
        <f t="shared" si="4"/>
        <v>167</v>
      </c>
      <c r="R62" s="9">
        <f t="shared" si="2"/>
        <v>167</v>
      </c>
      <c r="S62" s="7" t="s">
        <v>33</v>
      </c>
      <c r="T62" s="7" t="s">
        <v>34</v>
      </c>
      <c r="U62" t="s">
        <v>34</v>
      </c>
      <c r="V62" s="26"/>
      <c r="X62" s="47">
        <f t="shared" si="3"/>
        <v>0</v>
      </c>
    </row>
    <row r="63" spans="2:24" x14ac:dyDescent="0.25">
      <c r="B63" s="39">
        <v>843380147947</v>
      </c>
      <c r="C63" s="7" t="s">
        <v>2280</v>
      </c>
      <c r="D63" s="7" t="s">
        <v>2281</v>
      </c>
      <c r="E63" s="7" t="str">
        <f>_xlfn.XLOOKUP(C63,Master!E:E,Master!H:H)</f>
        <v>No</v>
      </c>
      <c r="F63" s="7" t="s">
        <v>236</v>
      </c>
      <c r="G63" s="7" t="s">
        <v>249</v>
      </c>
      <c r="H63" s="7" t="s">
        <v>415</v>
      </c>
      <c r="I63" s="7" t="s">
        <v>416</v>
      </c>
      <c r="J63" s="7" t="s">
        <v>2169</v>
      </c>
      <c r="K63" s="7" t="s">
        <v>17</v>
      </c>
      <c r="L63" s="8" t="s">
        <v>18</v>
      </c>
      <c r="M63" s="28">
        <v>60</v>
      </c>
      <c r="N63" s="28">
        <f t="shared" si="0"/>
        <v>100</v>
      </c>
      <c r="O63" s="8">
        <v>100</v>
      </c>
      <c r="P63" s="9">
        <f t="shared" si="1"/>
        <v>83.399999999999991</v>
      </c>
      <c r="Q63" s="25">
        <f t="shared" si="4"/>
        <v>167</v>
      </c>
      <c r="R63" s="9">
        <f t="shared" si="2"/>
        <v>167</v>
      </c>
      <c r="S63" s="7" t="s">
        <v>33</v>
      </c>
      <c r="T63" s="7" t="s">
        <v>34</v>
      </c>
      <c r="U63" t="s">
        <v>34</v>
      </c>
      <c r="V63" s="26"/>
      <c r="X63" s="47">
        <f t="shared" si="3"/>
        <v>0</v>
      </c>
    </row>
    <row r="64" spans="2:24" x14ac:dyDescent="0.25">
      <c r="B64" s="39" t="s">
        <v>2282</v>
      </c>
      <c r="C64" s="7" t="s">
        <v>2283</v>
      </c>
      <c r="D64" s="7" t="s">
        <v>2284</v>
      </c>
      <c r="E64" s="7" t="str">
        <f>_xlfn.XLOOKUP(C64,Master!E:E,Master!H:H)</f>
        <v>Yes</v>
      </c>
      <c r="F64" s="7" t="s">
        <v>236</v>
      </c>
      <c r="G64" s="7" t="s">
        <v>21</v>
      </c>
      <c r="H64" s="7" t="s">
        <v>415</v>
      </c>
      <c r="I64" s="7" t="s">
        <v>437</v>
      </c>
      <c r="J64" s="7" t="s">
        <v>2169</v>
      </c>
      <c r="K64" s="7" t="s">
        <v>17</v>
      </c>
      <c r="L64" s="8" t="s">
        <v>438</v>
      </c>
      <c r="M64" s="28">
        <v>150</v>
      </c>
      <c r="N64" s="28">
        <f t="shared" si="0"/>
        <v>250</v>
      </c>
      <c r="O64" s="8">
        <v>250</v>
      </c>
      <c r="P64" s="9">
        <f t="shared" si="1"/>
        <v>208.5</v>
      </c>
      <c r="Q64" s="25">
        <f t="shared" si="4"/>
        <v>417</v>
      </c>
      <c r="R64" s="9">
        <f t="shared" si="2"/>
        <v>417</v>
      </c>
      <c r="S64" s="7" t="s">
        <v>33</v>
      </c>
      <c r="T64" s="7" t="s">
        <v>34</v>
      </c>
      <c r="U64" t="s">
        <v>34</v>
      </c>
      <c r="V64" s="26"/>
      <c r="X64" s="47">
        <f t="shared" si="3"/>
        <v>0</v>
      </c>
    </row>
    <row r="65" spans="2:24" x14ac:dyDescent="0.25">
      <c r="B65" s="39" t="s">
        <v>2285</v>
      </c>
      <c r="C65" s="7" t="s">
        <v>2286</v>
      </c>
      <c r="D65" s="7" t="s">
        <v>2287</v>
      </c>
      <c r="E65" s="7" t="str">
        <f>_xlfn.XLOOKUP(C65,Master!E:E,Master!H:H)</f>
        <v>Yes</v>
      </c>
      <c r="F65" s="7" t="s">
        <v>236</v>
      </c>
      <c r="G65" s="7" t="s">
        <v>24</v>
      </c>
      <c r="H65" s="7" t="s">
        <v>415</v>
      </c>
      <c r="I65" s="7" t="s">
        <v>437</v>
      </c>
      <c r="J65" s="7" t="s">
        <v>2169</v>
      </c>
      <c r="K65" s="7" t="s">
        <v>17</v>
      </c>
      <c r="L65" s="8" t="s">
        <v>438</v>
      </c>
      <c r="M65" s="28">
        <v>150</v>
      </c>
      <c r="N65" s="28">
        <f t="shared" si="0"/>
        <v>250</v>
      </c>
      <c r="O65" s="8">
        <v>250</v>
      </c>
      <c r="P65" s="9">
        <f t="shared" si="1"/>
        <v>208.5</v>
      </c>
      <c r="Q65" s="25">
        <f t="shared" si="4"/>
        <v>417</v>
      </c>
      <c r="R65" s="9">
        <f t="shared" si="2"/>
        <v>417</v>
      </c>
      <c r="S65" s="7" t="s">
        <v>33</v>
      </c>
      <c r="T65" s="7" t="s">
        <v>34</v>
      </c>
      <c r="U65" t="s">
        <v>34</v>
      </c>
      <c r="V65" s="26"/>
      <c r="X65" s="47">
        <f t="shared" si="3"/>
        <v>0</v>
      </c>
    </row>
    <row r="66" spans="2:24" x14ac:dyDescent="0.25">
      <c r="B66" s="39" t="s">
        <v>2288</v>
      </c>
      <c r="C66" s="7" t="s">
        <v>2289</v>
      </c>
      <c r="D66" s="7" t="s">
        <v>2290</v>
      </c>
      <c r="E66" s="7" t="str">
        <f>_xlfn.XLOOKUP(C66,Master!E:E,Master!H:H)</f>
        <v>Yes</v>
      </c>
      <c r="F66" s="7" t="s">
        <v>236</v>
      </c>
      <c r="G66" s="7" t="s">
        <v>27</v>
      </c>
      <c r="H66" s="7" t="s">
        <v>415</v>
      </c>
      <c r="I66" s="7" t="s">
        <v>437</v>
      </c>
      <c r="J66" s="7" t="s">
        <v>2169</v>
      </c>
      <c r="K66" s="7" t="s">
        <v>17</v>
      </c>
      <c r="L66" s="8" t="s">
        <v>438</v>
      </c>
      <c r="M66" s="28">
        <v>150</v>
      </c>
      <c r="N66" s="28">
        <f t="shared" si="0"/>
        <v>250</v>
      </c>
      <c r="O66" s="8">
        <v>250</v>
      </c>
      <c r="P66" s="9">
        <f t="shared" si="1"/>
        <v>208.5</v>
      </c>
      <c r="Q66" s="25">
        <f t="shared" si="4"/>
        <v>417</v>
      </c>
      <c r="R66" s="9">
        <f t="shared" si="2"/>
        <v>417</v>
      </c>
      <c r="S66" s="7" t="s">
        <v>33</v>
      </c>
      <c r="T66" s="7" t="s">
        <v>34</v>
      </c>
      <c r="U66" t="s">
        <v>34</v>
      </c>
      <c r="V66" s="26"/>
      <c r="X66" s="47">
        <f t="shared" si="3"/>
        <v>0</v>
      </c>
    </row>
    <row r="67" spans="2:24" x14ac:dyDescent="0.25">
      <c r="B67" s="39" t="s">
        <v>2291</v>
      </c>
      <c r="C67" s="7" t="s">
        <v>2292</v>
      </c>
      <c r="D67" s="7" t="s">
        <v>2293</v>
      </c>
      <c r="E67" s="7" t="str">
        <f>_xlfn.XLOOKUP(C67,Master!E:E,Master!H:H)</f>
        <v>Yes</v>
      </c>
      <c r="F67" s="7" t="s">
        <v>236</v>
      </c>
      <c r="G67" s="7" t="s">
        <v>30</v>
      </c>
      <c r="H67" s="7" t="s">
        <v>415</v>
      </c>
      <c r="I67" s="7" t="s">
        <v>437</v>
      </c>
      <c r="J67" s="7" t="s">
        <v>2169</v>
      </c>
      <c r="K67" s="7" t="s">
        <v>17</v>
      </c>
      <c r="L67" s="8" t="s">
        <v>438</v>
      </c>
      <c r="M67" s="28">
        <v>150</v>
      </c>
      <c r="N67" s="28">
        <f t="shared" si="0"/>
        <v>250</v>
      </c>
      <c r="O67" s="8">
        <v>250</v>
      </c>
      <c r="P67" s="9">
        <f t="shared" si="1"/>
        <v>208.5</v>
      </c>
      <c r="Q67" s="25">
        <f t="shared" si="4"/>
        <v>417</v>
      </c>
      <c r="R67" s="9">
        <f t="shared" si="2"/>
        <v>417</v>
      </c>
      <c r="S67" s="7" t="s">
        <v>33</v>
      </c>
      <c r="T67" s="7" t="s">
        <v>34</v>
      </c>
      <c r="U67" t="s">
        <v>34</v>
      </c>
      <c r="V67" s="26"/>
      <c r="X67" s="47">
        <f t="shared" si="3"/>
        <v>0</v>
      </c>
    </row>
    <row r="68" spans="2:24" x14ac:dyDescent="0.25">
      <c r="B68" s="39" t="s">
        <v>2294</v>
      </c>
      <c r="C68" s="7" t="s">
        <v>2295</v>
      </c>
      <c r="D68" s="7" t="s">
        <v>2296</v>
      </c>
      <c r="E68" s="7" t="str">
        <f>_xlfn.XLOOKUP(C68,Master!E:E,Master!H:H)</f>
        <v>Yes</v>
      </c>
      <c r="F68" s="7" t="s">
        <v>236</v>
      </c>
      <c r="G68" s="7" t="s">
        <v>246</v>
      </c>
      <c r="H68" s="7" t="s">
        <v>415</v>
      </c>
      <c r="I68" s="7" t="s">
        <v>437</v>
      </c>
      <c r="J68" s="7" t="s">
        <v>2169</v>
      </c>
      <c r="K68" s="7" t="s">
        <v>17</v>
      </c>
      <c r="L68" s="8" t="s">
        <v>438</v>
      </c>
      <c r="M68" s="28">
        <v>150</v>
      </c>
      <c r="N68" s="28">
        <f t="shared" si="0"/>
        <v>250</v>
      </c>
      <c r="O68" s="8">
        <v>250</v>
      </c>
      <c r="P68" s="9">
        <f t="shared" si="1"/>
        <v>208.5</v>
      </c>
      <c r="Q68" s="25">
        <f t="shared" si="4"/>
        <v>417</v>
      </c>
      <c r="R68" s="9">
        <f t="shared" si="2"/>
        <v>417</v>
      </c>
      <c r="S68" s="7" t="s">
        <v>33</v>
      </c>
      <c r="T68" s="7" t="s">
        <v>34</v>
      </c>
      <c r="U68" t="s">
        <v>34</v>
      </c>
      <c r="V68" s="26"/>
      <c r="X68" s="47">
        <f t="shared" si="3"/>
        <v>0</v>
      </c>
    </row>
    <row r="69" spans="2:24" x14ac:dyDescent="0.25">
      <c r="B69" s="39" t="s">
        <v>2297</v>
      </c>
      <c r="C69" s="7" t="s">
        <v>2298</v>
      </c>
      <c r="D69" s="7" t="s">
        <v>2299</v>
      </c>
      <c r="E69" s="7" t="str">
        <f>_xlfn.XLOOKUP(C69,Master!E:E,Master!H:H)</f>
        <v>Yes</v>
      </c>
      <c r="F69" s="7" t="s">
        <v>236</v>
      </c>
      <c r="G69" s="7" t="s">
        <v>249</v>
      </c>
      <c r="H69" s="7" t="s">
        <v>415</v>
      </c>
      <c r="I69" s="7" t="s">
        <v>437</v>
      </c>
      <c r="J69" s="7" t="s">
        <v>2169</v>
      </c>
      <c r="K69" s="7" t="s">
        <v>17</v>
      </c>
      <c r="L69" s="8" t="s">
        <v>438</v>
      </c>
      <c r="M69" s="28">
        <v>150</v>
      </c>
      <c r="N69" s="28">
        <f t="shared" si="0"/>
        <v>250</v>
      </c>
      <c r="O69" s="8">
        <v>250</v>
      </c>
      <c r="P69" s="9">
        <f t="shared" si="1"/>
        <v>208.5</v>
      </c>
      <c r="Q69" s="25">
        <f t="shared" si="4"/>
        <v>417</v>
      </c>
      <c r="R69" s="9">
        <f t="shared" si="2"/>
        <v>417</v>
      </c>
      <c r="S69" s="7" t="s">
        <v>33</v>
      </c>
      <c r="T69" s="7" t="s">
        <v>34</v>
      </c>
      <c r="U69" t="s">
        <v>34</v>
      </c>
      <c r="V69" s="26"/>
      <c r="X69" s="47">
        <f t="shared" si="3"/>
        <v>0</v>
      </c>
    </row>
    <row r="70" spans="2:24" x14ac:dyDescent="0.25">
      <c r="B70" s="39" t="s">
        <v>2300</v>
      </c>
      <c r="C70" s="7" t="s">
        <v>2301</v>
      </c>
      <c r="D70" s="7" t="s">
        <v>2302</v>
      </c>
      <c r="E70" s="7" t="str">
        <f>_xlfn.XLOOKUP(C70,Master!E:E,Master!H:H)</f>
        <v>Yes</v>
      </c>
      <c r="F70" s="7" t="s">
        <v>236</v>
      </c>
      <c r="G70" s="7" t="s">
        <v>21</v>
      </c>
      <c r="H70" s="7" t="s">
        <v>415</v>
      </c>
      <c r="I70" s="7" t="s">
        <v>1378</v>
      </c>
      <c r="J70" s="7" t="s">
        <v>2169</v>
      </c>
      <c r="K70" s="7" t="s">
        <v>17</v>
      </c>
      <c r="L70" s="8" t="s">
        <v>18</v>
      </c>
      <c r="M70" s="28">
        <v>111</v>
      </c>
      <c r="N70" s="28">
        <f t="shared" si="0"/>
        <v>185</v>
      </c>
      <c r="O70" s="8">
        <v>185</v>
      </c>
      <c r="P70" s="9">
        <f t="shared" si="1"/>
        <v>154.29</v>
      </c>
      <c r="Q70" s="25">
        <f t="shared" si="4"/>
        <v>309</v>
      </c>
      <c r="R70" s="9">
        <f t="shared" si="2"/>
        <v>309</v>
      </c>
      <c r="S70" s="7" t="s">
        <v>33</v>
      </c>
      <c r="T70" s="7" t="s">
        <v>34</v>
      </c>
      <c r="U70" t="s">
        <v>34</v>
      </c>
      <c r="V70" s="26"/>
      <c r="X70" s="47">
        <f t="shared" si="3"/>
        <v>0</v>
      </c>
    </row>
    <row r="71" spans="2:24" x14ac:dyDescent="0.25">
      <c r="B71" s="39" t="s">
        <v>2303</v>
      </c>
      <c r="C71" s="7" t="s">
        <v>2304</v>
      </c>
      <c r="D71" s="7" t="s">
        <v>2305</v>
      </c>
      <c r="E71" s="7" t="str">
        <f>_xlfn.XLOOKUP(C71,Master!E:E,Master!H:H)</f>
        <v>Yes</v>
      </c>
      <c r="F71" s="7" t="s">
        <v>236</v>
      </c>
      <c r="G71" s="7" t="s">
        <v>24</v>
      </c>
      <c r="H71" s="7" t="s">
        <v>415</v>
      </c>
      <c r="I71" s="7" t="s">
        <v>1378</v>
      </c>
      <c r="J71" s="7" t="s">
        <v>2169</v>
      </c>
      <c r="K71" s="7" t="s">
        <v>17</v>
      </c>
      <c r="L71" s="8" t="s">
        <v>18</v>
      </c>
      <c r="M71" s="28">
        <v>111</v>
      </c>
      <c r="N71" s="28">
        <f t="shared" ref="N71:N134" si="5">O71</f>
        <v>185</v>
      </c>
      <c r="O71" s="8">
        <v>185</v>
      </c>
      <c r="P71" s="9">
        <f t="shared" ref="P71:P134" si="6">(O71*$P$3)*(M71/O71)</f>
        <v>154.29</v>
      </c>
      <c r="Q71" s="25">
        <f t="shared" si="4"/>
        <v>309</v>
      </c>
      <c r="R71" s="9">
        <f t="shared" ref="R71:R134" si="7">ROUND(O71*$P$3*(1+$Q$3),0)</f>
        <v>309</v>
      </c>
      <c r="S71" s="7" t="s">
        <v>33</v>
      </c>
      <c r="T71" s="7" t="s">
        <v>34</v>
      </c>
      <c r="U71" t="s">
        <v>34</v>
      </c>
      <c r="V71" s="26"/>
      <c r="X71" s="47">
        <f t="shared" ref="X71:X134" si="8">M71*W71</f>
        <v>0</v>
      </c>
    </row>
    <row r="72" spans="2:24" x14ac:dyDescent="0.25">
      <c r="B72" s="39" t="s">
        <v>2306</v>
      </c>
      <c r="C72" s="7" t="s">
        <v>2307</v>
      </c>
      <c r="D72" s="7" t="s">
        <v>2308</v>
      </c>
      <c r="E72" s="7" t="str">
        <f>_xlfn.XLOOKUP(C72,Master!E:E,Master!H:H)</f>
        <v>Yes</v>
      </c>
      <c r="F72" s="7" t="s">
        <v>236</v>
      </c>
      <c r="G72" s="7" t="s">
        <v>27</v>
      </c>
      <c r="H72" s="7" t="s">
        <v>415</v>
      </c>
      <c r="I72" s="7" t="s">
        <v>1378</v>
      </c>
      <c r="J72" s="7" t="s">
        <v>2169</v>
      </c>
      <c r="K72" s="7" t="s">
        <v>17</v>
      </c>
      <c r="L72" s="8" t="s">
        <v>18</v>
      </c>
      <c r="M72" s="28">
        <v>111</v>
      </c>
      <c r="N72" s="28">
        <f t="shared" si="5"/>
        <v>185</v>
      </c>
      <c r="O72" s="8">
        <v>185</v>
      </c>
      <c r="P72" s="9">
        <f t="shared" si="6"/>
        <v>154.29</v>
      </c>
      <c r="Q72" s="25">
        <f t="shared" ref="Q72:Q135" si="9">R72</f>
        <v>309</v>
      </c>
      <c r="R72" s="9">
        <f t="shared" si="7"/>
        <v>309</v>
      </c>
      <c r="S72" s="7" t="s">
        <v>33</v>
      </c>
      <c r="T72" s="7" t="s">
        <v>34</v>
      </c>
      <c r="U72" t="s">
        <v>34</v>
      </c>
      <c r="V72" s="26"/>
      <c r="X72" s="47">
        <f t="shared" si="8"/>
        <v>0</v>
      </c>
    </row>
    <row r="73" spans="2:24" x14ac:dyDescent="0.25">
      <c r="B73" s="39" t="s">
        <v>2309</v>
      </c>
      <c r="C73" s="7" t="s">
        <v>2310</v>
      </c>
      <c r="D73" s="7" t="s">
        <v>2311</v>
      </c>
      <c r="E73" s="7" t="str">
        <f>_xlfn.XLOOKUP(C73,Master!E:E,Master!H:H)</f>
        <v>Yes</v>
      </c>
      <c r="F73" s="7" t="s">
        <v>236</v>
      </c>
      <c r="G73" s="7" t="s">
        <v>30</v>
      </c>
      <c r="H73" s="7" t="s">
        <v>415</v>
      </c>
      <c r="I73" s="7" t="s">
        <v>1378</v>
      </c>
      <c r="J73" s="7" t="s">
        <v>2169</v>
      </c>
      <c r="K73" s="7" t="s">
        <v>17</v>
      </c>
      <c r="L73" s="8" t="s">
        <v>18</v>
      </c>
      <c r="M73" s="28">
        <v>111</v>
      </c>
      <c r="N73" s="28">
        <f t="shared" si="5"/>
        <v>185</v>
      </c>
      <c r="O73" s="8">
        <v>185</v>
      </c>
      <c r="P73" s="9">
        <f t="shared" si="6"/>
        <v>154.29</v>
      </c>
      <c r="Q73" s="25">
        <f t="shared" si="9"/>
        <v>309</v>
      </c>
      <c r="R73" s="9">
        <f t="shared" si="7"/>
        <v>309</v>
      </c>
      <c r="S73" s="7" t="s">
        <v>33</v>
      </c>
      <c r="T73" s="7" t="s">
        <v>34</v>
      </c>
      <c r="U73" t="s">
        <v>34</v>
      </c>
      <c r="V73" s="26"/>
      <c r="X73" s="47">
        <f t="shared" si="8"/>
        <v>0</v>
      </c>
    </row>
    <row r="74" spans="2:24" x14ac:dyDescent="0.25">
      <c r="B74" s="39" t="s">
        <v>2312</v>
      </c>
      <c r="C74" s="7" t="s">
        <v>2313</v>
      </c>
      <c r="D74" s="7" t="s">
        <v>2314</v>
      </c>
      <c r="E74" s="7" t="str">
        <f>_xlfn.XLOOKUP(C74,Master!E:E,Master!H:H)</f>
        <v>Yes</v>
      </c>
      <c r="F74" s="7" t="s">
        <v>236</v>
      </c>
      <c r="G74" s="7" t="s">
        <v>246</v>
      </c>
      <c r="H74" s="7" t="s">
        <v>415</v>
      </c>
      <c r="I74" s="7" t="s">
        <v>1378</v>
      </c>
      <c r="J74" s="7" t="s">
        <v>2169</v>
      </c>
      <c r="K74" s="7" t="s">
        <v>17</v>
      </c>
      <c r="L74" s="8" t="s">
        <v>18</v>
      </c>
      <c r="M74" s="28">
        <v>111</v>
      </c>
      <c r="N74" s="28">
        <f t="shared" si="5"/>
        <v>185</v>
      </c>
      <c r="O74" s="8">
        <v>185</v>
      </c>
      <c r="P74" s="9">
        <f t="shared" si="6"/>
        <v>154.29</v>
      </c>
      <c r="Q74" s="25">
        <f t="shared" si="9"/>
        <v>309</v>
      </c>
      <c r="R74" s="9">
        <f t="shared" si="7"/>
        <v>309</v>
      </c>
      <c r="S74" s="7" t="s">
        <v>33</v>
      </c>
      <c r="T74" s="7" t="s">
        <v>34</v>
      </c>
      <c r="U74" t="s">
        <v>34</v>
      </c>
      <c r="V74" s="26"/>
      <c r="X74" s="47">
        <f t="shared" si="8"/>
        <v>0</v>
      </c>
    </row>
    <row r="75" spans="2:24" x14ac:dyDescent="0.25">
      <c r="B75" s="39" t="s">
        <v>2315</v>
      </c>
      <c r="C75" s="7" t="s">
        <v>2316</v>
      </c>
      <c r="D75" s="7" t="s">
        <v>2317</v>
      </c>
      <c r="E75" s="7" t="str">
        <f>_xlfn.XLOOKUP(C75,Master!E:E,Master!H:H)</f>
        <v>Yes</v>
      </c>
      <c r="F75" s="7" t="s">
        <v>236</v>
      </c>
      <c r="G75" s="7" t="s">
        <v>249</v>
      </c>
      <c r="H75" s="7" t="s">
        <v>415</v>
      </c>
      <c r="I75" s="7" t="s">
        <v>1378</v>
      </c>
      <c r="J75" s="7" t="s">
        <v>2169</v>
      </c>
      <c r="K75" s="7" t="s">
        <v>17</v>
      </c>
      <c r="L75" s="8" t="s">
        <v>18</v>
      </c>
      <c r="M75" s="28">
        <v>111</v>
      </c>
      <c r="N75" s="28">
        <f t="shared" si="5"/>
        <v>185</v>
      </c>
      <c r="O75" s="8">
        <v>185</v>
      </c>
      <c r="P75" s="9">
        <f t="shared" si="6"/>
        <v>154.29</v>
      </c>
      <c r="Q75" s="25">
        <f t="shared" si="9"/>
        <v>309</v>
      </c>
      <c r="R75" s="9">
        <f t="shared" si="7"/>
        <v>309</v>
      </c>
      <c r="S75" s="7" t="s">
        <v>33</v>
      </c>
      <c r="T75" s="7" t="s">
        <v>34</v>
      </c>
      <c r="U75" t="s">
        <v>34</v>
      </c>
      <c r="V75" s="26"/>
      <c r="X75" s="47">
        <f t="shared" si="8"/>
        <v>0</v>
      </c>
    </row>
    <row r="76" spans="2:24" x14ac:dyDescent="0.25">
      <c r="B76" s="39">
        <v>843380169970</v>
      </c>
      <c r="C76" s="7" t="s">
        <v>2318</v>
      </c>
      <c r="D76" s="7" t="s">
        <v>2319</v>
      </c>
      <c r="E76" s="7" t="str">
        <f>_xlfn.XLOOKUP(C76,Master!E:E,Master!H:H)</f>
        <v>Yes</v>
      </c>
      <c r="F76" s="7" t="s">
        <v>236</v>
      </c>
      <c r="G76" s="7" t="s">
        <v>21</v>
      </c>
      <c r="H76" s="7" t="s">
        <v>415</v>
      </c>
      <c r="I76" s="7" t="s">
        <v>437</v>
      </c>
      <c r="J76" s="7" t="s">
        <v>2169</v>
      </c>
      <c r="K76" s="7" t="s">
        <v>590</v>
      </c>
      <c r="L76" s="8" t="s">
        <v>18</v>
      </c>
      <c r="M76" s="28">
        <v>184.25000000000003</v>
      </c>
      <c r="N76" s="28">
        <f t="shared" si="5"/>
        <v>335</v>
      </c>
      <c r="O76" s="8">
        <v>335</v>
      </c>
      <c r="P76" s="9">
        <f t="shared" si="6"/>
        <v>256.10750000000002</v>
      </c>
      <c r="Q76" s="25">
        <f t="shared" si="9"/>
        <v>559</v>
      </c>
      <c r="R76" s="9">
        <f t="shared" si="7"/>
        <v>559</v>
      </c>
      <c r="S76" s="7" t="s">
        <v>33</v>
      </c>
      <c r="T76" s="7" t="s">
        <v>34</v>
      </c>
      <c r="U76" t="s">
        <v>34</v>
      </c>
      <c r="V76" s="26"/>
      <c r="X76" s="47">
        <f t="shared" si="8"/>
        <v>0</v>
      </c>
    </row>
    <row r="77" spans="2:24" x14ac:dyDescent="0.25">
      <c r="B77" s="39">
        <v>843380169987</v>
      </c>
      <c r="C77" s="7" t="s">
        <v>2320</v>
      </c>
      <c r="D77" s="7" t="s">
        <v>2321</v>
      </c>
      <c r="E77" s="7" t="str">
        <f>_xlfn.XLOOKUP(C77,Master!E:E,Master!H:H)</f>
        <v>Yes</v>
      </c>
      <c r="F77" s="7" t="s">
        <v>236</v>
      </c>
      <c r="G77" s="7" t="s">
        <v>24</v>
      </c>
      <c r="H77" s="7" t="s">
        <v>415</v>
      </c>
      <c r="I77" s="7" t="s">
        <v>437</v>
      </c>
      <c r="J77" s="7" t="s">
        <v>2169</v>
      </c>
      <c r="K77" s="7" t="s">
        <v>590</v>
      </c>
      <c r="L77" s="8" t="s">
        <v>18</v>
      </c>
      <c r="M77" s="28">
        <v>184.25000000000003</v>
      </c>
      <c r="N77" s="28">
        <f t="shared" si="5"/>
        <v>335</v>
      </c>
      <c r="O77" s="8">
        <v>335</v>
      </c>
      <c r="P77" s="9">
        <f t="shared" si="6"/>
        <v>256.10750000000002</v>
      </c>
      <c r="Q77" s="25">
        <f t="shared" si="9"/>
        <v>559</v>
      </c>
      <c r="R77" s="9">
        <f t="shared" si="7"/>
        <v>559</v>
      </c>
      <c r="S77" s="7" t="s">
        <v>33</v>
      </c>
      <c r="T77" s="7" t="s">
        <v>34</v>
      </c>
      <c r="U77" t="s">
        <v>34</v>
      </c>
      <c r="V77" s="26"/>
      <c r="X77" s="47">
        <f t="shared" si="8"/>
        <v>0</v>
      </c>
    </row>
    <row r="78" spans="2:24" x14ac:dyDescent="0.25">
      <c r="B78" s="39">
        <v>843380169994</v>
      </c>
      <c r="C78" s="7" t="s">
        <v>2322</v>
      </c>
      <c r="D78" s="7" t="s">
        <v>2323</v>
      </c>
      <c r="E78" s="7" t="str">
        <f>_xlfn.XLOOKUP(C78,Master!E:E,Master!H:H)</f>
        <v>Yes</v>
      </c>
      <c r="F78" s="7" t="s">
        <v>236</v>
      </c>
      <c r="G78" s="7" t="s">
        <v>27</v>
      </c>
      <c r="H78" s="7" t="s">
        <v>415</v>
      </c>
      <c r="I78" s="7" t="s">
        <v>437</v>
      </c>
      <c r="J78" s="7" t="s">
        <v>2169</v>
      </c>
      <c r="K78" s="7" t="s">
        <v>590</v>
      </c>
      <c r="L78" s="8" t="s">
        <v>18</v>
      </c>
      <c r="M78" s="28">
        <v>184.25000000000003</v>
      </c>
      <c r="N78" s="28">
        <f t="shared" si="5"/>
        <v>335</v>
      </c>
      <c r="O78" s="8">
        <v>335</v>
      </c>
      <c r="P78" s="9">
        <f t="shared" si="6"/>
        <v>256.10750000000002</v>
      </c>
      <c r="Q78" s="25">
        <f t="shared" si="9"/>
        <v>559</v>
      </c>
      <c r="R78" s="9">
        <f t="shared" si="7"/>
        <v>559</v>
      </c>
      <c r="S78" s="7" t="s">
        <v>33</v>
      </c>
      <c r="T78" s="7" t="s">
        <v>34</v>
      </c>
      <c r="U78" t="s">
        <v>34</v>
      </c>
      <c r="V78" s="26"/>
      <c r="X78" s="47">
        <f t="shared" si="8"/>
        <v>0</v>
      </c>
    </row>
    <row r="79" spans="2:24" x14ac:dyDescent="0.25">
      <c r="B79" s="39">
        <v>843380170006</v>
      </c>
      <c r="C79" s="7" t="s">
        <v>2324</v>
      </c>
      <c r="D79" s="7" t="s">
        <v>2325</v>
      </c>
      <c r="E79" s="7" t="str">
        <f>_xlfn.XLOOKUP(C79,Master!E:E,Master!H:H)</f>
        <v>Yes</v>
      </c>
      <c r="F79" s="7" t="s">
        <v>236</v>
      </c>
      <c r="G79" s="7" t="s">
        <v>30</v>
      </c>
      <c r="H79" s="7" t="s">
        <v>415</v>
      </c>
      <c r="I79" s="7" t="s">
        <v>437</v>
      </c>
      <c r="J79" s="7" t="s">
        <v>2169</v>
      </c>
      <c r="K79" s="7" t="s">
        <v>590</v>
      </c>
      <c r="L79" s="8" t="s">
        <v>18</v>
      </c>
      <c r="M79" s="28">
        <v>184.25000000000003</v>
      </c>
      <c r="N79" s="28">
        <f t="shared" si="5"/>
        <v>335</v>
      </c>
      <c r="O79" s="8">
        <v>335</v>
      </c>
      <c r="P79" s="9">
        <f t="shared" si="6"/>
        <v>256.10750000000002</v>
      </c>
      <c r="Q79" s="25">
        <f t="shared" si="9"/>
        <v>559</v>
      </c>
      <c r="R79" s="9">
        <f t="shared" si="7"/>
        <v>559</v>
      </c>
      <c r="S79" s="7" t="s">
        <v>33</v>
      </c>
      <c r="T79" s="7" t="s">
        <v>34</v>
      </c>
      <c r="U79" t="s">
        <v>34</v>
      </c>
      <c r="V79" s="26"/>
      <c r="X79" s="47">
        <f t="shared" si="8"/>
        <v>0</v>
      </c>
    </row>
    <row r="80" spans="2:24" x14ac:dyDescent="0.25">
      <c r="B80" s="39">
        <v>843380170013</v>
      </c>
      <c r="C80" s="7" t="s">
        <v>2326</v>
      </c>
      <c r="D80" s="7" t="s">
        <v>2327</v>
      </c>
      <c r="E80" s="7" t="str">
        <f>_xlfn.XLOOKUP(C80,Master!E:E,Master!H:H)</f>
        <v>Yes</v>
      </c>
      <c r="F80" s="7" t="s">
        <v>236</v>
      </c>
      <c r="G80" s="7" t="s">
        <v>246</v>
      </c>
      <c r="H80" s="7" t="s">
        <v>415</v>
      </c>
      <c r="I80" s="7" t="s">
        <v>437</v>
      </c>
      <c r="J80" s="7" t="s">
        <v>2169</v>
      </c>
      <c r="K80" s="7" t="s">
        <v>590</v>
      </c>
      <c r="L80" s="8" t="s">
        <v>18</v>
      </c>
      <c r="M80" s="28">
        <v>184.25000000000003</v>
      </c>
      <c r="N80" s="28">
        <f t="shared" si="5"/>
        <v>335</v>
      </c>
      <c r="O80" s="8">
        <v>335</v>
      </c>
      <c r="P80" s="9">
        <f t="shared" si="6"/>
        <v>256.10750000000002</v>
      </c>
      <c r="Q80" s="25">
        <f t="shared" si="9"/>
        <v>559</v>
      </c>
      <c r="R80" s="9">
        <f t="shared" si="7"/>
        <v>559</v>
      </c>
      <c r="S80" s="7" t="s">
        <v>33</v>
      </c>
      <c r="T80" s="7" t="s">
        <v>34</v>
      </c>
      <c r="U80" t="s">
        <v>34</v>
      </c>
      <c r="V80" s="26"/>
      <c r="X80" s="47">
        <f t="shared" si="8"/>
        <v>0</v>
      </c>
    </row>
    <row r="81" spans="2:24" x14ac:dyDescent="0.25">
      <c r="B81" s="39">
        <v>843380170020</v>
      </c>
      <c r="C81" s="7" t="s">
        <v>2328</v>
      </c>
      <c r="D81" s="7" t="s">
        <v>2329</v>
      </c>
      <c r="E81" s="7" t="str">
        <f>_xlfn.XLOOKUP(C81,Master!E:E,Master!H:H)</f>
        <v>Yes</v>
      </c>
      <c r="F81" s="7" t="s">
        <v>236</v>
      </c>
      <c r="G81" s="7" t="s">
        <v>249</v>
      </c>
      <c r="H81" s="7" t="s">
        <v>415</v>
      </c>
      <c r="I81" s="7" t="s">
        <v>437</v>
      </c>
      <c r="J81" s="7" t="s">
        <v>2169</v>
      </c>
      <c r="K81" s="7" t="s">
        <v>590</v>
      </c>
      <c r="L81" s="8" t="s">
        <v>18</v>
      </c>
      <c r="M81" s="28">
        <v>184.25000000000003</v>
      </c>
      <c r="N81" s="28">
        <f t="shared" si="5"/>
        <v>335</v>
      </c>
      <c r="O81" s="8">
        <v>335</v>
      </c>
      <c r="P81" s="9">
        <f t="shared" si="6"/>
        <v>256.10750000000002</v>
      </c>
      <c r="Q81" s="25">
        <f t="shared" si="9"/>
        <v>559</v>
      </c>
      <c r="R81" s="9">
        <f t="shared" si="7"/>
        <v>559</v>
      </c>
      <c r="S81" s="7" t="s">
        <v>33</v>
      </c>
      <c r="T81" s="7" t="s">
        <v>34</v>
      </c>
      <c r="U81" t="s">
        <v>34</v>
      </c>
      <c r="V81" s="26"/>
      <c r="X81" s="47">
        <f t="shared" si="8"/>
        <v>0</v>
      </c>
    </row>
    <row r="82" spans="2:24" x14ac:dyDescent="0.25">
      <c r="B82" s="39">
        <v>843380168218</v>
      </c>
      <c r="C82" s="7" t="s">
        <v>2330</v>
      </c>
      <c r="D82" s="7" t="s">
        <v>2331</v>
      </c>
      <c r="E82" s="7" t="str">
        <f>_xlfn.XLOOKUP(C82,Master!E:E,Master!H:H)</f>
        <v>Yes</v>
      </c>
      <c r="F82" s="7" t="s">
        <v>236</v>
      </c>
      <c r="G82" s="7" t="s">
        <v>21</v>
      </c>
      <c r="H82" s="7" t="s">
        <v>415</v>
      </c>
      <c r="I82" s="7" t="s">
        <v>437</v>
      </c>
      <c r="J82" s="7" t="s">
        <v>2169</v>
      </c>
      <c r="K82" s="7" t="s">
        <v>18</v>
      </c>
      <c r="L82" s="8" t="s">
        <v>438</v>
      </c>
      <c r="M82" s="28">
        <v>270</v>
      </c>
      <c r="N82" s="28">
        <f t="shared" si="5"/>
        <v>450</v>
      </c>
      <c r="O82" s="8">
        <v>450</v>
      </c>
      <c r="P82" s="9">
        <f t="shared" si="6"/>
        <v>375.3</v>
      </c>
      <c r="Q82" s="25">
        <f t="shared" si="9"/>
        <v>751</v>
      </c>
      <c r="R82" s="9">
        <f t="shared" si="7"/>
        <v>751</v>
      </c>
      <c r="S82" s="7" t="s">
        <v>33</v>
      </c>
      <c r="T82" s="7" t="s">
        <v>34</v>
      </c>
      <c r="U82" t="s">
        <v>34</v>
      </c>
      <c r="V82" s="26"/>
      <c r="X82" s="47">
        <f t="shared" si="8"/>
        <v>0</v>
      </c>
    </row>
    <row r="83" spans="2:24" x14ac:dyDescent="0.25">
      <c r="B83" s="39">
        <v>843380168225</v>
      </c>
      <c r="C83" s="7" t="s">
        <v>2332</v>
      </c>
      <c r="D83" s="7" t="s">
        <v>2333</v>
      </c>
      <c r="E83" s="7" t="str">
        <f>_xlfn.XLOOKUP(C83,Master!E:E,Master!H:H)</f>
        <v>Yes</v>
      </c>
      <c r="F83" s="7" t="s">
        <v>236</v>
      </c>
      <c r="G83" s="7" t="s">
        <v>24</v>
      </c>
      <c r="H83" s="7" t="s">
        <v>415</v>
      </c>
      <c r="I83" s="7" t="s">
        <v>437</v>
      </c>
      <c r="J83" s="7" t="s">
        <v>2169</v>
      </c>
      <c r="K83" s="7" t="s">
        <v>18</v>
      </c>
      <c r="L83" s="8" t="s">
        <v>438</v>
      </c>
      <c r="M83" s="28">
        <v>270</v>
      </c>
      <c r="N83" s="28">
        <f t="shared" si="5"/>
        <v>450</v>
      </c>
      <c r="O83" s="8">
        <v>450</v>
      </c>
      <c r="P83" s="9">
        <f t="shared" si="6"/>
        <v>375.3</v>
      </c>
      <c r="Q83" s="25">
        <f t="shared" si="9"/>
        <v>751</v>
      </c>
      <c r="R83" s="9">
        <f t="shared" si="7"/>
        <v>751</v>
      </c>
      <c r="S83" s="7" t="s">
        <v>33</v>
      </c>
      <c r="T83" s="7" t="s">
        <v>34</v>
      </c>
      <c r="U83" t="s">
        <v>34</v>
      </c>
      <c r="V83" s="26"/>
      <c r="X83" s="47">
        <f t="shared" si="8"/>
        <v>0</v>
      </c>
    </row>
    <row r="84" spans="2:24" x14ac:dyDescent="0.25">
      <c r="B84" s="39">
        <v>843380168232</v>
      </c>
      <c r="C84" s="7" t="s">
        <v>2334</v>
      </c>
      <c r="D84" s="7" t="s">
        <v>2335</v>
      </c>
      <c r="E84" s="7" t="str">
        <f>_xlfn.XLOOKUP(C84,Master!E:E,Master!H:H)</f>
        <v>Yes</v>
      </c>
      <c r="F84" s="7" t="s">
        <v>236</v>
      </c>
      <c r="G84" s="7" t="s">
        <v>27</v>
      </c>
      <c r="H84" s="7" t="s">
        <v>415</v>
      </c>
      <c r="I84" s="7" t="s">
        <v>437</v>
      </c>
      <c r="J84" s="7" t="s">
        <v>2169</v>
      </c>
      <c r="K84" s="7" t="s">
        <v>18</v>
      </c>
      <c r="L84" s="8" t="s">
        <v>438</v>
      </c>
      <c r="M84" s="28">
        <v>270</v>
      </c>
      <c r="N84" s="28">
        <f t="shared" si="5"/>
        <v>450</v>
      </c>
      <c r="O84" s="8">
        <v>450</v>
      </c>
      <c r="P84" s="9">
        <f t="shared" si="6"/>
        <v>375.3</v>
      </c>
      <c r="Q84" s="25">
        <f t="shared" si="9"/>
        <v>751</v>
      </c>
      <c r="R84" s="9">
        <f t="shared" si="7"/>
        <v>751</v>
      </c>
      <c r="S84" s="7" t="s">
        <v>33</v>
      </c>
      <c r="T84" s="7" t="s">
        <v>34</v>
      </c>
      <c r="U84" t="s">
        <v>34</v>
      </c>
      <c r="V84" s="26"/>
      <c r="X84" s="47">
        <f t="shared" si="8"/>
        <v>0</v>
      </c>
    </row>
    <row r="85" spans="2:24" x14ac:dyDescent="0.25">
      <c r="B85" s="39">
        <v>843380168249</v>
      </c>
      <c r="C85" s="7" t="s">
        <v>2336</v>
      </c>
      <c r="D85" s="7" t="s">
        <v>2337</v>
      </c>
      <c r="E85" s="7" t="str">
        <f>_xlfn.XLOOKUP(C85,Master!E:E,Master!H:H)</f>
        <v>Yes</v>
      </c>
      <c r="F85" s="7" t="s">
        <v>236</v>
      </c>
      <c r="G85" s="7" t="s">
        <v>30</v>
      </c>
      <c r="H85" s="7" t="s">
        <v>415</v>
      </c>
      <c r="I85" s="7" t="s">
        <v>437</v>
      </c>
      <c r="J85" s="7" t="s">
        <v>2169</v>
      </c>
      <c r="K85" s="7" t="s">
        <v>18</v>
      </c>
      <c r="L85" s="8" t="s">
        <v>438</v>
      </c>
      <c r="M85" s="28">
        <v>270</v>
      </c>
      <c r="N85" s="28">
        <f t="shared" si="5"/>
        <v>450</v>
      </c>
      <c r="O85" s="8">
        <v>450</v>
      </c>
      <c r="P85" s="9">
        <f t="shared" si="6"/>
        <v>375.3</v>
      </c>
      <c r="Q85" s="25">
        <f t="shared" si="9"/>
        <v>751</v>
      </c>
      <c r="R85" s="9">
        <f t="shared" si="7"/>
        <v>751</v>
      </c>
      <c r="S85" s="7" t="s">
        <v>33</v>
      </c>
      <c r="T85" s="7" t="s">
        <v>34</v>
      </c>
      <c r="U85" t="s">
        <v>34</v>
      </c>
      <c r="V85" s="26"/>
      <c r="X85" s="47">
        <f t="shared" si="8"/>
        <v>0</v>
      </c>
    </row>
    <row r="86" spans="2:24" x14ac:dyDescent="0.25">
      <c r="B86" s="39">
        <v>843380168256</v>
      </c>
      <c r="C86" s="7" t="s">
        <v>2338</v>
      </c>
      <c r="D86" s="7" t="s">
        <v>2339</v>
      </c>
      <c r="E86" s="7" t="str">
        <f>_xlfn.XLOOKUP(C86,Master!E:E,Master!H:H)</f>
        <v>Yes</v>
      </c>
      <c r="F86" s="7" t="s">
        <v>236</v>
      </c>
      <c r="G86" s="7" t="s">
        <v>246</v>
      </c>
      <c r="H86" s="7" t="s">
        <v>415</v>
      </c>
      <c r="I86" s="7" t="s">
        <v>437</v>
      </c>
      <c r="J86" s="7" t="s">
        <v>2169</v>
      </c>
      <c r="K86" s="7" t="s">
        <v>18</v>
      </c>
      <c r="L86" s="8" t="s">
        <v>438</v>
      </c>
      <c r="M86" s="28">
        <v>270</v>
      </c>
      <c r="N86" s="28">
        <f t="shared" si="5"/>
        <v>450</v>
      </c>
      <c r="O86" s="8">
        <v>450</v>
      </c>
      <c r="P86" s="9">
        <f t="shared" si="6"/>
        <v>375.3</v>
      </c>
      <c r="Q86" s="25">
        <f t="shared" si="9"/>
        <v>751</v>
      </c>
      <c r="R86" s="9">
        <f t="shared" si="7"/>
        <v>751</v>
      </c>
      <c r="S86" s="7" t="s">
        <v>33</v>
      </c>
      <c r="T86" s="7" t="s">
        <v>34</v>
      </c>
      <c r="U86" t="s">
        <v>34</v>
      </c>
      <c r="V86" s="26"/>
      <c r="X86" s="47">
        <f t="shared" si="8"/>
        <v>0</v>
      </c>
    </row>
    <row r="87" spans="2:24" x14ac:dyDescent="0.25">
      <c r="B87" s="39">
        <v>843380168263</v>
      </c>
      <c r="C87" s="7" t="s">
        <v>2340</v>
      </c>
      <c r="D87" s="7" t="s">
        <v>2341</v>
      </c>
      <c r="E87" s="7" t="str">
        <f>_xlfn.XLOOKUP(C87,Master!E:E,Master!H:H)</f>
        <v>Yes</v>
      </c>
      <c r="F87" s="7" t="s">
        <v>236</v>
      </c>
      <c r="G87" s="7" t="s">
        <v>249</v>
      </c>
      <c r="H87" s="7" t="s">
        <v>415</v>
      </c>
      <c r="I87" s="7" t="s">
        <v>437</v>
      </c>
      <c r="J87" s="7" t="s">
        <v>2169</v>
      </c>
      <c r="K87" s="7" t="s">
        <v>18</v>
      </c>
      <c r="L87" s="8" t="s">
        <v>438</v>
      </c>
      <c r="M87" s="28">
        <v>270</v>
      </c>
      <c r="N87" s="28">
        <f t="shared" si="5"/>
        <v>450</v>
      </c>
      <c r="O87" s="8">
        <v>450</v>
      </c>
      <c r="P87" s="9">
        <f t="shared" si="6"/>
        <v>375.3</v>
      </c>
      <c r="Q87" s="25">
        <f t="shared" si="9"/>
        <v>751</v>
      </c>
      <c r="R87" s="9">
        <f t="shared" si="7"/>
        <v>751</v>
      </c>
      <c r="S87" s="7" t="s">
        <v>33</v>
      </c>
      <c r="T87" s="7" t="s">
        <v>34</v>
      </c>
      <c r="U87" t="s">
        <v>34</v>
      </c>
      <c r="V87" s="26"/>
      <c r="X87" s="47">
        <f t="shared" si="8"/>
        <v>0</v>
      </c>
    </row>
    <row r="88" spans="2:24" x14ac:dyDescent="0.25">
      <c r="B88" s="39">
        <v>843380168270</v>
      </c>
      <c r="C88" s="7" t="s">
        <v>2342</v>
      </c>
      <c r="D88" s="7" t="s">
        <v>2343</v>
      </c>
      <c r="E88" s="7" t="str">
        <f>_xlfn.XLOOKUP(C88,Master!E:E,Master!H:H)</f>
        <v>Yes</v>
      </c>
      <c r="F88" s="7" t="s">
        <v>236</v>
      </c>
      <c r="G88" s="7" t="s">
        <v>21</v>
      </c>
      <c r="H88" s="7" t="s">
        <v>415</v>
      </c>
      <c r="I88" s="7" t="s">
        <v>1378</v>
      </c>
      <c r="J88" s="7" t="s">
        <v>2169</v>
      </c>
      <c r="K88" s="7" t="s">
        <v>17</v>
      </c>
      <c r="L88" s="8" t="s">
        <v>18</v>
      </c>
      <c r="M88" s="28">
        <v>180</v>
      </c>
      <c r="N88" s="28">
        <f t="shared" si="5"/>
        <v>300</v>
      </c>
      <c r="O88" s="8">
        <v>300</v>
      </c>
      <c r="P88" s="9">
        <f t="shared" si="6"/>
        <v>250.19999999999996</v>
      </c>
      <c r="Q88" s="25">
        <f t="shared" si="9"/>
        <v>500</v>
      </c>
      <c r="R88" s="9">
        <f t="shared" si="7"/>
        <v>500</v>
      </c>
      <c r="S88" s="7" t="s">
        <v>33</v>
      </c>
      <c r="T88" s="7" t="s">
        <v>34</v>
      </c>
      <c r="U88" t="s">
        <v>34</v>
      </c>
      <c r="V88" s="26"/>
      <c r="X88" s="47">
        <f t="shared" si="8"/>
        <v>0</v>
      </c>
    </row>
    <row r="89" spans="2:24" x14ac:dyDescent="0.25">
      <c r="B89" s="39">
        <v>843380168287</v>
      </c>
      <c r="C89" s="7" t="s">
        <v>2344</v>
      </c>
      <c r="D89" s="7" t="s">
        <v>2345</v>
      </c>
      <c r="E89" s="7" t="str">
        <f>_xlfn.XLOOKUP(C89,Master!E:E,Master!H:H)</f>
        <v>Yes</v>
      </c>
      <c r="F89" s="7" t="s">
        <v>236</v>
      </c>
      <c r="G89" s="7" t="s">
        <v>24</v>
      </c>
      <c r="H89" s="7" t="s">
        <v>415</v>
      </c>
      <c r="I89" s="7" t="s">
        <v>1378</v>
      </c>
      <c r="J89" s="7" t="s">
        <v>2169</v>
      </c>
      <c r="K89" s="7" t="s">
        <v>17</v>
      </c>
      <c r="L89" s="8" t="s">
        <v>18</v>
      </c>
      <c r="M89" s="28">
        <v>180</v>
      </c>
      <c r="N89" s="28">
        <f t="shared" si="5"/>
        <v>300</v>
      </c>
      <c r="O89" s="8">
        <v>300</v>
      </c>
      <c r="P89" s="9">
        <f t="shared" si="6"/>
        <v>250.19999999999996</v>
      </c>
      <c r="Q89" s="25">
        <f t="shared" si="9"/>
        <v>500</v>
      </c>
      <c r="R89" s="9">
        <f t="shared" si="7"/>
        <v>500</v>
      </c>
      <c r="S89" s="7" t="s">
        <v>33</v>
      </c>
      <c r="T89" s="7" t="s">
        <v>34</v>
      </c>
      <c r="U89" t="s">
        <v>34</v>
      </c>
      <c r="V89" s="26"/>
      <c r="X89" s="47">
        <f t="shared" si="8"/>
        <v>0</v>
      </c>
    </row>
    <row r="90" spans="2:24" x14ac:dyDescent="0.25">
      <c r="B90" s="39">
        <v>843380168294</v>
      </c>
      <c r="C90" s="7" t="s">
        <v>2346</v>
      </c>
      <c r="D90" s="7" t="s">
        <v>2347</v>
      </c>
      <c r="E90" s="7" t="str">
        <f>_xlfn.XLOOKUP(C90,Master!E:E,Master!H:H)</f>
        <v>Yes</v>
      </c>
      <c r="F90" s="7" t="s">
        <v>236</v>
      </c>
      <c r="G90" s="7" t="s">
        <v>27</v>
      </c>
      <c r="H90" s="7" t="s">
        <v>415</v>
      </c>
      <c r="I90" s="7" t="s">
        <v>1378</v>
      </c>
      <c r="J90" s="7" t="s">
        <v>2169</v>
      </c>
      <c r="K90" s="7" t="s">
        <v>17</v>
      </c>
      <c r="L90" s="8" t="s">
        <v>18</v>
      </c>
      <c r="M90" s="28">
        <v>180</v>
      </c>
      <c r="N90" s="28">
        <f t="shared" si="5"/>
        <v>300</v>
      </c>
      <c r="O90" s="8">
        <v>300</v>
      </c>
      <c r="P90" s="9">
        <f t="shared" si="6"/>
        <v>250.19999999999996</v>
      </c>
      <c r="Q90" s="25">
        <f t="shared" si="9"/>
        <v>500</v>
      </c>
      <c r="R90" s="9">
        <f t="shared" si="7"/>
        <v>500</v>
      </c>
      <c r="S90" s="7" t="s">
        <v>33</v>
      </c>
      <c r="T90" s="7" t="s">
        <v>34</v>
      </c>
      <c r="U90" t="s">
        <v>34</v>
      </c>
      <c r="V90" s="26"/>
      <c r="X90" s="47">
        <f t="shared" si="8"/>
        <v>0</v>
      </c>
    </row>
    <row r="91" spans="2:24" x14ac:dyDescent="0.25">
      <c r="B91" s="39">
        <v>843380168300</v>
      </c>
      <c r="C91" s="7" t="s">
        <v>2348</v>
      </c>
      <c r="D91" s="7" t="s">
        <v>2349</v>
      </c>
      <c r="E91" s="7" t="str">
        <f>_xlfn.XLOOKUP(C91,Master!E:E,Master!H:H)</f>
        <v>Yes</v>
      </c>
      <c r="F91" s="7" t="s">
        <v>236</v>
      </c>
      <c r="G91" s="7" t="s">
        <v>30</v>
      </c>
      <c r="H91" s="7" t="s">
        <v>415</v>
      </c>
      <c r="I91" s="7" t="s">
        <v>1378</v>
      </c>
      <c r="J91" s="7" t="s">
        <v>2169</v>
      </c>
      <c r="K91" s="7" t="s">
        <v>17</v>
      </c>
      <c r="L91" s="8" t="s">
        <v>18</v>
      </c>
      <c r="M91" s="28">
        <v>180</v>
      </c>
      <c r="N91" s="28">
        <f t="shared" si="5"/>
        <v>300</v>
      </c>
      <c r="O91" s="8">
        <v>300</v>
      </c>
      <c r="P91" s="9">
        <f t="shared" si="6"/>
        <v>250.19999999999996</v>
      </c>
      <c r="Q91" s="25">
        <f t="shared" si="9"/>
        <v>500</v>
      </c>
      <c r="R91" s="9">
        <f t="shared" si="7"/>
        <v>500</v>
      </c>
      <c r="S91" s="7" t="s">
        <v>33</v>
      </c>
      <c r="T91" s="7" t="s">
        <v>34</v>
      </c>
      <c r="U91" t="s">
        <v>34</v>
      </c>
      <c r="V91" s="26"/>
      <c r="X91" s="47">
        <f t="shared" si="8"/>
        <v>0</v>
      </c>
    </row>
    <row r="92" spans="2:24" x14ac:dyDescent="0.25">
      <c r="B92" s="39">
        <v>843380168317</v>
      </c>
      <c r="C92" s="7" t="s">
        <v>2350</v>
      </c>
      <c r="D92" s="7" t="s">
        <v>2351</v>
      </c>
      <c r="E92" s="7" t="str">
        <f>_xlfn.XLOOKUP(C92,Master!E:E,Master!H:H)</f>
        <v>Yes</v>
      </c>
      <c r="F92" s="7" t="s">
        <v>236</v>
      </c>
      <c r="G92" s="7" t="s">
        <v>246</v>
      </c>
      <c r="H92" s="7" t="s">
        <v>415</v>
      </c>
      <c r="I92" s="7" t="s">
        <v>1378</v>
      </c>
      <c r="J92" s="7" t="s">
        <v>2169</v>
      </c>
      <c r="K92" s="7" t="s">
        <v>17</v>
      </c>
      <c r="L92" s="8" t="s">
        <v>18</v>
      </c>
      <c r="M92" s="28">
        <v>180</v>
      </c>
      <c r="N92" s="28">
        <f t="shared" si="5"/>
        <v>300</v>
      </c>
      <c r="O92" s="8">
        <v>300</v>
      </c>
      <c r="P92" s="9">
        <f t="shared" si="6"/>
        <v>250.19999999999996</v>
      </c>
      <c r="Q92" s="25">
        <f t="shared" si="9"/>
        <v>500</v>
      </c>
      <c r="R92" s="9">
        <f t="shared" si="7"/>
        <v>500</v>
      </c>
      <c r="S92" s="7" t="s">
        <v>33</v>
      </c>
      <c r="T92" s="7" t="s">
        <v>34</v>
      </c>
      <c r="U92" t="s">
        <v>34</v>
      </c>
      <c r="V92" s="26"/>
      <c r="X92" s="47">
        <f t="shared" si="8"/>
        <v>0</v>
      </c>
    </row>
    <row r="93" spans="2:24" x14ac:dyDescent="0.25">
      <c r="B93" s="39">
        <v>843380168324</v>
      </c>
      <c r="C93" s="7" t="s">
        <v>2352</v>
      </c>
      <c r="D93" s="7" t="s">
        <v>2353</v>
      </c>
      <c r="E93" s="7" t="str">
        <f>_xlfn.XLOOKUP(C93,Master!E:E,Master!H:H)</f>
        <v>Yes</v>
      </c>
      <c r="F93" s="7" t="s">
        <v>236</v>
      </c>
      <c r="G93" s="7" t="s">
        <v>249</v>
      </c>
      <c r="H93" s="7" t="s">
        <v>415</v>
      </c>
      <c r="I93" s="7" t="s">
        <v>1378</v>
      </c>
      <c r="J93" s="7" t="s">
        <v>2169</v>
      </c>
      <c r="K93" s="7" t="s">
        <v>17</v>
      </c>
      <c r="L93" s="8" t="s">
        <v>18</v>
      </c>
      <c r="M93" s="28">
        <v>180</v>
      </c>
      <c r="N93" s="28">
        <f t="shared" si="5"/>
        <v>300</v>
      </c>
      <c r="O93" s="8">
        <v>300</v>
      </c>
      <c r="P93" s="9">
        <f t="shared" si="6"/>
        <v>250.19999999999996</v>
      </c>
      <c r="Q93" s="25">
        <f t="shared" si="9"/>
        <v>500</v>
      </c>
      <c r="R93" s="9">
        <f t="shared" si="7"/>
        <v>500</v>
      </c>
      <c r="S93" s="7" t="s">
        <v>33</v>
      </c>
      <c r="T93" s="7" t="s">
        <v>34</v>
      </c>
      <c r="U93" t="s">
        <v>34</v>
      </c>
      <c r="V93" s="26"/>
      <c r="X93" s="47">
        <f t="shared" si="8"/>
        <v>0</v>
      </c>
    </row>
    <row r="94" spans="2:24" x14ac:dyDescent="0.25">
      <c r="B94" s="39">
        <v>843380171270</v>
      </c>
      <c r="C94" s="7" t="s">
        <v>2354</v>
      </c>
      <c r="D94" s="7" t="s">
        <v>2355</v>
      </c>
      <c r="E94" s="7" t="str">
        <f>_xlfn.XLOOKUP(C94,Master!E:E,Master!H:H)</f>
        <v>Yes</v>
      </c>
      <c r="F94" s="7" t="s">
        <v>236</v>
      </c>
      <c r="G94" s="7" t="s">
        <v>21</v>
      </c>
      <c r="H94" s="7" t="s">
        <v>415</v>
      </c>
      <c r="I94" s="7" t="s">
        <v>437</v>
      </c>
      <c r="J94" s="7" t="s">
        <v>2169</v>
      </c>
      <c r="K94" s="7" t="s">
        <v>438</v>
      </c>
      <c r="L94" s="8" t="s">
        <v>438</v>
      </c>
      <c r="M94" s="28">
        <v>275</v>
      </c>
      <c r="N94" s="28">
        <f t="shared" si="5"/>
        <v>500</v>
      </c>
      <c r="O94" s="8">
        <v>500</v>
      </c>
      <c r="P94" s="9">
        <f t="shared" si="6"/>
        <v>382.25000000000006</v>
      </c>
      <c r="Q94" s="25">
        <f t="shared" si="9"/>
        <v>834</v>
      </c>
      <c r="R94" s="9">
        <f t="shared" si="7"/>
        <v>834</v>
      </c>
      <c r="S94" s="7" t="s">
        <v>33</v>
      </c>
      <c r="T94" s="7" t="s">
        <v>34</v>
      </c>
      <c r="U94" t="s">
        <v>34</v>
      </c>
      <c r="V94" s="26"/>
      <c r="X94" s="47">
        <f t="shared" si="8"/>
        <v>0</v>
      </c>
    </row>
    <row r="95" spans="2:24" x14ac:dyDescent="0.25">
      <c r="B95" s="39">
        <v>843380171287</v>
      </c>
      <c r="C95" s="7" t="s">
        <v>2356</v>
      </c>
      <c r="D95" s="7" t="s">
        <v>2357</v>
      </c>
      <c r="E95" s="7" t="str">
        <f>_xlfn.XLOOKUP(C95,Master!E:E,Master!H:H)</f>
        <v>Yes</v>
      </c>
      <c r="F95" s="7" t="s">
        <v>236</v>
      </c>
      <c r="G95" s="7" t="s">
        <v>24</v>
      </c>
      <c r="H95" s="7" t="s">
        <v>415</v>
      </c>
      <c r="I95" s="7" t="s">
        <v>437</v>
      </c>
      <c r="J95" s="7" t="s">
        <v>2169</v>
      </c>
      <c r="K95" s="7" t="s">
        <v>438</v>
      </c>
      <c r="L95" s="8" t="s">
        <v>438</v>
      </c>
      <c r="M95" s="28">
        <v>275</v>
      </c>
      <c r="N95" s="28">
        <f t="shared" si="5"/>
        <v>500</v>
      </c>
      <c r="O95" s="8">
        <v>500</v>
      </c>
      <c r="P95" s="9">
        <f t="shared" si="6"/>
        <v>382.25000000000006</v>
      </c>
      <c r="Q95" s="25">
        <f t="shared" si="9"/>
        <v>834</v>
      </c>
      <c r="R95" s="9">
        <f t="shared" si="7"/>
        <v>834</v>
      </c>
      <c r="S95" s="7" t="s">
        <v>33</v>
      </c>
      <c r="T95" s="7" t="s">
        <v>34</v>
      </c>
      <c r="U95" t="s">
        <v>34</v>
      </c>
      <c r="V95" s="26"/>
      <c r="X95" s="47">
        <f t="shared" si="8"/>
        <v>0</v>
      </c>
    </row>
    <row r="96" spans="2:24" x14ac:dyDescent="0.25">
      <c r="B96" s="39">
        <v>843380171294</v>
      </c>
      <c r="C96" s="7" t="s">
        <v>2358</v>
      </c>
      <c r="D96" s="7" t="s">
        <v>2359</v>
      </c>
      <c r="E96" s="7" t="str">
        <f>_xlfn.XLOOKUP(C96,Master!E:E,Master!H:H)</f>
        <v>Yes</v>
      </c>
      <c r="F96" s="7" t="s">
        <v>236</v>
      </c>
      <c r="G96" s="7" t="s">
        <v>27</v>
      </c>
      <c r="H96" s="7" t="s">
        <v>415</v>
      </c>
      <c r="I96" s="7" t="s">
        <v>437</v>
      </c>
      <c r="J96" s="7" t="s">
        <v>2169</v>
      </c>
      <c r="K96" s="7" t="s">
        <v>438</v>
      </c>
      <c r="L96" s="8" t="s">
        <v>438</v>
      </c>
      <c r="M96" s="28">
        <v>275</v>
      </c>
      <c r="N96" s="28">
        <f t="shared" si="5"/>
        <v>500</v>
      </c>
      <c r="O96" s="8">
        <v>500</v>
      </c>
      <c r="P96" s="9">
        <f t="shared" si="6"/>
        <v>382.25000000000006</v>
      </c>
      <c r="Q96" s="25">
        <f t="shared" si="9"/>
        <v>834</v>
      </c>
      <c r="R96" s="9">
        <f t="shared" si="7"/>
        <v>834</v>
      </c>
      <c r="S96" s="7" t="s">
        <v>33</v>
      </c>
      <c r="T96" s="7" t="s">
        <v>34</v>
      </c>
      <c r="U96" t="s">
        <v>34</v>
      </c>
      <c r="V96" s="26"/>
      <c r="X96" s="47">
        <f t="shared" si="8"/>
        <v>0</v>
      </c>
    </row>
    <row r="97" spans="2:24" x14ac:dyDescent="0.25">
      <c r="B97" s="39">
        <v>843380171300</v>
      </c>
      <c r="C97" s="7" t="s">
        <v>2360</v>
      </c>
      <c r="D97" s="7" t="s">
        <v>2361</v>
      </c>
      <c r="E97" s="7" t="str">
        <f>_xlfn.XLOOKUP(C97,Master!E:E,Master!H:H)</f>
        <v>Yes</v>
      </c>
      <c r="F97" s="7" t="s">
        <v>236</v>
      </c>
      <c r="G97" s="7" t="s">
        <v>30</v>
      </c>
      <c r="H97" s="7" t="s">
        <v>415</v>
      </c>
      <c r="I97" s="7" t="s">
        <v>437</v>
      </c>
      <c r="J97" s="7" t="s">
        <v>2169</v>
      </c>
      <c r="K97" s="7" t="s">
        <v>438</v>
      </c>
      <c r="L97" s="8" t="s">
        <v>438</v>
      </c>
      <c r="M97" s="28">
        <v>275</v>
      </c>
      <c r="N97" s="28">
        <f t="shared" si="5"/>
        <v>500</v>
      </c>
      <c r="O97" s="8">
        <v>500</v>
      </c>
      <c r="P97" s="9">
        <f t="shared" si="6"/>
        <v>382.25000000000006</v>
      </c>
      <c r="Q97" s="25">
        <f t="shared" si="9"/>
        <v>834</v>
      </c>
      <c r="R97" s="9">
        <f t="shared" si="7"/>
        <v>834</v>
      </c>
      <c r="S97" s="7" t="s">
        <v>33</v>
      </c>
      <c r="T97" s="7" t="s">
        <v>34</v>
      </c>
      <c r="U97" t="s">
        <v>34</v>
      </c>
      <c r="V97" s="26"/>
      <c r="X97" s="47">
        <f t="shared" si="8"/>
        <v>0</v>
      </c>
    </row>
    <row r="98" spans="2:24" x14ac:dyDescent="0.25">
      <c r="B98" s="39">
        <v>843380171317</v>
      </c>
      <c r="C98" s="7" t="s">
        <v>2362</v>
      </c>
      <c r="D98" s="7" t="s">
        <v>2363</v>
      </c>
      <c r="E98" s="7" t="str">
        <f>_xlfn.XLOOKUP(C98,Master!E:E,Master!H:H)</f>
        <v>Yes</v>
      </c>
      <c r="F98" s="7" t="s">
        <v>236</v>
      </c>
      <c r="G98" s="7" t="s">
        <v>246</v>
      </c>
      <c r="H98" s="7" t="s">
        <v>415</v>
      </c>
      <c r="I98" s="7" t="s">
        <v>437</v>
      </c>
      <c r="J98" s="7" t="s">
        <v>2169</v>
      </c>
      <c r="K98" s="7" t="s">
        <v>438</v>
      </c>
      <c r="L98" s="8" t="s">
        <v>438</v>
      </c>
      <c r="M98" s="28">
        <v>275</v>
      </c>
      <c r="N98" s="28">
        <f t="shared" si="5"/>
        <v>500</v>
      </c>
      <c r="O98" s="8">
        <v>500</v>
      </c>
      <c r="P98" s="9">
        <f t="shared" si="6"/>
        <v>382.25000000000006</v>
      </c>
      <c r="Q98" s="25">
        <f t="shared" si="9"/>
        <v>834</v>
      </c>
      <c r="R98" s="9">
        <f t="shared" si="7"/>
        <v>834</v>
      </c>
      <c r="S98" s="7" t="s">
        <v>33</v>
      </c>
      <c r="T98" s="7" t="s">
        <v>34</v>
      </c>
      <c r="U98" t="s">
        <v>34</v>
      </c>
      <c r="V98" s="26"/>
      <c r="X98" s="47">
        <f t="shared" si="8"/>
        <v>0</v>
      </c>
    </row>
    <row r="99" spans="2:24" x14ac:dyDescent="0.25">
      <c r="B99" s="39">
        <v>843380171324</v>
      </c>
      <c r="C99" s="7" t="s">
        <v>2364</v>
      </c>
      <c r="D99" s="7" t="s">
        <v>2365</v>
      </c>
      <c r="E99" s="7" t="str">
        <f>_xlfn.XLOOKUP(C99,Master!E:E,Master!H:H)</f>
        <v>Yes</v>
      </c>
      <c r="F99" s="7" t="s">
        <v>236</v>
      </c>
      <c r="G99" s="7" t="s">
        <v>249</v>
      </c>
      <c r="H99" s="7" t="s">
        <v>415</v>
      </c>
      <c r="I99" s="7" t="s">
        <v>437</v>
      </c>
      <c r="J99" s="7" t="s">
        <v>2169</v>
      </c>
      <c r="K99" s="7" t="s">
        <v>438</v>
      </c>
      <c r="L99" s="8" t="s">
        <v>438</v>
      </c>
      <c r="M99" s="28">
        <v>275</v>
      </c>
      <c r="N99" s="28">
        <f t="shared" si="5"/>
        <v>500</v>
      </c>
      <c r="O99" s="8">
        <v>500</v>
      </c>
      <c r="P99" s="9">
        <f t="shared" si="6"/>
        <v>382.25000000000006</v>
      </c>
      <c r="Q99" s="25">
        <f t="shared" si="9"/>
        <v>834</v>
      </c>
      <c r="R99" s="9">
        <f t="shared" si="7"/>
        <v>834</v>
      </c>
      <c r="S99" s="7" t="s">
        <v>33</v>
      </c>
      <c r="T99" s="7" t="s">
        <v>34</v>
      </c>
      <c r="U99" t="s">
        <v>34</v>
      </c>
      <c r="V99" s="26"/>
      <c r="X99" s="47">
        <f t="shared" si="8"/>
        <v>0</v>
      </c>
    </row>
    <row r="100" spans="2:24" x14ac:dyDescent="0.25">
      <c r="B100" s="39">
        <v>843380123224</v>
      </c>
      <c r="C100" s="7" t="s">
        <v>2366</v>
      </c>
      <c r="D100" s="7" t="s">
        <v>2367</v>
      </c>
      <c r="E100" s="7" t="str">
        <f>_xlfn.XLOOKUP(C100,Master!E:E,Master!H:H)</f>
        <v>No</v>
      </c>
      <c r="F100" s="7" t="s">
        <v>236</v>
      </c>
      <c r="G100" s="7" t="s">
        <v>21</v>
      </c>
      <c r="H100" s="7" t="s">
        <v>415</v>
      </c>
      <c r="I100" s="7" t="s">
        <v>416</v>
      </c>
      <c r="J100" s="7" t="s">
        <v>2169</v>
      </c>
      <c r="K100" s="7" t="s">
        <v>438</v>
      </c>
      <c r="L100" s="8" t="s">
        <v>18</v>
      </c>
      <c r="M100" s="28">
        <v>52.250000000000007</v>
      </c>
      <c r="N100" s="28">
        <f t="shared" si="5"/>
        <v>95</v>
      </c>
      <c r="O100" s="8">
        <v>95</v>
      </c>
      <c r="P100" s="9">
        <f t="shared" si="6"/>
        <v>72.627499999999998</v>
      </c>
      <c r="Q100" s="25">
        <f t="shared" si="9"/>
        <v>158</v>
      </c>
      <c r="R100" s="9">
        <f t="shared" si="7"/>
        <v>158</v>
      </c>
      <c r="S100" s="7" t="s">
        <v>33</v>
      </c>
      <c r="T100" s="7" t="s">
        <v>34</v>
      </c>
      <c r="U100" t="s">
        <v>34</v>
      </c>
      <c r="V100" s="26"/>
      <c r="X100" s="47">
        <f t="shared" si="8"/>
        <v>0</v>
      </c>
    </row>
    <row r="101" spans="2:24" x14ac:dyDescent="0.25">
      <c r="B101" s="39">
        <v>843380123231</v>
      </c>
      <c r="C101" s="7" t="s">
        <v>2368</v>
      </c>
      <c r="D101" s="7" t="s">
        <v>2369</v>
      </c>
      <c r="E101" s="7" t="str">
        <f>_xlfn.XLOOKUP(C101,Master!E:E,Master!H:H)</f>
        <v>No</v>
      </c>
      <c r="F101" s="7" t="s">
        <v>236</v>
      </c>
      <c r="G101" s="7" t="s">
        <v>24</v>
      </c>
      <c r="H101" s="7" t="s">
        <v>415</v>
      </c>
      <c r="I101" s="7" t="s">
        <v>416</v>
      </c>
      <c r="J101" s="7" t="s">
        <v>2169</v>
      </c>
      <c r="K101" s="7" t="s">
        <v>438</v>
      </c>
      <c r="L101" s="8" t="s">
        <v>18</v>
      </c>
      <c r="M101" s="28">
        <v>52.250000000000007</v>
      </c>
      <c r="N101" s="28">
        <f t="shared" si="5"/>
        <v>95</v>
      </c>
      <c r="O101" s="8">
        <v>95</v>
      </c>
      <c r="P101" s="9">
        <f t="shared" si="6"/>
        <v>72.627499999999998</v>
      </c>
      <c r="Q101" s="25">
        <f t="shared" si="9"/>
        <v>158</v>
      </c>
      <c r="R101" s="9">
        <f t="shared" si="7"/>
        <v>158</v>
      </c>
      <c r="S101" s="7" t="s">
        <v>33</v>
      </c>
      <c r="T101" s="7" t="s">
        <v>34</v>
      </c>
      <c r="U101" t="s">
        <v>34</v>
      </c>
      <c r="V101" s="26"/>
      <c r="X101" s="47">
        <f t="shared" si="8"/>
        <v>0</v>
      </c>
    </row>
    <row r="102" spans="2:24" x14ac:dyDescent="0.25">
      <c r="B102" s="39">
        <v>843380123248</v>
      </c>
      <c r="C102" s="7" t="s">
        <v>2370</v>
      </c>
      <c r="D102" s="7" t="s">
        <v>2371</v>
      </c>
      <c r="E102" s="7" t="str">
        <f>_xlfn.XLOOKUP(C102,Master!E:E,Master!H:H)</f>
        <v>No</v>
      </c>
      <c r="F102" s="7" t="s">
        <v>236</v>
      </c>
      <c r="G102" s="7" t="s">
        <v>27</v>
      </c>
      <c r="H102" s="7" t="s">
        <v>415</v>
      </c>
      <c r="I102" s="7" t="s">
        <v>416</v>
      </c>
      <c r="J102" s="7" t="s">
        <v>2169</v>
      </c>
      <c r="K102" s="7" t="s">
        <v>438</v>
      </c>
      <c r="L102" s="8" t="s">
        <v>18</v>
      </c>
      <c r="M102" s="28">
        <v>52.250000000000007</v>
      </c>
      <c r="N102" s="28">
        <f t="shared" si="5"/>
        <v>95</v>
      </c>
      <c r="O102" s="8">
        <v>95</v>
      </c>
      <c r="P102" s="9">
        <f t="shared" si="6"/>
        <v>72.627499999999998</v>
      </c>
      <c r="Q102" s="25">
        <f t="shared" si="9"/>
        <v>158</v>
      </c>
      <c r="R102" s="9">
        <f t="shared" si="7"/>
        <v>158</v>
      </c>
      <c r="S102" s="7" t="s">
        <v>33</v>
      </c>
      <c r="T102" s="7" t="s">
        <v>34</v>
      </c>
      <c r="U102" t="s">
        <v>34</v>
      </c>
      <c r="V102" s="26"/>
      <c r="X102" s="47">
        <f t="shared" si="8"/>
        <v>0</v>
      </c>
    </row>
    <row r="103" spans="2:24" x14ac:dyDescent="0.25">
      <c r="B103" s="39">
        <v>843380123255</v>
      </c>
      <c r="C103" s="7" t="s">
        <v>2372</v>
      </c>
      <c r="D103" s="7" t="s">
        <v>2373</v>
      </c>
      <c r="E103" s="7" t="str">
        <f>_xlfn.XLOOKUP(C103,Master!E:E,Master!H:H)</f>
        <v>No</v>
      </c>
      <c r="F103" s="7" t="s">
        <v>236</v>
      </c>
      <c r="G103" s="7" t="s">
        <v>30</v>
      </c>
      <c r="H103" s="7" t="s">
        <v>415</v>
      </c>
      <c r="I103" s="7" t="s">
        <v>416</v>
      </c>
      <c r="J103" s="7" t="s">
        <v>2169</v>
      </c>
      <c r="K103" s="7" t="s">
        <v>438</v>
      </c>
      <c r="L103" s="8" t="s">
        <v>18</v>
      </c>
      <c r="M103" s="28">
        <v>52.250000000000007</v>
      </c>
      <c r="N103" s="28">
        <f t="shared" si="5"/>
        <v>95</v>
      </c>
      <c r="O103" s="8">
        <v>95</v>
      </c>
      <c r="P103" s="9">
        <f t="shared" si="6"/>
        <v>72.627499999999998</v>
      </c>
      <c r="Q103" s="25">
        <f t="shared" si="9"/>
        <v>158</v>
      </c>
      <c r="R103" s="9">
        <f t="shared" si="7"/>
        <v>158</v>
      </c>
      <c r="S103" s="7" t="s">
        <v>33</v>
      </c>
      <c r="T103" s="7" t="s">
        <v>34</v>
      </c>
      <c r="U103" t="s">
        <v>34</v>
      </c>
      <c r="V103" s="26"/>
      <c r="X103" s="47">
        <f t="shared" si="8"/>
        <v>0</v>
      </c>
    </row>
    <row r="104" spans="2:24" x14ac:dyDescent="0.25">
      <c r="B104" s="39">
        <v>843380123262</v>
      </c>
      <c r="C104" s="7" t="s">
        <v>2374</v>
      </c>
      <c r="D104" s="7" t="s">
        <v>2375</v>
      </c>
      <c r="E104" s="7" t="str">
        <f>_xlfn.XLOOKUP(C104,Master!E:E,Master!H:H)</f>
        <v>No</v>
      </c>
      <c r="F104" s="7" t="s">
        <v>236</v>
      </c>
      <c r="G104" s="7" t="s">
        <v>246</v>
      </c>
      <c r="H104" s="7" t="s">
        <v>415</v>
      </c>
      <c r="I104" s="7" t="s">
        <v>416</v>
      </c>
      <c r="J104" s="7" t="s">
        <v>2169</v>
      </c>
      <c r="K104" s="7" t="s">
        <v>438</v>
      </c>
      <c r="L104" s="8" t="s">
        <v>18</v>
      </c>
      <c r="M104" s="28">
        <v>52.250000000000007</v>
      </c>
      <c r="N104" s="28">
        <f t="shared" si="5"/>
        <v>95</v>
      </c>
      <c r="O104" s="8">
        <v>95</v>
      </c>
      <c r="P104" s="9">
        <f t="shared" si="6"/>
        <v>72.627499999999998</v>
      </c>
      <c r="Q104" s="25">
        <f t="shared" si="9"/>
        <v>158</v>
      </c>
      <c r="R104" s="9">
        <f t="shared" si="7"/>
        <v>158</v>
      </c>
      <c r="S104" s="7" t="s">
        <v>33</v>
      </c>
      <c r="T104" s="7" t="s">
        <v>34</v>
      </c>
      <c r="U104" t="s">
        <v>34</v>
      </c>
      <c r="V104" s="26"/>
      <c r="X104" s="47">
        <f t="shared" si="8"/>
        <v>0</v>
      </c>
    </row>
    <row r="105" spans="2:24" x14ac:dyDescent="0.25">
      <c r="B105" s="39">
        <v>843380146315</v>
      </c>
      <c r="C105" s="7" t="s">
        <v>2376</v>
      </c>
      <c r="D105" s="7" t="s">
        <v>2377</v>
      </c>
      <c r="E105" s="7" t="str">
        <f>_xlfn.XLOOKUP(C105,Master!E:E,Master!H:H)</f>
        <v>Yes</v>
      </c>
      <c r="F105" s="7" t="s">
        <v>236</v>
      </c>
      <c r="G105" s="7" t="s">
        <v>621</v>
      </c>
      <c r="H105" s="7" t="s">
        <v>103</v>
      </c>
      <c r="I105" s="7" t="s">
        <v>104</v>
      </c>
      <c r="J105" s="7" t="s">
        <v>2169</v>
      </c>
      <c r="K105" s="7" t="s">
        <v>17</v>
      </c>
      <c r="L105" s="8" t="s">
        <v>18</v>
      </c>
      <c r="M105" s="28">
        <v>88</v>
      </c>
      <c r="N105" s="28">
        <f t="shared" si="5"/>
        <v>160</v>
      </c>
      <c r="O105" s="8">
        <v>160</v>
      </c>
      <c r="P105" s="9">
        <f t="shared" si="6"/>
        <v>122.32</v>
      </c>
      <c r="Q105" s="25">
        <f t="shared" si="9"/>
        <v>267</v>
      </c>
      <c r="R105" s="9">
        <f t="shared" si="7"/>
        <v>267</v>
      </c>
      <c r="S105" s="7" t="s">
        <v>33</v>
      </c>
      <c r="T105" s="7" t="s">
        <v>34</v>
      </c>
      <c r="U105" t="s">
        <v>34</v>
      </c>
      <c r="V105" s="26"/>
      <c r="X105" s="47">
        <f t="shared" si="8"/>
        <v>0</v>
      </c>
    </row>
    <row r="106" spans="2:24" x14ac:dyDescent="0.25">
      <c r="B106" s="39">
        <v>843380146322</v>
      </c>
      <c r="C106" s="7" t="s">
        <v>2378</v>
      </c>
      <c r="D106" s="7" t="s">
        <v>2379</v>
      </c>
      <c r="E106" s="7" t="str">
        <f>_xlfn.XLOOKUP(C106,Master!E:E,Master!H:H)</f>
        <v>Yes</v>
      </c>
      <c r="F106" s="7" t="s">
        <v>236</v>
      </c>
      <c r="G106" s="7" t="s">
        <v>624</v>
      </c>
      <c r="H106" s="7" t="s">
        <v>103</v>
      </c>
      <c r="I106" s="7" t="s">
        <v>104</v>
      </c>
      <c r="J106" s="7" t="s">
        <v>2169</v>
      </c>
      <c r="K106" s="7" t="s">
        <v>17</v>
      </c>
      <c r="L106" s="8" t="s">
        <v>18</v>
      </c>
      <c r="M106" s="28">
        <v>88</v>
      </c>
      <c r="N106" s="28">
        <f t="shared" si="5"/>
        <v>160</v>
      </c>
      <c r="O106" s="8">
        <v>160</v>
      </c>
      <c r="P106" s="9">
        <f t="shared" si="6"/>
        <v>122.32</v>
      </c>
      <c r="Q106" s="25">
        <f t="shared" si="9"/>
        <v>267</v>
      </c>
      <c r="R106" s="9">
        <f t="shared" si="7"/>
        <v>267</v>
      </c>
      <c r="S106" s="7" t="s">
        <v>33</v>
      </c>
      <c r="T106" s="7" t="s">
        <v>34</v>
      </c>
      <c r="U106" t="s">
        <v>34</v>
      </c>
      <c r="V106" s="26"/>
      <c r="X106" s="47">
        <f t="shared" si="8"/>
        <v>0</v>
      </c>
    </row>
    <row r="107" spans="2:24" x14ac:dyDescent="0.25">
      <c r="B107" s="39">
        <v>843380146339</v>
      </c>
      <c r="C107" s="7" t="s">
        <v>2380</v>
      </c>
      <c r="D107" s="7" t="s">
        <v>2381</v>
      </c>
      <c r="E107" s="7" t="str">
        <f>_xlfn.XLOOKUP(C107,Master!E:E,Master!H:H)</f>
        <v>Yes</v>
      </c>
      <c r="F107" s="7" t="s">
        <v>236</v>
      </c>
      <c r="G107" s="7" t="s">
        <v>627</v>
      </c>
      <c r="H107" s="7" t="s">
        <v>103</v>
      </c>
      <c r="I107" s="7" t="s">
        <v>104</v>
      </c>
      <c r="J107" s="7" t="s">
        <v>2169</v>
      </c>
      <c r="K107" s="7" t="s">
        <v>17</v>
      </c>
      <c r="L107" s="8" t="s">
        <v>18</v>
      </c>
      <c r="M107" s="28">
        <v>88</v>
      </c>
      <c r="N107" s="28">
        <f t="shared" si="5"/>
        <v>160</v>
      </c>
      <c r="O107" s="8">
        <v>160</v>
      </c>
      <c r="P107" s="9">
        <f t="shared" si="6"/>
        <v>122.32</v>
      </c>
      <c r="Q107" s="25">
        <f t="shared" si="9"/>
        <v>267</v>
      </c>
      <c r="R107" s="9">
        <f t="shared" si="7"/>
        <v>267</v>
      </c>
      <c r="S107" s="7" t="s">
        <v>33</v>
      </c>
      <c r="T107" s="7" t="s">
        <v>34</v>
      </c>
      <c r="U107" t="s">
        <v>34</v>
      </c>
      <c r="V107" s="26"/>
      <c r="X107" s="47">
        <f t="shared" si="8"/>
        <v>0</v>
      </c>
    </row>
    <row r="108" spans="2:24" x14ac:dyDescent="0.25">
      <c r="B108" s="39">
        <v>843380146346</v>
      </c>
      <c r="C108" s="7" t="s">
        <v>2382</v>
      </c>
      <c r="D108" s="7" t="s">
        <v>2383</v>
      </c>
      <c r="E108" s="7" t="str">
        <f>_xlfn.XLOOKUP(C108,Master!E:E,Master!H:H)</f>
        <v>Yes</v>
      </c>
      <c r="F108" s="7" t="s">
        <v>236</v>
      </c>
      <c r="G108" s="7" t="s">
        <v>630</v>
      </c>
      <c r="H108" s="7" t="s">
        <v>103</v>
      </c>
      <c r="I108" s="7" t="s">
        <v>104</v>
      </c>
      <c r="J108" s="7" t="s">
        <v>2169</v>
      </c>
      <c r="K108" s="7" t="s">
        <v>17</v>
      </c>
      <c r="L108" s="8" t="s">
        <v>18</v>
      </c>
      <c r="M108" s="28">
        <v>88</v>
      </c>
      <c r="N108" s="28">
        <f t="shared" si="5"/>
        <v>160</v>
      </c>
      <c r="O108" s="8">
        <v>160</v>
      </c>
      <c r="P108" s="9">
        <f t="shared" si="6"/>
        <v>122.32</v>
      </c>
      <c r="Q108" s="25">
        <f t="shared" si="9"/>
        <v>267</v>
      </c>
      <c r="R108" s="9">
        <f t="shared" si="7"/>
        <v>267</v>
      </c>
      <c r="S108" s="7" t="s">
        <v>33</v>
      </c>
      <c r="T108" s="7" t="s">
        <v>34</v>
      </c>
      <c r="U108" t="s">
        <v>34</v>
      </c>
      <c r="V108" s="26"/>
      <c r="X108" s="47">
        <f t="shared" si="8"/>
        <v>0</v>
      </c>
    </row>
    <row r="109" spans="2:24" x14ac:dyDescent="0.25">
      <c r="B109" s="39">
        <v>843380146353</v>
      </c>
      <c r="C109" s="7" t="s">
        <v>2384</v>
      </c>
      <c r="D109" s="7" t="s">
        <v>2385</v>
      </c>
      <c r="E109" s="7" t="str">
        <f>_xlfn.XLOOKUP(C109,Master!E:E,Master!H:H)</f>
        <v>Yes</v>
      </c>
      <c r="F109" s="7" t="s">
        <v>236</v>
      </c>
      <c r="G109" s="7" t="s">
        <v>633</v>
      </c>
      <c r="H109" s="7" t="s">
        <v>103</v>
      </c>
      <c r="I109" s="7" t="s">
        <v>104</v>
      </c>
      <c r="J109" s="7" t="s">
        <v>2169</v>
      </c>
      <c r="K109" s="7" t="s">
        <v>17</v>
      </c>
      <c r="L109" s="8" t="s">
        <v>18</v>
      </c>
      <c r="M109" s="28">
        <v>88</v>
      </c>
      <c r="N109" s="28">
        <f t="shared" si="5"/>
        <v>160</v>
      </c>
      <c r="O109" s="8">
        <v>160</v>
      </c>
      <c r="P109" s="9">
        <f t="shared" si="6"/>
        <v>122.32</v>
      </c>
      <c r="Q109" s="25">
        <f t="shared" si="9"/>
        <v>267</v>
      </c>
      <c r="R109" s="9">
        <f t="shared" si="7"/>
        <v>267</v>
      </c>
      <c r="S109" s="7" t="s">
        <v>33</v>
      </c>
      <c r="T109" s="7" t="s">
        <v>34</v>
      </c>
      <c r="U109" t="s">
        <v>34</v>
      </c>
      <c r="V109" s="26"/>
      <c r="X109" s="47">
        <f t="shared" si="8"/>
        <v>0</v>
      </c>
    </row>
    <row r="110" spans="2:24" x14ac:dyDescent="0.25">
      <c r="B110" s="39">
        <v>843380146360</v>
      </c>
      <c r="C110" s="7" t="s">
        <v>2386</v>
      </c>
      <c r="D110" s="7" t="s">
        <v>2387</v>
      </c>
      <c r="E110" s="7" t="str">
        <f>_xlfn.XLOOKUP(C110,Master!E:E,Master!H:H)</f>
        <v>Yes</v>
      </c>
      <c r="F110" s="7" t="s">
        <v>236</v>
      </c>
      <c r="G110" s="7" t="s">
        <v>636</v>
      </c>
      <c r="H110" s="7" t="s">
        <v>103</v>
      </c>
      <c r="I110" s="7" t="s">
        <v>104</v>
      </c>
      <c r="J110" s="7" t="s">
        <v>2169</v>
      </c>
      <c r="K110" s="7" t="s">
        <v>17</v>
      </c>
      <c r="L110" s="8" t="s">
        <v>18</v>
      </c>
      <c r="M110" s="28">
        <v>88</v>
      </c>
      <c r="N110" s="28">
        <f t="shared" si="5"/>
        <v>160</v>
      </c>
      <c r="O110" s="8">
        <v>160</v>
      </c>
      <c r="P110" s="9">
        <f t="shared" si="6"/>
        <v>122.32</v>
      </c>
      <c r="Q110" s="25">
        <f t="shared" si="9"/>
        <v>267</v>
      </c>
      <c r="R110" s="9">
        <f t="shared" si="7"/>
        <v>267</v>
      </c>
      <c r="S110" s="7" t="s">
        <v>33</v>
      </c>
      <c r="T110" s="7" t="s">
        <v>34</v>
      </c>
      <c r="U110" t="s">
        <v>34</v>
      </c>
      <c r="V110" s="26"/>
      <c r="X110" s="47">
        <f t="shared" si="8"/>
        <v>0</v>
      </c>
    </row>
    <row r="111" spans="2:24" x14ac:dyDescent="0.25">
      <c r="B111" s="39">
        <v>843380146377</v>
      </c>
      <c r="C111" s="7" t="s">
        <v>2388</v>
      </c>
      <c r="D111" s="7" t="s">
        <v>2389</v>
      </c>
      <c r="E111" s="7" t="str">
        <f>_xlfn.XLOOKUP(C111,Master!E:E,Master!H:H)</f>
        <v>Yes</v>
      </c>
      <c r="F111" s="7" t="s">
        <v>236</v>
      </c>
      <c r="G111" s="7" t="s">
        <v>639</v>
      </c>
      <c r="H111" s="7" t="s">
        <v>103</v>
      </c>
      <c r="I111" s="7" t="s">
        <v>104</v>
      </c>
      <c r="J111" s="7" t="s">
        <v>2169</v>
      </c>
      <c r="K111" s="7" t="s">
        <v>17</v>
      </c>
      <c r="L111" s="8" t="s">
        <v>18</v>
      </c>
      <c r="M111" s="28">
        <v>88</v>
      </c>
      <c r="N111" s="28">
        <f t="shared" si="5"/>
        <v>160</v>
      </c>
      <c r="O111" s="8">
        <v>160</v>
      </c>
      <c r="P111" s="9">
        <f t="shared" si="6"/>
        <v>122.32</v>
      </c>
      <c r="Q111" s="25">
        <f t="shared" si="9"/>
        <v>267</v>
      </c>
      <c r="R111" s="9">
        <f t="shared" si="7"/>
        <v>267</v>
      </c>
      <c r="S111" s="7" t="s">
        <v>33</v>
      </c>
      <c r="T111" s="7" t="s">
        <v>34</v>
      </c>
      <c r="U111" t="s">
        <v>34</v>
      </c>
      <c r="V111" s="26"/>
      <c r="X111" s="47">
        <f t="shared" si="8"/>
        <v>0</v>
      </c>
    </row>
    <row r="112" spans="2:24" x14ac:dyDescent="0.25">
      <c r="B112" s="39">
        <v>843380146384</v>
      </c>
      <c r="C112" s="7" t="s">
        <v>2390</v>
      </c>
      <c r="D112" s="7" t="s">
        <v>2391</v>
      </c>
      <c r="E112" s="7" t="str">
        <f>_xlfn.XLOOKUP(C112,Master!E:E,Master!H:H)</f>
        <v>Yes</v>
      </c>
      <c r="F112" s="7" t="s">
        <v>236</v>
      </c>
      <c r="G112" s="7" t="s">
        <v>642</v>
      </c>
      <c r="H112" s="7" t="s">
        <v>103</v>
      </c>
      <c r="I112" s="7" t="s">
        <v>104</v>
      </c>
      <c r="J112" s="7" t="s">
        <v>2169</v>
      </c>
      <c r="K112" s="7" t="s">
        <v>17</v>
      </c>
      <c r="L112" s="8" t="s">
        <v>18</v>
      </c>
      <c r="M112" s="28">
        <v>88</v>
      </c>
      <c r="N112" s="28">
        <f t="shared" si="5"/>
        <v>160</v>
      </c>
      <c r="O112" s="8">
        <v>160</v>
      </c>
      <c r="P112" s="9">
        <f t="shared" si="6"/>
        <v>122.32</v>
      </c>
      <c r="Q112" s="25">
        <f t="shared" si="9"/>
        <v>267</v>
      </c>
      <c r="R112" s="9">
        <f t="shared" si="7"/>
        <v>267</v>
      </c>
      <c r="S112" s="7" t="s">
        <v>33</v>
      </c>
      <c r="T112" s="7" t="s">
        <v>34</v>
      </c>
      <c r="U112" t="s">
        <v>34</v>
      </c>
      <c r="V112" s="26"/>
      <c r="X112" s="47">
        <f t="shared" si="8"/>
        <v>0</v>
      </c>
    </row>
    <row r="113" spans="2:24" x14ac:dyDescent="0.25">
      <c r="B113" s="39">
        <v>843380146391</v>
      </c>
      <c r="C113" s="7" t="s">
        <v>2392</v>
      </c>
      <c r="D113" s="7" t="s">
        <v>2393</v>
      </c>
      <c r="E113" s="7" t="str">
        <f>_xlfn.XLOOKUP(C113,Master!E:E,Master!H:H)</f>
        <v>Yes</v>
      </c>
      <c r="F113" s="7" t="s">
        <v>236</v>
      </c>
      <c r="G113" s="7" t="s">
        <v>645</v>
      </c>
      <c r="H113" s="7" t="s">
        <v>103</v>
      </c>
      <c r="I113" s="7" t="s">
        <v>104</v>
      </c>
      <c r="J113" s="7" t="s">
        <v>2169</v>
      </c>
      <c r="K113" s="7" t="s">
        <v>17</v>
      </c>
      <c r="L113" s="8" t="s">
        <v>18</v>
      </c>
      <c r="M113" s="28">
        <v>88</v>
      </c>
      <c r="N113" s="28">
        <f t="shared" si="5"/>
        <v>160</v>
      </c>
      <c r="O113" s="8">
        <v>160</v>
      </c>
      <c r="P113" s="9">
        <f t="shared" si="6"/>
        <v>122.32</v>
      </c>
      <c r="Q113" s="25">
        <f t="shared" si="9"/>
        <v>267</v>
      </c>
      <c r="R113" s="9">
        <f t="shared" si="7"/>
        <v>267</v>
      </c>
      <c r="S113" s="7" t="s">
        <v>33</v>
      </c>
      <c r="T113" s="7" t="s">
        <v>34</v>
      </c>
      <c r="U113" t="s">
        <v>34</v>
      </c>
      <c r="V113" s="26"/>
      <c r="X113" s="47">
        <f t="shared" si="8"/>
        <v>0</v>
      </c>
    </row>
    <row r="114" spans="2:24" x14ac:dyDescent="0.25">
      <c r="B114" s="39">
        <v>843380146407</v>
      </c>
      <c r="C114" s="7" t="s">
        <v>2394</v>
      </c>
      <c r="D114" s="7" t="s">
        <v>2395</v>
      </c>
      <c r="E114" s="7" t="str">
        <f>_xlfn.XLOOKUP(C114,Master!E:E,Master!H:H)</f>
        <v>Yes</v>
      </c>
      <c r="F114" s="7" t="s">
        <v>236</v>
      </c>
      <c r="G114" s="7" t="s">
        <v>648</v>
      </c>
      <c r="H114" s="7" t="s">
        <v>103</v>
      </c>
      <c r="I114" s="7" t="s">
        <v>104</v>
      </c>
      <c r="J114" s="7" t="s">
        <v>2169</v>
      </c>
      <c r="K114" s="7" t="s">
        <v>17</v>
      </c>
      <c r="L114" s="8" t="s">
        <v>18</v>
      </c>
      <c r="M114" s="28">
        <v>88</v>
      </c>
      <c r="N114" s="28">
        <f t="shared" si="5"/>
        <v>160</v>
      </c>
      <c r="O114" s="8">
        <v>160</v>
      </c>
      <c r="P114" s="9">
        <f t="shared" si="6"/>
        <v>122.32</v>
      </c>
      <c r="Q114" s="25">
        <f t="shared" si="9"/>
        <v>267</v>
      </c>
      <c r="R114" s="9">
        <f t="shared" si="7"/>
        <v>267</v>
      </c>
      <c r="S114" s="7" t="s">
        <v>33</v>
      </c>
      <c r="T114" s="7" t="s">
        <v>34</v>
      </c>
      <c r="U114" t="s">
        <v>34</v>
      </c>
      <c r="V114" s="26"/>
      <c r="X114" s="47">
        <f t="shared" si="8"/>
        <v>0</v>
      </c>
    </row>
    <row r="115" spans="2:24" x14ac:dyDescent="0.25">
      <c r="B115" s="39">
        <v>843380146414</v>
      </c>
      <c r="C115" s="7" t="s">
        <v>2396</v>
      </c>
      <c r="D115" s="7" t="s">
        <v>2397</v>
      </c>
      <c r="E115" s="7" t="str">
        <f>_xlfn.XLOOKUP(C115,Master!E:E,Master!H:H)</f>
        <v>Yes</v>
      </c>
      <c r="F115" s="7" t="s">
        <v>236</v>
      </c>
      <c r="G115" s="7" t="s">
        <v>651</v>
      </c>
      <c r="H115" s="7" t="s">
        <v>103</v>
      </c>
      <c r="I115" s="7" t="s">
        <v>104</v>
      </c>
      <c r="J115" s="7" t="s">
        <v>2169</v>
      </c>
      <c r="K115" s="7" t="s">
        <v>17</v>
      </c>
      <c r="L115" s="8" t="s">
        <v>18</v>
      </c>
      <c r="M115" s="28">
        <v>88</v>
      </c>
      <c r="N115" s="28">
        <f t="shared" si="5"/>
        <v>160</v>
      </c>
      <c r="O115" s="8">
        <v>160</v>
      </c>
      <c r="P115" s="9">
        <f t="shared" si="6"/>
        <v>122.32</v>
      </c>
      <c r="Q115" s="25">
        <f t="shared" si="9"/>
        <v>267</v>
      </c>
      <c r="R115" s="9">
        <f t="shared" si="7"/>
        <v>267</v>
      </c>
      <c r="S115" s="7" t="s">
        <v>33</v>
      </c>
      <c r="T115" s="7" t="s">
        <v>34</v>
      </c>
      <c r="U115" t="s">
        <v>34</v>
      </c>
      <c r="V115" s="26"/>
      <c r="X115" s="47">
        <f t="shared" si="8"/>
        <v>0</v>
      </c>
    </row>
    <row r="116" spans="2:24" x14ac:dyDescent="0.25">
      <c r="B116" s="39">
        <v>843380146421</v>
      </c>
      <c r="C116" s="7" t="s">
        <v>2398</v>
      </c>
      <c r="D116" s="7" t="s">
        <v>2399</v>
      </c>
      <c r="E116" s="7" t="str">
        <f>_xlfn.XLOOKUP(C116,Master!E:E,Master!H:H)</f>
        <v>Yes</v>
      </c>
      <c r="F116" s="7" t="s">
        <v>236</v>
      </c>
      <c r="G116" s="7" t="s">
        <v>654</v>
      </c>
      <c r="H116" s="7" t="s">
        <v>103</v>
      </c>
      <c r="I116" s="7" t="s">
        <v>104</v>
      </c>
      <c r="J116" s="7" t="s">
        <v>2169</v>
      </c>
      <c r="K116" s="7" t="s">
        <v>17</v>
      </c>
      <c r="L116" s="8" t="s">
        <v>18</v>
      </c>
      <c r="M116" s="28">
        <v>88</v>
      </c>
      <c r="N116" s="28">
        <f t="shared" si="5"/>
        <v>160</v>
      </c>
      <c r="O116" s="8">
        <v>160</v>
      </c>
      <c r="P116" s="9">
        <f t="shared" si="6"/>
        <v>122.32</v>
      </c>
      <c r="Q116" s="25">
        <f t="shared" si="9"/>
        <v>267</v>
      </c>
      <c r="R116" s="9">
        <f t="shared" si="7"/>
        <v>267</v>
      </c>
      <c r="S116" s="7" t="s">
        <v>33</v>
      </c>
      <c r="T116" s="7" t="s">
        <v>34</v>
      </c>
      <c r="U116" t="s">
        <v>34</v>
      </c>
      <c r="V116" s="26"/>
      <c r="X116" s="47">
        <f t="shared" si="8"/>
        <v>0</v>
      </c>
    </row>
    <row r="117" spans="2:24" x14ac:dyDescent="0.25">
      <c r="B117" s="39">
        <v>843380164692</v>
      </c>
      <c r="C117" s="7" t="s">
        <v>2400</v>
      </c>
      <c r="D117" s="7" t="s">
        <v>2401</v>
      </c>
      <c r="E117" s="7" t="str">
        <f>_xlfn.XLOOKUP(C117,Master!E:E,Master!H:H)</f>
        <v>Yes</v>
      </c>
      <c r="F117" s="7" t="s">
        <v>236</v>
      </c>
      <c r="G117" s="7" t="s">
        <v>621</v>
      </c>
      <c r="H117" s="7" t="s">
        <v>103</v>
      </c>
      <c r="I117" s="7" t="s">
        <v>104</v>
      </c>
      <c r="J117" s="7" t="s">
        <v>2169</v>
      </c>
      <c r="K117" s="7" t="s">
        <v>17</v>
      </c>
      <c r="L117" s="8" t="s">
        <v>18</v>
      </c>
      <c r="M117" s="28">
        <v>111</v>
      </c>
      <c r="N117" s="28">
        <f t="shared" si="5"/>
        <v>185</v>
      </c>
      <c r="O117" s="8">
        <v>185</v>
      </c>
      <c r="P117" s="9">
        <f t="shared" si="6"/>
        <v>154.29</v>
      </c>
      <c r="Q117" s="25">
        <f t="shared" si="9"/>
        <v>309</v>
      </c>
      <c r="R117" s="9">
        <f t="shared" si="7"/>
        <v>309</v>
      </c>
      <c r="S117" s="7" t="s">
        <v>33</v>
      </c>
      <c r="T117" s="7" t="s">
        <v>34</v>
      </c>
      <c r="U117" t="s">
        <v>34</v>
      </c>
      <c r="V117" s="26"/>
      <c r="X117" s="47">
        <f t="shared" si="8"/>
        <v>0</v>
      </c>
    </row>
    <row r="118" spans="2:24" x14ac:dyDescent="0.25">
      <c r="B118" s="39">
        <v>843380164708</v>
      </c>
      <c r="C118" s="7" t="s">
        <v>2402</v>
      </c>
      <c r="D118" s="7" t="s">
        <v>2403</v>
      </c>
      <c r="E118" s="7" t="str">
        <f>_xlfn.XLOOKUP(C118,Master!E:E,Master!H:H)</f>
        <v>Yes</v>
      </c>
      <c r="F118" s="7" t="s">
        <v>236</v>
      </c>
      <c r="G118" s="7" t="s">
        <v>683</v>
      </c>
      <c r="H118" s="7" t="s">
        <v>103</v>
      </c>
      <c r="I118" s="7" t="s">
        <v>104</v>
      </c>
      <c r="J118" s="7" t="s">
        <v>2169</v>
      </c>
      <c r="K118" s="7" t="s">
        <v>17</v>
      </c>
      <c r="L118" s="8" t="s">
        <v>18</v>
      </c>
      <c r="M118" s="28">
        <v>111</v>
      </c>
      <c r="N118" s="28">
        <f t="shared" si="5"/>
        <v>185</v>
      </c>
      <c r="O118" s="8">
        <v>185</v>
      </c>
      <c r="P118" s="9">
        <f t="shared" si="6"/>
        <v>154.29</v>
      </c>
      <c r="Q118" s="25">
        <f t="shared" si="9"/>
        <v>309</v>
      </c>
      <c r="R118" s="9">
        <f t="shared" si="7"/>
        <v>309</v>
      </c>
      <c r="S118" s="7" t="s">
        <v>33</v>
      </c>
      <c r="T118" s="7" t="s">
        <v>34</v>
      </c>
      <c r="U118" t="s">
        <v>34</v>
      </c>
      <c r="V118" s="26"/>
      <c r="X118" s="47">
        <f t="shared" si="8"/>
        <v>0</v>
      </c>
    </row>
    <row r="119" spans="2:24" x14ac:dyDescent="0.25">
      <c r="B119" s="39">
        <v>843380164715</v>
      </c>
      <c r="C119" s="7" t="s">
        <v>2404</v>
      </c>
      <c r="D119" s="7" t="s">
        <v>2405</v>
      </c>
      <c r="E119" s="7" t="str">
        <f>_xlfn.XLOOKUP(C119,Master!E:E,Master!H:H)</f>
        <v>Yes</v>
      </c>
      <c r="F119" s="7" t="s">
        <v>236</v>
      </c>
      <c r="G119" s="7" t="s">
        <v>686</v>
      </c>
      <c r="H119" s="7" t="s">
        <v>103</v>
      </c>
      <c r="I119" s="7" t="s">
        <v>104</v>
      </c>
      <c r="J119" s="7" t="s">
        <v>2169</v>
      </c>
      <c r="K119" s="7" t="s">
        <v>17</v>
      </c>
      <c r="L119" s="8" t="s">
        <v>18</v>
      </c>
      <c r="M119" s="28">
        <v>111</v>
      </c>
      <c r="N119" s="28">
        <f t="shared" si="5"/>
        <v>185</v>
      </c>
      <c r="O119" s="8">
        <v>185</v>
      </c>
      <c r="P119" s="9">
        <f t="shared" si="6"/>
        <v>154.29</v>
      </c>
      <c r="Q119" s="25">
        <f t="shared" si="9"/>
        <v>309</v>
      </c>
      <c r="R119" s="9">
        <f t="shared" si="7"/>
        <v>309</v>
      </c>
      <c r="S119" s="7" t="s">
        <v>33</v>
      </c>
      <c r="T119" s="7" t="s">
        <v>34</v>
      </c>
      <c r="U119" t="s">
        <v>34</v>
      </c>
      <c r="V119" s="26"/>
      <c r="X119" s="47">
        <f t="shared" si="8"/>
        <v>0</v>
      </c>
    </row>
    <row r="120" spans="2:24" x14ac:dyDescent="0.25">
      <c r="B120" s="39">
        <v>843380164722</v>
      </c>
      <c r="C120" s="7" t="s">
        <v>2406</v>
      </c>
      <c r="D120" s="7" t="s">
        <v>2407</v>
      </c>
      <c r="E120" s="7" t="str">
        <f>_xlfn.XLOOKUP(C120,Master!E:E,Master!H:H)</f>
        <v>Yes</v>
      </c>
      <c r="F120" s="7" t="s">
        <v>236</v>
      </c>
      <c r="G120" s="7" t="s">
        <v>624</v>
      </c>
      <c r="H120" s="7" t="s">
        <v>103</v>
      </c>
      <c r="I120" s="7" t="s">
        <v>104</v>
      </c>
      <c r="J120" s="7" t="s">
        <v>2169</v>
      </c>
      <c r="K120" s="7" t="s">
        <v>17</v>
      </c>
      <c r="L120" s="8" t="s">
        <v>18</v>
      </c>
      <c r="M120" s="28">
        <v>111</v>
      </c>
      <c r="N120" s="28">
        <f t="shared" si="5"/>
        <v>185</v>
      </c>
      <c r="O120" s="8">
        <v>185</v>
      </c>
      <c r="P120" s="9">
        <f t="shared" si="6"/>
        <v>154.29</v>
      </c>
      <c r="Q120" s="25">
        <f t="shared" si="9"/>
        <v>309</v>
      </c>
      <c r="R120" s="9">
        <f t="shared" si="7"/>
        <v>309</v>
      </c>
      <c r="S120" s="7" t="s">
        <v>33</v>
      </c>
      <c r="T120" s="7" t="s">
        <v>34</v>
      </c>
      <c r="U120" t="s">
        <v>34</v>
      </c>
      <c r="V120" s="26"/>
      <c r="X120" s="47">
        <f t="shared" si="8"/>
        <v>0</v>
      </c>
    </row>
    <row r="121" spans="2:24" x14ac:dyDescent="0.25">
      <c r="B121" s="39">
        <v>843380164739</v>
      </c>
      <c r="C121" s="7" t="s">
        <v>2408</v>
      </c>
      <c r="D121" s="7" t="s">
        <v>2409</v>
      </c>
      <c r="E121" s="7" t="str">
        <f>_xlfn.XLOOKUP(C121,Master!E:E,Master!H:H)</f>
        <v>Yes</v>
      </c>
      <c r="F121" s="7" t="s">
        <v>236</v>
      </c>
      <c r="G121" s="7" t="s">
        <v>691</v>
      </c>
      <c r="H121" s="7" t="s">
        <v>103</v>
      </c>
      <c r="I121" s="7" t="s">
        <v>104</v>
      </c>
      <c r="J121" s="7" t="s">
        <v>2169</v>
      </c>
      <c r="K121" s="7" t="s">
        <v>17</v>
      </c>
      <c r="L121" s="8" t="s">
        <v>18</v>
      </c>
      <c r="M121" s="28">
        <v>111</v>
      </c>
      <c r="N121" s="28">
        <f t="shared" si="5"/>
        <v>185</v>
      </c>
      <c r="O121" s="8">
        <v>185</v>
      </c>
      <c r="P121" s="9">
        <f t="shared" si="6"/>
        <v>154.29</v>
      </c>
      <c r="Q121" s="25">
        <f t="shared" si="9"/>
        <v>309</v>
      </c>
      <c r="R121" s="9">
        <f t="shared" si="7"/>
        <v>309</v>
      </c>
      <c r="S121" s="7" t="s">
        <v>33</v>
      </c>
      <c r="T121" s="7" t="s">
        <v>34</v>
      </c>
      <c r="U121" t="s">
        <v>34</v>
      </c>
      <c r="V121" s="26"/>
      <c r="X121" s="47">
        <f t="shared" si="8"/>
        <v>0</v>
      </c>
    </row>
    <row r="122" spans="2:24" x14ac:dyDescent="0.25">
      <c r="B122" s="39">
        <v>843380164746</v>
      </c>
      <c r="C122" s="7" t="s">
        <v>2410</v>
      </c>
      <c r="D122" s="7" t="s">
        <v>2411</v>
      </c>
      <c r="E122" s="7" t="str">
        <f>_xlfn.XLOOKUP(C122,Master!E:E,Master!H:H)</f>
        <v>Yes</v>
      </c>
      <c r="F122" s="7" t="s">
        <v>236</v>
      </c>
      <c r="G122" s="7" t="s">
        <v>694</v>
      </c>
      <c r="H122" s="7" t="s">
        <v>103</v>
      </c>
      <c r="I122" s="7" t="s">
        <v>104</v>
      </c>
      <c r="J122" s="7" t="s">
        <v>2169</v>
      </c>
      <c r="K122" s="7" t="s">
        <v>17</v>
      </c>
      <c r="L122" s="8" t="s">
        <v>18</v>
      </c>
      <c r="M122" s="28">
        <v>111</v>
      </c>
      <c r="N122" s="28">
        <f t="shared" si="5"/>
        <v>185</v>
      </c>
      <c r="O122" s="8">
        <v>185</v>
      </c>
      <c r="P122" s="9">
        <f t="shared" si="6"/>
        <v>154.29</v>
      </c>
      <c r="Q122" s="25">
        <f t="shared" si="9"/>
        <v>309</v>
      </c>
      <c r="R122" s="9">
        <f t="shared" si="7"/>
        <v>309</v>
      </c>
      <c r="S122" s="7" t="s">
        <v>33</v>
      </c>
      <c r="T122" s="7" t="s">
        <v>34</v>
      </c>
      <c r="U122" t="s">
        <v>34</v>
      </c>
      <c r="V122" s="26"/>
      <c r="X122" s="47">
        <f t="shared" si="8"/>
        <v>0</v>
      </c>
    </row>
    <row r="123" spans="2:24" x14ac:dyDescent="0.25">
      <c r="B123" s="39">
        <v>843380164753</v>
      </c>
      <c r="C123" s="7" t="s">
        <v>2412</v>
      </c>
      <c r="D123" s="7" t="s">
        <v>2413</v>
      </c>
      <c r="E123" s="7" t="str">
        <f>_xlfn.XLOOKUP(C123,Master!E:E,Master!H:H)</f>
        <v>Yes</v>
      </c>
      <c r="F123" s="7" t="s">
        <v>236</v>
      </c>
      <c r="G123" s="7" t="s">
        <v>630</v>
      </c>
      <c r="H123" s="7" t="s">
        <v>103</v>
      </c>
      <c r="I123" s="7" t="s">
        <v>104</v>
      </c>
      <c r="J123" s="7" t="s">
        <v>2169</v>
      </c>
      <c r="K123" s="7" t="s">
        <v>17</v>
      </c>
      <c r="L123" s="8" t="s">
        <v>18</v>
      </c>
      <c r="M123" s="28">
        <v>111</v>
      </c>
      <c r="N123" s="28">
        <f t="shared" si="5"/>
        <v>185</v>
      </c>
      <c r="O123" s="8">
        <v>185</v>
      </c>
      <c r="P123" s="9">
        <f t="shared" si="6"/>
        <v>154.29</v>
      </c>
      <c r="Q123" s="25">
        <f t="shared" si="9"/>
        <v>309</v>
      </c>
      <c r="R123" s="9">
        <f t="shared" si="7"/>
        <v>309</v>
      </c>
      <c r="S123" s="7" t="s">
        <v>33</v>
      </c>
      <c r="T123" s="7" t="s">
        <v>34</v>
      </c>
      <c r="U123" t="s">
        <v>34</v>
      </c>
      <c r="V123" s="26"/>
      <c r="X123" s="47">
        <f t="shared" si="8"/>
        <v>0</v>
      </c>
    </row>
    <row r="124" spans="2:24" x14ac:dyDescent="0.25">
      <c r="B124" s="39">
        <v>843380164760</v>
      </c>
      <c r="C124" s="7" t="s">
        <v>2414</v>
      </c>
      <c r="D124" s="7" t="s">
        <v>2415</v>
      </c>
      <c r="E124" s="7" t="str">
        <f>_xlfn.XLOOKUP(C124,Master!E:E,Master!H:H)</f>
        <v>Yes</v>
      </c>
      <c r="F124" s="7" t="s">
        <v>236</v>
      </c>
      <c r="G124" s="7" t="s">
        <v>699</v>
      </c>
      <c r="H124" s="7" t="s">
        <v>103</v>
      </c>
      <c r="I124" s="7" t="s">
        <v>104</v>
      </c>
      <c r="J124" s="7" t="s">
        <v>2169</v>
      </c>
      <c r="K124" s="7" t="s">
        <v>17</v>
      </c>
      <c r="L124" s="8" t="s">
        <v>18</v>
      </c>
      <c r="M124" s="28">
        <v>111</v>
      </c>
      <c r="N124" s="28">
        <f t="shared" si="5"/>
        <v>185</v>
      </c>
      <c r="O124" s="8">
        <v>185</v>
      </c>
      <c r="P124" s="9">
        <f t="shared" si="6"/>
        <v>154.29</v>
      </c>
      <c r="Q124" s="25">
        <f t="shared" si="9"/>
        <v>309</v>
      </c>
      <c r="R124" s="9">
        <f t="shared" si="7"/>
        <v>309</v>
      </c>
      <c r="S124" s="7" t="s">
        <v>33</v>
      </c>
      <c r="T124" s="7" t="s">
        <v>34</v>
      </c>
      <c r="U124" t="s">
        <v>34</v>
      </c>
      <c r="V124" s="26"/>
      <c r="X124" s="47">
        <f t="shared" si="8"/>
        <v>0</v>
      </c>
    </row>
    <row r="125" spans="2:24" x14ac:dyDescent="0.25">
      <c r="B125" s="39">
        <v>843380164777</v>
      </c>
      <c r="C125" s="7" t="s">
        <v>2416</v>
      </c>
      <c r="D125" s="7" t="s">
        <v>2417</v>
      </c>
      <c r="E125" s="7" t="str">
        <f>_xlfn.XLOOKUP(C125,Master!E:E,Master!H:H)</f>
        <v>Yes</v>
      </c>
      <c r="F125" s="7" t="s">
        <v>236</v>
      </c>
      <c r="G125" s="7" t="s">
        <v>702</v>
      </c>
      <c r="H125" s="7" t="s">
        <v>103</v>
      </c>
      <c r="I125" s="7" t="s">
        <v>104</v>
      </c>
      <c r="J125" s="7" t="s">
        <v>2169</v>
      </c>
      <c r="K125" s="7" t="s">
        <v>17</v>
      </c>
      <c r="L125" s="8" t="s">
        <v>18</v>
      </c>
      <c r="M125" s="28">
        <v>111</v>
      </c>
      <c r="N125" s="28">
        <f t="shared" si="5"/>
        <v>185</v>
      </c>
      <c r="O125" s="8">
        <v>185</v>
      </c>
      <c r="P125" s="9">
        <f t="shared" si="6"/>
        <v>154.29</v>
      </c>
      <c r="Q125" s="25">
        <f t="shared" si="9"/>
        <v>309</v>
      </c>
      <c r="R125" s="9">
        <f t="shared" si="7"/>
        <v>309</v>
      </c>
      <c r="S125" s="7" t="s">
        <v>33</v>
      </c>
      <c r="T125" s="7" t="s">
        <v>34</v>
      </c>
      <c r="U125" t="s">
        <v>34</v>
      </c>
      <c r="V125" s="26"/>
      <c r="X125" s="47">
        <f t="shared" si="8"/>
        <v>0</v>
      </c>
    </row>
    <row r="126" spans="2:24" x14ac:dyDescent="0.25">
      <c r="B126" s="39">
        <v>843380164784</v>
      </c>
      <c r="C126" s="7" t="s">
        <v>2418</v>
      </c>
      <c r="D126" s="7" t="s">
        <v>2419</v>
      </c>
      <c r="E126" s="7" t="str">
        <f>_xlfn.XLOOKUP(C126,Master!E:E,Master!H:H)</f>
        <v>Yes</v>
      </c>
      <c r="F126" s="7" t="s">
        <v>236</v>
      </c>
      <c r="G126" s="7" t="s">
        <v>636</v>
      </c>
      <c r="H126" s="7" t="s">
        <v>103</v>
      </c>
      <c r="I126" s="7" t="s">
        <v>104</v>
      </c>
      <c r="J126" s="7" t="s">
        <v>2169</v>
      </c>
      <c r="K126" s="7" t="s">
        <v>17</v>
      </c>
      <c r="L126" s="8" t="s">
        <v>18</v>
      </c>
      <c r="M126" s="28">
        <v>111</v>
      </c>
      <c r="N126" s="28">
        <f t="shared" si="5"/>
        <v>185</v>
      </c>
      <c r="O126" s="8">
        <v>185</v>
      </c>
      <c r="P126" s="9">
        <f t="shared" si="6"/>
        <v>154.29</v>
      </c>
      <c r="Q126" s="25">
        <f t="shared" si="9"/>
        <v>309</v>
      </c>
      <c r="R126" s="9">
        <f t="shared" si="7"/>
        <v>309</v>
      </c>
      <c r="S126" s="7" t="s">
        <v>33</v>
      </c>
      <c r="T126" s="7" t="s">
        <v>34</v>
      </c>
      <c r="U126" t="s">
        <v>34</v>
      </c>
      <c r="V126" s="26"/>
      <c r="X126" s="47">
        <f t="shared" si="8"/>
        <v>0</v>
      </c>
    </row>
    <row r="127" spans="2:24" x14ac:dyDescent="0.25">
      <c r="B127" s="39">
        <v>843380164791</v>
      </c>
      <c r="C127" s="7" t="s">
        <v>2420</v>
      </c>
      <c r="D127" s="7" t="s">
        <v>2421</v>
      </c>
      <c r="E127" s="7" t="str">
        <f>_xlfn.XLOOKUP(C127,Master!E:E,Master!H:H)</f>
        <v>Yes</v>
      </c>
      <c r="F127" s="7" t="s">
        <v>236</v>
      </c>
      <c r="G127" s="7" t="s">
        <v>707</v>
      </c>
      <c r="H127" s="7" t="s">
        <v>103</v>
      </c>
      <c r="I127" s="7" t="s">
        <v>104</v>
      </c>
      <c r="J127" s="7" t="s">
        <v>2169</v>
      </c>
      <c r="K127" s="7" t="s">
        <v>17</v>
      </c>
      <c r="L127" s="8" t="s">
        <v>18</v>
      </c>
      <c r="M127" s="28">
        <v>111</v>
      </c>
      <c r="N127" s="28">
        <f t="shared" si="5"/>
        <v>185</v>
      </c>
      <c r="O127" s="8">
        <v>185</v>
      </c>
      <c r="P127" s="9">
        <f t="shared" si="6"/>
        <v>154.29</v>
      </c>
      <c r="Q127" s="25">
        <f t="shared" si="9"/>
        <v>309</v>
      </c>
      <c r="R127" s="9">
        <f t="shared" si="7"/>
        <v>309</v>
      </c>
      <c r="S127" s="7" t="s">
        <v>33</v>
      </c>
      <c r="T127" s="7" t="s">
        <v>34</v>
      </c>
      <c r="U127" t="s">
        <v>34</v>
      </c>
      <c r="V127" s="26"/>
      <c r="X127" s="47">
        <f t="shared" si="8"/>
        <v>0</v>
      </c>
    </row>
    <row r="128" spans="2:24" x14ac:dyDescent="0.25">
      <c r="B128" s="39">
        <v>843380164807</v>
      </c>
      <c r="C128" s="7" t="s">
        <v>2422</v>
      </c>
      <c r="D128" s="7" t="s">
        <v>2423</v>
      </c>
      <c r="E128" s="7" t="str">
        <f>_xlfn.XLOOKUP(C128,Master!E:E,Master!H:H)</f>
        <v>Yes</v>
      </c>
      <c r="F128" s="7" t="s">
        <v>236</v>
      </c>
      <c r="G128" s="7" t="s">
        <v>710</v>
      </c>
      <c r="H128" s="7" t="s">
        <v>103</v>
      </c>
      <c r="I128" s="7" t="s">
        <v>104</v>
      </c>
      <c r="J128" s="7" t="s">
        <v>2169</v>
      </c>
      <c r="K128" s="7" t="s">
        <v>17</v>
      </c>
      <c r="L128" s="8" t="s">
        <v>18</v>
      </c>
      <c r="M128" s="28">
        <v>111</v>
      </c>
      <c r="N128" s="28">
        <f t="shared" si="5"/>
        <v>185</v>
      </c>
      <c r="O128" s="8">
        <v>185</v>
      </c>
      <c r="P128" s="9">
        <f t="shared" si="6"/>
        <v>154.29</v>
      </c>
      <c r="Q128" s="25">
        <f t="shared" si="9"/>
        <v>309</v>
      </c>
      <c r="R128" s="9">
        <f t="shared" si="7"/>
        <v>309</v>
      </c>
      <c r="S128" s="7" t="s">
        <v>33</v>
      </c>
      <c r="T128" s="7" t="s">
        <v>34</v>
      </c>
      <c r="U128" t="s">
        <v>34</v>
      </c>
      <c r="V128" s="26"/>
      <c r="X128" s="47">
        <f t="shared" si="8"/>
        <v>0</v>
      </c>
    </row>
    <row r="129" spans="2:24" x14ac:dyDescent="0.25">
      <c r="B129" s="39">
        <v>843380164814</v>
      </c>
      <c r="C129" s="7" t="s">
        <v>2424</v>
      </c>
      <c r="D129" s="7" t="s">
        <v>2425</v>
      </c>
      <c r="E129" s="7" t="str">
        <f>_xlfn.XLOOKUP(C129,Master!E:E,Master!H:H)</f>
        <v>Yes</v>
      </c>
      <c r="F129" s="7" t="s">
        <v>236</v>
      </c>
      <c r="G129" s="7" t="s">
        <v>713</v>
      </c>
      <c r="H129" s="7" t="s">
        <v>103</v>
      </c>
      <c r="I129" s="7" t="s">
        <v>104</v>
      </c>
      <c r="J129" s="7" t="s">
        <v>2169</v>
      </c>
      <c r="K129" s="7" t="s">
        <v>17</v>
      </c>
      <c r="L129" s="8" t="s">
        <v>18</v>
      </c>
      <c r="M129" s="28">
        <v>111</v>
      </c>
      <c r="N129" s="28">
        <f t="shared" si="5"/>
        <v>185</v>
      </c>
      <c r="O129" s="8">
        <v>185</v>
      </c>
      <c r="P129" s="9">
        <f t="shared" si="6"/>
        <v>154.29</v>
      </c>
      <c r="Q129" s="25">
        <f t="shared" si="9"/>
        <v>309</v>
      </c>
      <c r="R129" s="9">
        <f t="shared" si="7"/>
        <v>309</v>
      </c>
      <c r="S129" s="7" t="s">
        <v>33</v>
      </c>
      <c r="T129" s="7" t="s">
        <v>34</v>
      </c>
      <c r="U129" t="s">
        <v>34</v>
      </c>
      <c r="V129" s="26"/>
      <c r="X129" s="47">
        <f t="shared" si="8"/>
        <v>0</v>
      </c>
    </row>
    <row r="130" spans="2:24" x14ac:dyDescent="0.25">
      <c r="B130" s="39">
        <v>843380164821</v>
      </c>
      <c r="C130" s="7" t="s">
        <v>2426</v>
      </c>
      <c r="D130" s="7" t="s">
        <v>2427</v>
      </c>
      <c r="E130" s="7" t="str">
        <f>_xlfn.XLOOKUP(C130,Master!E:E,Master!H:H)</f>
        <v>Yes</v>
      </c>
      <c r="F130" s="7" t="s">
        <v>236</v>
      </c>
      <c r="G130" s="7" t="s">
        <v>716</v>
      </c>
      <c r="H130" s="7" t="s">
        <v>103</v>
      </c>
      <c r="I130" s="7" t="s">
        <v>104</v>
      </c>
      <c r="J130" s="7" t="s">
        <v>2169</v>
      </c>
      <c r="K130" s="7" t="s">
        <v>17</v>
      </c>
      <c r="L130" s="8" t="s">
        <v>18</v>
      </c>
      <c r="M130" s="28">
        <v>111</v>
      </c>
      <c r="N130" s="28">
        <f t="shared" si="5"/>
        <v>185</v>
      </c>
      <c r="O130" s="8">
        <v>185</v>
      </c>
      <c r="P130" s="9">
        <f t="shared" si="6"/>
        <v>154.29</v>
      </c>
      <c r="Q130" s="25">
        <f t="shared" si="9"/>
        <v>309</v>
      </c>
      <c r="R130" s="9">
        <f t="shared" si="7"/>
        <v>309</v>
      </c>
      <c r="S130" s="7" t="s">
        <v>33</v>
      </c>
      <c r="T130" s="7" t="s">
        <v>34</v>
      </c>
      <c r="U130" t="s">
        <v>34</v>
      </c>
      <c r="V130" s="26"/>
      <c r="X130" s="47">
        <f t="shared" si="8"/>
        <v>0</v>
      </c>
    </row>
    <row r="131" spans="2:24" x14ac:dyDescent="0.25">
      <c r="B131" s="39">
        <v>843380164838</v>
      </c>
      <c r="C131" s="7" t="s">
        <v>2428</v>
      </c>
      <c r="D131" s="7" t="s">
        <v>2429</v>
      </c>
      <c r="E131" s="7" t="str">
        <f>_xlfn.XLOOKUP(C131,Master!E:E,Master!H:H)</f>
        <v>Yes</v>
      </c>
      <c r="F131" s="7" t="s">
        <v>236</v>
      </c>
      <c r="G131" s="7" t="s">
        <v>719</v>
      </c>
      <c r="H131" s="7" t="s">
        <v>103</v>
      </c>
      <c r="I131" s="7" t="s">
        <v>104</v>
      </c>
      <c r="J131" s="7" t="s">
        <v>2169</v>
      </c>
      <c r="K131" s="7" t="s">
        <v>17</v>
      </c>
      <c r="L131" s="8" t="s">
        <v>18</v>
      </c>
      <c r="M131" s="28">
        <v>111</v>
      </c>
      <c r="N131" s="28">
        <f t="shared" si="5"/>
        <v>185</v>
      </c>
      <c r="O131" s="8">
        <v>185</v>
      </c>
      <c r="P131" s="9">
        <f t="shared" si="6"/>
        <v>154.29</v>
      </c>
      <c r="Q131" s="25">
        <f t="shared" si="9"/>
        <v>309</v>
      </c>
      <c r="R131" s="9">
        <f t="shared" si="7"/>
        <v>309</v>
      </c>
      <c r="S131" s="7" t="s">
        <v>33</v>
      </c>
      <c r="T131" s="7" t="s">
        <v>34</v>
      </c>
      <c r="U131" t="s">
        <v>34</v>
      </c>
      <c r="V131" s="26"/>
      <c r="X131" s="47">
        <f t="shared" si="8"/>
        <v>0</v>
      </c>
    </row>
    <row r="132" spans="2:24" x14ac:dyDescent="0.25">
      <c r="B132" s="39">
        <v>843380164845</v>
      </c>
      <c r="C132" s="7" t="s">
        <v>2430</v>
      </c>
      <c r="D132" s="7" t="s">
        <v>2431</v>
      </c>
      <c r="E132" s="7" t="str">
        <f>_xlfn.XLOOKUP(C132,Master!E:E,Master!H:H)</f>
        <v>Yes</v>
      </c>
      <c r="F132" s="7" t="s">
        <v>236</v>
      </c>
      <c r="G132" s="7" t="s">
        <v>722</v>
      </c>
      <c r="H132" s="7" t="s">
        <v>103</v>
      </c>
      <c r="I132" s="7" t="s">
        <v>104</v>
      </c>
      <c r="J132" s="7" t="s">
        <v>2169</v>
      </c>
      <c r="K132" s="7" t="s">
        <v>17</v>
      </c>
      <c r="L132" s="8" t="s">
        <v>18</v>
      </c>
      <c r="M132" s="28">
        <v>111</v>
      </c>
      <c r="N132" s="28">
        <f t="shared" si="5"/>
        <v>185</v>
      </c>
      <c r="O132" s="8">
        <v>185</v>
      </c>
      <c r="P132" s="9">
        <f t="shared" si="6"/>
        <v>154.29</v>
      </c>
      <c r="Q132" s="25">
        <f t="shared" si="9"/>
        <v>309</v>
      </c>
      <c r="R132" s="9">
        <f t="shared" si="7"/>
        <v>309</v>
      </c>
      <c r="S132" s="7" t="s">
        <v>33</v>
      </c>
      <c r="T132" s="7" t="s">
        <v>34</v>
      </c>
      <c r="U132" t="s">
        <v>34</v>
      </c>
      <c r="V132" s="26"/>
      <c r="X132" s="47">
        <f t="shared" si="8"/>
        <v>0</v>
      </c>
    </row>
    <row r="133" spans="2:24" x14ac:dyDescent="0.25">
      <c r="B133" s="39">
        <v>843380164852</v>
      </c>
      <c r="C133" s="7" t="s">
        <v>2432</v>
      </c>
      <c r="D133" s="7" t="s">
        <v>2433</v>
      </c>
      <c r="E133" s="7" t="str">
        <f>_xlfn.XLOOKUP(C133,Master!E:E,Master!H:H)</f>
        <v>Yes</v>
      </c>
      <c r="F133" s="7" t="s">
        <v>236</v>
      </c>
      <c r="G133" s="7" t="s">
        <v>725</v>
      </c>
      <c r="H133" s="7" t="s">
        <v>103</v>
      </c>
      <c r="I133" s="7" t="s">
        <v>104</v>
      </c>
      <c r="J133" s="7" t="s">
        <v>2169</v>
      </c>
      <c r="K133" s="7" t="s">
        <v>17</v>
      </c>
      <c r="L133" s="8" t="s">
        <v>18</v>
      </c>
      <c r="M133" s="28">
        <v>111</v>
      </c>
      <c r="N133" s="28">
        <f t="shared" si="5"/>
        <v>185</v>
      </c>
      <c r="O133" s="8">
        <v>185</v>
      </c>
      <c r="P133" s="9">
        <f t="shared" si="6"/>
        <v>154.29</v>
      </c>
      <c r="Q133" s="25">
        <f t="shared" si="9"/>
        <v>309</v>
      </c>
      <c r="R133" s="9">
        <f t="shared" si="7"/>
        <v>309</v>
      </c>
      <c r="S133" s="7" t="s">
        <v>33</v>
      </c>
      <c r="T133" s="7" t="s">
        <v>34</v>
      </c>
      <c r="U133" t="s">
        <v>34</v>
      </c>
      <c r="V133" s="26"/>
      <c r="X133" s="47">
        <f t="shared" si="8"/>
        <v>0</v>
      </c>
    </row>
    <row r="134" spans="2:24" x14ac:dyDescent="0.25">
      <c r="B134" s="39">
        <v>843380164869</v>
      </c>
      <c r="C134" s="7" t="s">
        <v>2434</v>
      </c>
      <c r="D134" s="7" t="s">
        <v>2435</v>
      </c>
      <c r="E134" s="7" t="str">
        <f>_xlfn.XLOOKUP(C134,Master!E:E,Master!H:H)</f>
        <v>Yes</v>
      </c>
      <c r="F134" s="7" t="s">
        <v>236</v>
      </c>
      <c r="G134" s="7" t="s">
        <v>728</v>
      </c>
      <c r="H134" s="7" t="s">
        <v>103</v>
      </c>
      <c r="I134" s="7" t="s">
        <v>104</v>
      </c>
      <c r="J134" s="7" t="s">
        <v>2169</v>
      </c>
      <c r="K134" s="7" t="s">
        <v>17</v>
      </c>
      <c r="L134" s="8" t="s">
        <v>18</v>
      </c>
      <c r="M134" s="28">
        <v>111</v>
      </c>
      <c r="N134" s="28">
        <f t="shared" si="5"/>
        <v>185</v>
      </c>
      <c r="O134" s="8">
        <v>185</v>
      </c>
      <c r="P134" s="9">
        <f t="shared" si="6"/>
        <v>154.29</v>
      </c>
      <c r="Q134" s="25">
        <f t="shared" si="9"/>
        <v>309</v>
      </c>
      <c r="R134" s="9">
        <f t="shared" si="7"/>
        <v>309</v>
      </c>
      <c r="S134" s="7" t="s">
        <v>33</v>
      </c>
      <c r="T134" s="7" t="s">
        <v>34</v>
      </c>
      <c r="U134" t="s">
        <v>34</v>
      </c>
      <c r="V134" s="26"/>
      <c r="X134" s="47">
        <f t="shared" si="8"/>
        <v>0</v>
      </c>
    </row>
    <row r="135" spans="2:24" x14ac:dyDescent="0.25">
      <c r="B135" s="39">
        <v>843380122265</v>
      </c>
      <c r="C135" s="7" t="s">
        <v>2436</v>
      </c>
      <c r="D135" s="7" t="s">
        <v>2437</v>
      </c>
      <c r="E135" s="7" t="str">
        <f>_xlfn.XLOOKUP(C135,Master!E:E,Master!H:H)</f>
        <v>No</v>
      </c>
      <c r="F135" s="7" t="s">
        <v>236</v>
      </c>
      <c r="G135" s="7" t="s">
        <v>621</v>
      </c>
      <c r="H135" s="7" t="s">
        <v>103</v>
      </c>
      <c r="I135" s="7" t="s">
        <v>1055</v>
      </c>
      <c r="J135" s="7" t="s">
        <v>2169</v>
      </c>
      <c r="K135" s="7" t="s">
        <v>18</v>
      </c>
      <c r="L135" s="8" t="s">
        <v>18</v>
      </c>
      <c r="M135" s="28">
        <v>110.00000000000001</v>
      </c>
      <c r="N135" s="28">
        <f t="shared" ref="N135:N198" si="10">O135</f>
        <v>200</v>
      </c>
      <c r="O135" s="8">
        <v>200</v>
      </c>
      <c r="P135" s="9">
        <f t="shared" ref="P135:P198" si="11">(O135*$P$3)*(M135/O135)</f>
        <v>152.9</v>
      </c>
      <c r="Q135" s="25">
        <f t="shared" si="9"/>
        <v>334</v>
      </c>
      <c r="R135" s="9">
        <f t="shared" ref="R135:R198" si="12">ROUND(O135*$P$3*(1+$Q$3),0)</f>
        <v>334</v>
      </c>
      <c r="S135" s="7" t="s">
        <v>33</v>
      </c>
      <c r="T135" s="7" t="s">
        <v>34</v>
      </c>
      <c r="U135" t="s">
        <v>34</v>
      </c>
      <c r="V135" s="26"/>
      <c r="X135" s="47">
        <f t="shared" ref="X135:X198" si="13">M135*W135</f>
        <v>0</v>
      </c>
    </row>
    <row r="136" spans="2:24" x14ac:dyDescent="0.25">
      <c r="B136" s="39">
        <v>843380122272</v>
      </c>
      <c r="C136" s="7" t="s">
        <v>2438</v>
      </c>
      <c r="D136" s="7" t="s">
        <v>2439</v>
      </c>
      <c r="E136" s="7" t="str">
        <f>_xlfn.XLOOKUP(C136,Master!E:E,Master!H:H)</f>
        <v>No</v>
      </c>
      <c r="F136" s="7" t="s">
        <v>236</v>
      </c>
      <c r="G136" s="7" t="s">
        <v>624</v>
      </c>
      <c r="H136" s="7" t="s">
        <v>103</v>
      </c>
      <c r="I136" s="7" t="s">
        <v>1055</v>
      </c>
      <c r="J136" s="7" t="s">
        <v>2169</v>
      </c>
      <c r="K136" s="7" t="s">
        <v>18</v>
      </c>
      <c r="L136" s="8" t="s">
        <v>18</v>
      </c>
      <c r="M136" s="28">
        <v>110.00000000000001</v>
      </c>
      <c r="N136" s="28">
        <f t="shared" si="10"/>
        <v>200</v>
      </c>
      <c r="O136" s="8">
        <v>200</v>
      </c>
      <c r="P136" s="9">
        <f t="shared" si="11"/>
        <v>152.9</v>
      </c>
      <c r="Q136" s="25">
        <f t="shared" ref="Q136:Q199" si="14">R136</f>
        <v>334</v>
      </c>
      <c r="R136" s="9">
        <f t="shared" si="12"/>
        <v>334</v>
      </c>
      <c r="S136" s="7" t="s">
        <v>33</v>
      </c>
      <c r="T136" s="7" t="s">
        <v>34</v>
      </c>
      <c r="U136" t="s">
        <v>34</v>
      </c>
      <c r="V136" s="26"/>
      <c r="X136" s="47">
        <f t="shared" si="13"/>
        <v>0</v>
      </c>
    </row>
    <row r="137" spans="2:24" x14ac:dyDescent="0.25">
      <c r="B137" s="39">
        <v>843380122289</v>
      </c>
      <c r="C137" s="7" t="s">
        <v>2440</v>
      </c>
      <c r="D137" s="7" t="s">
        <v>2441</v>
      </c>
      <c r="E137" s="7" t="str">
        <f>_xlfn.XLOOKUP(C137,Master!E:E,Master!H:H)</f>
        <v>No</v>
      </c>
      <c r="F137" s="7" t="s">
        <v>236</v>
      </c>
      <c r="G137" s="7" t="s">
        <v>627</v>
      </c>
      <c r="H137" s="7" t="s">
        <v>103</v>
      </c>
      <c r="I137" s="7" t="s">
        <v>1055</v>
      </c>
      <c r="J137" s="7" t="s">
        <v>2169</v>
      </c>
      <c r="K137" s="7" t="s">
        <v>18</v>
      </c>
      <c r="L137" s="8" t="s">
        <v>18</v>
      </c>
      <c r="M137" s="28">
        <v>110.00000000000001</v>
      </c>
      <c r="N137" s="28">
        <f t="shared" si="10"/>
        <v>200</v>
      </c>
      <c r="O137" s="8">
        <v>200</v>
      </c>
      <c r="P137" s="9">
        <f t="shared" si="11"/>
        <v>152.9</v>
      </c>
      <c r="Q137" s="25">
        <f t="shared" si="14"/>
        <v>334</v>
      </c>
      <c r="R137" s="9">
        <f t="shared" si="12"/>
        <v>334</v>
      </c>
      <c r="S137" s="7" t="s">
        <v>33</v>
      </c>
      <c r="T137" s="7" t="s">
        <v>34</v>
      </c>
      <c r="U137" t="s">
        <v>34</v>
      </c>
      <c r="V137" s="26"/>
      <c r="X137" s="47">
        <f t="shared" si="13"/>
        <v>0</v>
      </c>
    </row>
    <row r="138" spans="2:24" x14ac:dyDescent="0.25">
      <c r="B138" s="39">
        <v>843380122296</v>
      </c>
      <c r="C138" s="7" t="s">
        <v>2442</v>
      </c>
      <c r="D138" s="7" t="s">
        <v>2443</v>
      </c>
      <c r="E138" s="7" t="str">
        <f>_xlfn.XLOOKUP(C138,Master!E:E,Master!H:H)</f>
        <v>No</v>
      </c>
      <c r="F138" s="7" t="s">
        <v>236</v>
      </c>
      <c r="G138" s="7" t="s">
        <v>630</v>
      </c>
      <c r="H138" s="7" t="s">
        <v>103</v>
      </c>
      <c r="I138" s="7" t="s">
        <v>1055</v>
      </c>
      <c r="J138" s="7" t="s">
        <v>2169</v>
      </c>
      <c r="K138" s="7" t="s">
        <v>18</v>
      </c>
      <c r="L138" s="8" t="s">
        <v>18</v>
      </c>
      <c r="M138" s="28">
        <v>110.00000000000001</v>
      </c>
      <c r="N138" s="28">
        <f t="shared" si="10"/>
        <v>200</v>
      </c>
      <c r="O138" s="8">
        <v>200</v>
      </c>
      <c r="P138" s="9">
        <f t="shared" si="11"/>
        <v>152.9</v>
      </c>
      <c r="Q138" s="25">
        <f t="shared" si="14"/>
        <v>334</v>
      </c>
      <c r="R138" s="9">
        <f t="shared" si="12"/>
        <v>334</v>
      </c>
      <c r="S138" s="7" t="s">
        <v>33</v>
      </c>
      <c r="T138" s="7" t="s">
        <v>34</v>
      </c>
      <c r="U138" t="s">
        <v>34</v>
      </c>
      <c r="V138" s="26"/>
      <c r="X138" s="47">
        <f t="shared" si="13"/>
        <v>0</v>
      </c>
    </row>
    <row r="139" spans="2:24" x14ac:dyDescent="0.25">
      <c r="B139" s="39">
        <v>843380122302</v>
      </c>
      <c r="C139" s="7" t="s">
        <v>2444</v>
      </c>
      <c r="D139" s="7" t="s">
        <v>2445</v>
      </c>
      <c r="E139" s="7" t="str">
        <f>_xlfn.XLOOKUP(C139,Master!E:E,Master!H:H)</f>
        <v>No</v>
      </c>
      <c r="F139" s="7" t="s">
        <v>236</v>
      </c>
      <c r="G139" s="7" t="s">
        <v>633</v>
      </c>
      <c r="H139" s="7" t="s">
        <v>103</v>
      </c>
      <c r="I139" s="7" t="s">
        <v>1055</v>
      </c>
      <c r="J139" s="7" t="s">
        <v>2169</v>
      </c>
      <c r="K139" s="7" t="s">
        <v>18</v>
      </c>
      <c r="L139" s="8" t="s">
        <v>18</v>
      </c>
      <c r="M139" s="28">
        <v>110.00000000000001</v>
      </c>
      <c r="N139" s="28">
        <f t="shared" si="10"/>
        <v>200</v>
      </c>
      <c r="O139" s="8">
        <v>200</v>
      </c>
      <c r="P139" s="9">
        <f t="shared" si="11"/>
        <v>152.9</v>
      </c>
      <c r="Q139" s="25">
        <f t="shared" si="14"/>
        <v>334</v>
      </c>
      <c r="R139" s="9">
        <f t="shared" si="12"/>
        <v>334</v>
      </c>
      <c r="S139" s="7" t="s">
        <v>33</v>
      </c>
      <c r="T139" s="7" t="s">
        <v>34</v>
      </c>
      <c r="U139" t="s">
        <v>34</v>
      </c>
      <c r="V139" s="26"/>
      <c r="X139" s="47">
        <f t="shared" si="13"/>
        <v>0</v>
      </c>
    </row>
    <row r="140" spans="2:24" x14ac:dyDescent="0.25">
      <c r="B140" s="39">
        <v>843380122319</v>
      </c>
      <c r="C140" s="7" t="s">
        <v>2446</v>
      </c>
      <c r="D140" s="7" t="s">
        <v>2447</v>
      </c>
      <c r="E140" s="7" t="str">
        <f>_xlfn.XLOOKUP(C140,Master!E:E,Master!H:H)</f>
        <v>No</v>
      </c>
      <c r="F140" s="7" t="s">
        <v>236</v>
      </c>
      <c r="G140" s="7" t="s">
        <v>636</v>
      </c>
      <c r="H140" s="7" t="s">
        <v>103</v>
      </c>
      <c r="I140" s="7" t="s">
        <v>1055</v>
      </c>
      <c r="J140" s="7" t="s">
        <v>2169</v>
      </c>
      <c r="K140" s="7" t="s">
        <v>18</v>
      </c>
      <c r="L140" s="8" t="s">
        <v>18</v>
      </c>
      <c r="M140" s="28">
        <v>110.00000000000001</v>
      </c>
      <c r="N140" s="28">
        <f t="shared" si="10"/>
        <v>200</v>
      </c>
      <c r="O140" s="8">
        <v>200</v>
      </c>
      <c r="P140" s="9">
        <f t="shared" si="11"/>
        <v>152.9</v>
      </c>
      <c r="Q140" s="25">
        <f t="shared" si="14"/>
        <v>334</v>
      </c>
      <c r="R140" s="9">
        <f t="shared" si="12"/>
        <v>334</v>
      </c>
      <c r="S140" s="7" t="s">
        <v>33</v>
      </c>
      <c r="T140" s="7" t="s">
        <v>34</v>
      </c>
      <c r="U140" t="s">
        <v>34</v>
      </c>
      <c r="V140" s="26"/>
      <c r="X140" s="47">
        <f t="shared" si="13"/>
        <v>0</v>
      </c>
    </row>
    <row r="141" spans="2:24" x14ac:dyDescent="0.25">
      <c r="B141" s="39">
        <v>843380122326</v>
      </c>
      <c r="C141" s="7" t="s">
        <v>2448</v>
      </c>
      <c r="D141" s="7" t="s">
        <v>2449</v>
      </c>
      <c r="E141" s="7" t="str">
        <f>_xlfn.XLOOKUP(C141,Master!E:E,Master!H:H)</f>
        <v>No</v>
      </c>
      <c r="F141" s="7" t="s">
        <v>236</v>
      </c>
      <c r="G141" s="7" t="s">
        <v>639</v>
      </c>
      <c r="H141" s="7" t="s">
        <v>103</v>
      </c>
      <c r="I141" s="7" t="s">
        <v>1055</v>
      </c>
      <c r="J141" s="7" t="s">
        <v>2169</v>
      </c>
      <c r="K141" s="7" t="s">
        <v>18</v>
      </c>
      <c r="L141" s="8" t="s">
        <v>18</v>
      </c>
      <c r="M141" s="28">
        <v>110.00000000000001</v>
      </c>
      <c r="N141" s="28">
        <f t="shared" si="10"/>
        <v>200</v>
      </c>
      <c r="O141" s="8">
        <v>200</v>
      </c>
      <c r="P141" s="9">
        <f t="shared" si="11"/>
        <v>152.9</v>
      </c>
      <c r="Q141" s="25">
        <f t="shared" si="14"/>
        <v>334</v>
      </c>
      <c r="R141" s="9">
        <f t="shared" si="12"/>
        <v>334</v>
      </c>
      <c r="S141" s="7" t="s">
        <v>33</v>
      </c>
      <c r="T141" s="7" t="s">
        <v>34</v>
      </c>
      <c r="U141" t="s">
        <v>34</v>
      </c>
      <c r="V141" s="26"/>
      <c r="X141" s="47">
        <f t="shared" si="13"/>
        <v>0</v>
      </c>
    </row>
    <row r="142" spans="2:24" x14ac:dyDescent="0.25">
      <c r="B142" s="39">
        <v>843380122333</v>
      </c>
      <c r="C142" s="7" t="s">
        <v>2450</v>
      </c>
      <c r="D142" s="7" t="s">
        <v>2451</v>
      </c>
      <c r="E142" s="7" t="str">
        <f>_xlfn.XLOOKUP(C142,Master!E:E,Master!H:H)</f>
        <v>No</v>
      </c>
      <c r="F142" s="7" t="s">
        <v>236</v>
      </c>
      <c r="G142" s="7" t="s">
        <v>642</v>
      </c>
      <c r="H142" s="7" t="s">
        <v>103</v>
      </c>
      <c r="I142" s="7" t="s">
        <v>1055</v>
      </c>
      <c r="J142" s="7" t="s">
        <v>2169</v>
      </c>
      <c r="K142" s="7" t="s">
        <v>18</v>
      </c>
      <c r="L142" s="8" t="s">
        <v>18</v>
      </c>
      <c r="M142" s="28">
        <v>110.00000000000001</v>
      </c>
      <c r="N142" s="28">
        <f t="shared" si="10"/>
        <v>200</v>
      </c>
      <c r="O142" s="8">
        <v>200</v>
      </c>
      <c r="P142" s="9">
        <f t="shared" si="11"/>
        <v>152.9</v>
      </c>
      <c r="Q142" s="25">
        <f t="shared" si="14"/>
        <v>334</v>
      </c>
      <c r="R142" s="9">
        <f t="shared" si="12"/>
        <v>334</v>
      </c>
      <c r="S142" s="7" t="s">
        <v>33</v>
      </c>
      <c r="T142" s="7" t="s">
        <v>34</v>
      </c>
      <c r="U142" t="s">
        <v>34</v>
      </c>
      <c r="V142" s="26"/>
      <c r="X142" s="47">
        <f t="shared" si="13"/>
        <v>0</v>
      </c>
    </row>
    <row r="143" spans="2:24" x14ac:dyDescent="0.25">
      <c r="B143" s="39">
        <v>843380122340</v>
      </c>
      <c r="C143" s="7" t="s">
        <v>2452</v>
      </c>
      <c r="D143" s="7" t="s">
        <v>2453</v>
      </c>
      <c r="E143" s="7" t="str">
        <f>_xlfn.XLOOKUP(C143,Master!E:E,Master!H:H)</f>
        <v>No</v>
      </c>
      <c r="F143" s="7" t="s">
        <v>236</v>
      </c>
      <c r="G143" s="7" t="s">
        <v>645</v>
      </c>
      <c r="H143" s="7" t="s">
        <v>103</v>
      </c>
      <c r="I143" s="7" t="s">
        <v>1055</v>
      </c>
      <c r="J143" s="7" t="s">
        <v>2169</v>
      </c>
      <c r="K143" s="7" t="s">
        <v>18</v>
      </c>
      <c r="L143" s="8" t="s">
        <v>18</v>
      </c>
      <c r="M143" s="28">
        <v>110.00000000000001</v>
      </c>
      <c r="N143" s="28">
        <f t="shared" si="10"/>
        <v>200</v>
      </c>
      <c r="O143" s="8">
        <v>200</v>
      </c>
      <c r="P143" s="9">
        <f t="shared" si="11"/>
        <v>152.9</v>
      </c>
      <c r="Q143" s="25">
        <f t="shared" si="14"/>
        <v>334</v>
      </c>
      <c r="R143" s="9">
        <f t="shared" si="12"/>
        <v>334</v>
      </c>
      <c r="S143" s="7" t="s">
        <v>33</v>
      </c>
      <c r="T143" s="7" t="s">
        <v>34</v>
      </c>
      <c r="U143" t="s">
        <v>34</v>
      </c>
      <c r="V143" s="26"/>
      <c r="X143" s="47">
        <f t="shared" si="13"/>
        <v>0</v>
      </c>
    </row>
    <row r="144" spans="2:24" x14ac:dyDescent="0.25">
      <c r="B144" s="39">
        <v>843380122357</v>
      </c>
      <c r="C144" s="7" t="s">
        <v>2454</v>
      </c>
      <c r="D144" s="7" t="s">
        <v>2455</v>
      </c>
      <c r="E144" s="7" t="str">
        <f>_xlfn.XLOOKUP(C144,Master!E:E,Master!H:H)</f>
        <v>No</v>
      </c>
      <c r="F144" s="7" t="s">
        <v>236</v>
      </c>
      <c r="G144" s="7" t="s">
        <v>648</v>
      </c>
      <c r="H144" s="7" t="s">
        <v>103</v>
      </c>
      <c r="I144" s="7" t="s">
        <v>1055</v>
      </c>
      <c r="J144" s="7" t="s">
        <v>2169</v>
      </c>
      <c r="K144" s="7" t="s">
        <v>18</v>
      </c>
      <c r="L144" s="8" t="s">
        <v>18</v>
      </c>
      <c r="M144" s="28">
        <v>110.00000000000001</v>
      </c>
      <c r="N144" s="28">
        <f t="shared" si="10"/>
        <v>200</v>
      </c>
      <c r="O144" s="8">
        <v>200</v>
      </c>
      <c r="P144" s="9">
        <f t="shared" si="11"/>
        <v>152.9</v>
      </c>
      <c r="Q144" s="25">
        <f t="shared" si="14"/>
        <v>334</v>
      </c>
      <c r="R144" s="9">
        <f t="shared" si="12"/>
        <v>334</v>
      </c>
      <c r="S144" s="7" t="s">
        <v>33</v>
      </c>
      <c r="T144" s="7" t="s">
        <v>34</v>
      </c>
      <c r="U144" t="s">
        <v>34</v>
      </c>
      <c r="V144" s="26"/>
      <c r="X144" s="47">
        <f t="shared" si="13"/>
        <v>0</v>
      </c>
    </row>
    <row r="145" spans="2:24" x14ac:dyDescent="0.25">
      <c r="B145" s="39">
        <v>843380122364</v>
      </c>
      <c r="C145" s="7" t="s">
        <v>2456</v>
      </c>
      <c r="D145" s="7" t="s">
        <v>2457</v>
      </c>
      <c r="E145" s="7" t="str">
        <f>_xlfn.XLOOKUP(C145,Master!E:E,Master!H:H)</f>
        <v>No</v>
      </c>
      <c r="F145" s="7" t="s">
        <v>236</v>
      </c>
      <c r="G145" s="7" t="s">
        <v>651</v>
      </c>
      <c r="H145" s="7" t="s">
        <v>103</v>
      </c>
      <c r="I145" s="7" t="s">
        <v>1055</v>
      </c>
      <c r="J145" s="7" t="s">
        <v>2169</v>
      </c>
      <c r="K145" s="7" t="s">
        <v>18</v>
      </c>
      <c r="L145" s="8" t="s">
        <v>18</v>
      </c>
      <c r="M145" s="28">
        <v>110.00000000000001</v>
      </c>
      <c r="N145" s="28">
        <f t="shared" si="10"/>
        <v>200</v>
      </c>
      <c r="O145" s="8">
        <v>200</v>
      </c>
      <c r="P145" s="9">
        <f t="shared" si="11"/>
        <v>152.9</v>
      </c>
      <c r="Q145" s="25">
        <f t="shared" si="14"/>
        <v>334</v>
      </c>
      <c r="R145" s="9">
        <f t="shared" si="12"/>
        <v>334</v>
      </c>
      <c r="S145" s="7" t="s">
        <v>33</v>
      </c>
      <c r="T145" s="7" t="s">
        <v>34</v>
      </c>
      <c r="U145" t="s">
        <v>34</v>
      </c>
      <c r="V145" s="26"/>
      <c r="X145" s="47">
        <f t="shared" si="13"/>
        <v>0</v>
      </c>
    </row>
    <row r="146" spans="2:24" x14ac:dyDescent="0.25">
      <c r="B146" s="39">
        <v>843380122371</v>
      </c>
      <c r="C146" s="7" t="s">
        <v>2458</v>
      </c>
      <c r="D146" s="7" t="s">
        <v>2459</v>
      </c>
      <c r="E146" s="7" t="str">
        <f>_xlfn.XLOOKUP(C146,Master!E:E,Master!H:H)</f>
        <v>No</v>
      </c>
      <c r="F146" s="7" t="s">
        <v>236</v>
      </c>
      <c r="G146" s="7" t="s">
        <v>654</v>
      </c>
      <c r="H146" s="7" t="s">
        <v>103</v>
      </c>
      <c r="I146" s="7" t="s">
        <v>1055</v>
      </c>
      <c r="J146" s="7" t="s">
        <v>2169</v>
      </c>
      <c r="K146" s="7" t="s">
        <v>18</v>
      </c>
      <c r="L146" s="8" t="s">
        <v>18</v>
      </c>
      <c r="M146" s="28">
        <v>110.00000000000001</v>
      </c>
      <c r="N146" s="28">
        <f t="shared" si="10"/>
        <v>200</v>
      </c>
      <c r="O146" s="8">
        <v>200</v>
      </c>
      <c r="P146" s="9">
        <f t="shared" si="11"/>
        <v>152.9</v>
      </c>
      <c r="Q146" s="25">
        <f t="shared" si="14"/>
        <v>334</v>
      </c>
      <c r="R146" s="9">
        <f t="shared" si="12"/>
        <v>334</v>
      </c>
      <c r="S146" s="7" t="s">
        <v>33</v>
      </c>
      <c r="T146" s="7" t="s">
        <v>34</v>
      </c>
      <c r="U146" t="s">
        <v>34</v>
      </c>
      <c r="V146" s="26"/>
      <c r="X146" s="47">
        <f t="shared" si="13"/>
        <v>0</v>
      </c>
    </row>
    <row r="147" spans="2:24" x14ac:dyDescent="0.25">
      <c r="B147" s="39">
        <v>843380169918</v>
      </c>
      <c r="C147" s="7" t="s">
        <v>2460</v>
      </c>
      <c r="D147" s="7" t="s">
        <v>2461</v>
      </c>
      <c r="E147" s="7" t="str">
        <f>_xlfn.XLOOKUP(C147,Master!E:E,Master!H:H)</f>
        <v>Yes</v>
      </c>
      <c r="F147" s="7" t="s">
        <v>236</v>
      </c>
      <c r="G147" s="7" t="s">
        <v>21</v>
      </c>
      <c r="H147" s="7" t="s">
        <v>103</v>
      </c>
      <c r="I147" s="7" t="s">
        <v>1142</v>
      </c>
      <c r="J147" s="7" t="s">
        <v>2169</v>
      </c>
      <c r="K147" s="7" t="s">
        <v>590</v>
      </c>
      <c r="L147" s="8" t="s">
        <v>18</v>
      </c>
      <c r="M147" s="28">
        <v>184.25000000000003</v>
      </c>
      <c r="N147" s="28">
        <f t="shared" si="10"/>
        <v>335</v>
      </c>
      <c r="O147" s="8">
        <v>335</v>
      </c>
      <c r="P147" s="9">
        <f t="shared" si="11"/>
        <v>256.10750000000002</v>
      </c>
      <c r="Q147" s="25">
        <f t="shared" si="14"/>
        <v>559</v>
      </c>
      <c r="R147" s="9">
        <f t="shared" si="12"/>
        <v>559</v>
      </c>
      <c r="S147" s="7" t="s">
        <v>33</v>
      </c>
      <c r="T147" s="7" t="s">
        <v>34</v>
      </c>
      <c r="U147" t="s">
        <v>34</v>
      </c>
      <c r="V147" s="26"/>
      <c r="X147" s="47">
        <f t="shared" si="13"/>
        <v>0</v>
      </c>
    </row>
    <row r="148" spans="2:24" x14ac:dyDescent="0.25">
      <c r="B148" s="39">
        <v>843380169925</v>
      </c>
      <c r="C148" s="7" t="s">
        <v>2462</v>
      </c>
      <c r="D148" s="7" t="s">
        <v>2463</v>
      </c>
      <c r="E148" s="7" t="str">
        <f>_xlfn.XLOOKUP(C148,Master!E:E,Master!H:H)</f>
        <v>Yes</v>
      </c>
      <c r="F148" s="7" t="s">
        <v>236</v>
      </c>
      <c r="G148" s="7" t="s">
        <v>24</v>
      </c>
      <c r="H148" s="7" t="s">
        <v>103</v>
      </c>
      <c r="I148" s="7" t="s">
        <v>1142</v>
      </c>
      <c r="J148" s="7" t="s">
        <v>2169</v>
      </c>
      <c r="K148" s="7" t="s">
        <v>590</v>
      </c>
      <c r="L148" s="8" t="s">
        <v>18</v>
      </c>
      <c r="M148" s="28">
        <v>184.25000000000003</v>
      </c>
      <c r="N148" s="28">
        <f t="shared" si="10"/>
        <v>335</v>
      </c>
      <c r="O148" s="8">
        <v>335</v>
      </c>
      <c r="P148" s="9">
        <f t="shared" si="11"/>
        <v>256.10750000000002</v>
      </c>
      <c r="Q148" s="25">
        <f t="shared" si="14"/>
        <v>559</v>
      </c>
      <c r="R148" s="9">
        <f t="shared" si="12"/>
        <v>559</v>
      </c>
      <c r="S148" s="7" t="s">
        <v>33</v>
      </c>
      <c r="T148" s="7" t="s">
        <v>34</v>
      </c>
      <c r="U148" t="s">
        <v>34</v>
      </c>
      <c r="V148" s="26"/>
      <c r="X148" s="47">
        <f t="shared" si="13"/>
        <v>0</v>
      </c>
    </row>
    <row r="149" spans="2:24" x14ac:dyDescent="0.25">
      <c r="B149" s="39">
        <v>843380169932</v>
      </c>
      <c r="C149" s="7" t="s">
        <v>2464</v>
      </c>
      <c r="D149" s="7" t="s">
        <v>2465</v>
      </c>
      <c r="E149" s="7" t="str">
        <f>_xlfn.XLOOKUP(C149,Master!E:E,Master!H:H)</f>
        <v>Yes</v>
      </c>
      <c r="F149" s="7" t="s">
        <v>236</v>
      </c>
      <c r="G149" s="7" t="s">
        <v>27</v>
      </c>
      <c r="H149" s="7" t="s">
        <v>103</v>
      </c>
      <c r="I149" s="7" t="s">
        <v>1142</v>
      </c>
      <c r="J149" s="7" t="s">
        <v>2169</v>
      </c>
      <c r="K149" s="7" t="s">
        <v>590</v>
      </c>
      <c r="L149" s="8" t="s">
        <v>18</v>
      </c>
      <c r="M149" s="28">
        <v>184.25000000000003</v>
      </c>
      <c r="N149" s="28">
        <f t="shared" si="10"/>
        <v>335</v>
      </c>
      <c r="O149" s="8">
        <v>335</v>
      </c>
      <c r="P149" s="9">
        <f t="shared" si="11"/>
        <v>256.10750000000002</v>
      </c>
      <c r="Q149" s="25">
        <f t="shared" si="14"/>
        <v>559</v>
      </c>
      <c r="R149" s="9">
        <f t="shared" si="12"/>
        <v>559</v>
      </c>
      <c r="S149" s="7" t="s">
        <v>33</v>
      </c>
      <c r="T149" s="7" t="s">
        <v>34</v>
      </c>
      <c r="U149" t="s">
        <v>34</v>
      </c>
      <c r="V149" s="26"/>
      <c r="X149" s="47">
        <f t="shared" si="13"/>
        <v>0</v>
      </c>
    </row>
    <row r="150" spans="2:24" x14ac:dyDescent="0.25">
      <c r="B150" s="39">
        <v>843380169949</v>
      </c>
      <c r="C150" s="7" t="s">
        <v>2466</v>
      </c>
      <c r="D150" s="7" t="s">
        <v>2467</v>
      </c>
      <c r="E150" s="7" t="str">
        <f>_xlfn.XLOOKUP(C150,Master!E:E,Master!H:H)</f>
        <v>Yes</v>
      </c>
      <c r="F150" s="7" t="s">
        <v>236</v>
      </c>
      <c r="G150" s="7" t="s">
        <v>30</v>
      </c>
      <c r="H150" s="7" t="s">
        <v>103</v>
      </c>
      <c r="I150" s="7" t="s">
        <v>1142</v>
      </c>
      <c r="J150" s="7" t="s">
        <v>2169</v>
      </c>
      <c r="K150" s="7" t="s">
        <v>590</v>
      </c>
      <c r="L150" s="8" t="s">
        <v>18</v>
      </c>
      <c r="M150" s="28">
        <v>184.25000000000003</v>
      </c>
      <c r="N150" s="28">
        <f t="shared" si="10"/>
        <v>335</v>
      </c>
      <c r="O150" s="8">
        <v>335</v>
      </c>
      <c r="P150" s="9">
        <f t="shared" si="11"/>
        <v>256.10750000000002</v>
      </c>
      <c r="Q150" s="25">
        <f t="shared" si="14"/>
        <v>559</v>
      </c>
      <c r="R150" s="9">
        <f t="shared" si="12"/>
        <v>559</v>
      </c>
      <c r="S150" s="7" t="s">
        <v>33</v>
      </c>
      <c r="T150" s="7" t="s">
        <v>34</v>
      </c>
      <c r="U150" t="s">
        <v>34</v>
      </c>
      <c r="V150" s="26"/>
      <c r="X150" s="47">
        <f t="shared" si="13"/>
        <v>0</v>
      </c>
    </row>
    <row r="151" spans="2:24" x14ac:dyDescent="0.25">
      <c r="B151" s="39">
        <v>843380169956</v>
      </c>
      <c r="C151" s="7" t="s">
        <v>2468</v>
      </c>
      <c r="D151" s="7" t="s">
        <v>2469</v>
      </c>
      <c r="E151" s="7" t="str">
        <f>_xlfn.XLOOKUP(C151,Master!E:E,Master!H:H)</f>
        <v>Yes</v>
      </c>
      <c r="F151" s="7" t="s">
        <v>236</v>
      </c>
      <c r="G151" s="7" t="s">
        <v>246</v>
      </c>
      <c r="H151" s="7" t="s">
        <v>103</v>
      </c>
      <c r="I151" s="7" t="s">
        <v>1142</v>
      </c>
      <c r="J151" s="7" t="s">
        <v>2169</v>
      </c>
      <c r="K151" s="7" t="s">
        <v>590</v>
      </c>
      <c r="L151" s="8" t="s">
        <v>18</v>
      </c>
      <c r="M151" s="28">
        <v>184.25000000000003</v>
      </c>
      <c r="N151" s="28">
        <f t="shared" si="10"/>
        <v>335</v>
      </c>
      <c r="O151" s="8">
        <v>335</v>
      </c>
      <c r="P151" s="9">
        <f t="shared" si="11"/>
        <v>256.10750000000002</v>
      </c>
      <c r="Q151" s="25">
        <f t="shared" si="14"/>
        <v>559</v>
      </c>
      <c r="R151" s="9">
        <f t="shared" si="12"/>
        <v>559</v>
      </c>
      <c r="S151" s="7" t="s">
        <v>33</v>
      </c>
      <c r="T151" s="7" t="s">
        <v>34</v>
      </c>
      <c r="U151" t="s">
        <v>34</v>
      </c>
      <c r="V151" s="26"/>
      <c r="X151" s="47">
        <f t="shared" si="13"/>
        <v>0</v>
      </c>
    </row>
    <row r="152" spans="2:24" x14ac:dyDescent="0.25">
      <c r="B152" s="39">
        <v>843380169963</v>
      </c>
      <c r="C152" s="7" t="s">
        <v>2470</v>
      </c>
      <c r="D152" s="7" t="s">
        <v>2471</v>
      </c>
      <c r="E152" s="7" t="str">
        <f>_xlfn.XLOOKUP(C152,Master!E:E,Master!H:H)</f>
        <v>Yes</v>
      </c>
      <c r="F152" s="7" t="s">
        <v>236</v>
      </c>
      <c r="G152" s="7" t="s">
        <v>249</v>
      </c>
      <c r="H152" s="7" t="s">
        <v>103</v>
      </c>
      <c r="I152" s="7" t="s">
        <v>1142</v>
      </c>
      <c r="J152" s="7" t="s">
        <v>2169</v>
      </c>
      <c r="K152" s="7" t="s">
        <v>590</v>
      </c>
      <c r="L152" s="8" t="s">
        <v>18</v>
      </c>
      <c r="M152" s="28">
        <v>184.25000000000003</v>
      </c>
      <c r="N152" s="28">
        <f t="shared" si="10"/>
        <v>335</v>
      </c>
      <c r="O152" s="8">
        <v>335</v>
      </c>
      <c r="P152" s="9">
        <f t="shared" si="11"/>
        <v>256.10750000000002</v>
      </c>
      <c r="Q152" s="25">
        <f t="shared" si="14"/>
        <v>559</v>
      </c>
      <c r="R152" s="9">
        <f t="shared" si="12"/>
        <v>559</v>
      </c>
      <c r="S152" s="7" t="s">
        <v>33</v>
      </c>
      <c r="T152" s="7" t="s">
        <v>34</v>
      </c>
      <c r="U152" t="s">
        <v>34</v>
      </c>
      <c r="V152" s="26"/>
      <c r="X152" s="47">
        <f t="shared" si="13"/>
        <v>0</v>
      </c>
    </row>
    <row r="153" spans="2:24" x14ac:dyDescent="0.25">
      <c r="B153" s="39">
        <v>843380168157</v>
      </c>
      <c r="C153" s="7" t="s">
        <v>2472</v>
      </c>
      <c r="D153" s="7" t="s">
        <v>2473</v>
      </c>
      <c r="E153" s="7" t="str">
        <f>_xlfn.XLOOKUP(C153,Master!E:E,Master!H:H)</f>
        <v>Yes</v>
      </c>
      <c r="F153" s="7" t="s">
        <v>236</v>
      </c>
      <c r="G153" s="7" t="s">
        <v>21</v>
      </c>
      <c r="H153" s="7" t="s">
        <v>103</v>
      </c>
      <c r="I153" s="7" t="s">
        <v>1142</v>
      </c>
      <c r="J153" s="7" t="s">
        <v>2169</v>
      </c>
      <c r="K153" s="7" t="s">
        <v>18</v>
      </c>
      <c r="L153" s="8" t="s">
        <v>438</v>
      </c>
      <c r="M153" s="28">
        <v>247.50000000000003</v>
      </c>
      <c r="N153" s="28">
        <f t="shared" si="10"/>
        <v>450</v>
      </c>
      <c r="O153" s="8">
        <v>450</v>
      </c>
      <c r="P153" s="9">
        <f t="shared" si="11"/>
        <v>344.02500000000003</v>
      </c>
      <c r="Q153" s="25">
        <f t="shared" si="14"/>
        <v>751</v>
      </c>
      <c r="R153" s="9">
        <f t="shared" si="12"/>
        <v>751</v>
      </c>
      <c r="S153" s="7" t="s">
        <v>33</v>
      </c>
      <c r="T153" s="7" t="s">
        <v>34</v>
      </c>
      <c r="U153" t="s">
        <v>34</v>
      </c>
      <c r="V153" s="26"/>
      <c r="X153" s="47">
        <f t="shared" si="13"/>
        <v>0</v>
      </c>
    </row>
    <row r="154" spans="2:24" x14ac:dyDescent="0.25">
      <c r="B154" s="39">
        <v>843380168164</v>
      </c>
      <c r="C154" s="7" t="s">
        <v>2474</v>
      </c>
      <c r="D154" s="7" t="s">
        <v>2475</v>
      </c>
      <c r="E154" s="7" t="str">
        <f>_xlfn.XLOOKUP(C154,Master!E:E,Master!H:H)</f>
        <v>Yes</v>
      </c>
      <c r="F154" s="7" t="s">
        <v>236</v>
      </c>
      <c r="G154" s="7" t="s">
        <v>24</v>
      </c>
      <c r="H154" s="7" t="s">
        <v>103</v>
      </c>
      <c r="I154" s="7" t="s">
        <v>1142</v>
      </c>
      <c r="J154" s="7" t="s">
        <v>2169</v>
      </c>
      <c r="K154" s="7" t="s">
        <v>18</v>
      </c>
      <c r="L154" s="8" t="s">
        <v>438</v>
      </c>
      <c r="M154" s="28">
        <v>247.50000000000003</v>
      </c>
      <c r="N154" s="28">
        <f t="shared" si="10"/>
        <v>450</v>
      </c>
      <c r="O154" s="8">
        <v>450</v>
      </c>
      <c r="P154" s="9">
        <f t="shared" si="11"/>
        <v>344.02500000000003</v>
      </c>
      <c r="Q154" s="25">
        <f t="shared" si="14"/>
        <v>751</v>
      </c>
      <c r="R154" s="9">
        <f t="shared" si="12"/>
        <v>751</v>
      </c>
      <c r="S154" s="7" t="s">
        <v>33</v>
      </c>
      <c r="T154" s="7" t="s">
        <v>34</v>
      </c>
      <c r="U154" t="s">
        <v>34</v>
      </c>
      <c r="V154" s="26"/>
      <c r="X154" s="47">
        <f t="shared" si="13"/>
        <v>0</v>
      </c>
    </row>
    <row r="155" spans="2:24" x14ac:dyDescent="0.25">
      <c r="B155" s="39">
        <v>843380168171</v>
      </c>
      <c r="C155" s="7" t="s">
        <v>2476</v>
      </c>
      <c r="D155" s="7" t="s">
        <v>2477</v>
      </c>
      <c r="E155" s="7" t="str">
        <f>_xlfn.XLOOKUP(C155,Master!E:E,Master!H:H)</f>
        <v>Yes</v>
      </c>
      <c r="F155" s="7" t="s">
        <v>236</v>
      </c>
      <c r="G155" s="7" t="s">
        <v>27</v>
      </c>
      <c r="H155" s="7" t="s">
        <v>103</v>
      </c>
      <c r="I155" s="7" t="s">
        <v>1142</v>
      </c>
      <c r="J155" s="7" t="s">
        <v>2169</v>
      </c>
      <c r="K155" s="7" t="s">
        <v>18</v>
      </c>
      <c r="L155" s="8" t="s">
        <v>438</v>
      </c>
      <c r="M155" s="28">
        <v>247.50000000000003</v>
      </c>
      <c r="N155" s="28">
        <f t="shared" si="10"/>
        <v>450</v>
      </c>
      <c r="O155" s="8">
        <v>450</v>
      </c>
      <c r="P155" s="9">
        <f t="shared" si="11"/>
        <v>344.02500000000003</v>
      </c>
      <c r="Q155" s="25">
        <f t="shared" si="14"/>
        <v>751</v>
      </c>
      <c r="R155" s="9">
        <f t="shared" si="12"/>
        <v>751</v>
      </c>
      <c r="S155" s="7" t="s">
        <v>33</v>
      </c>
      <c r="T155" s="7" t="s">
        <v>34</v>
      </c>
      <c r="U155" t="s">
        <v>34</v>
      </c>
      <c r="V155" s="26"/>
      <c r="X155" s="47">
        <f t="shared" si="13"/>
        <v>0</v>
      </c>
    </row>
    <row r="156" spans="2:24" x14ac:dyDescent="0.25">
      <c r="B156" s="39">
        <v>843380168188</v>
      </c>
      <c r="C156" s="7" t="s">
        <v>2478</v>
      </c>
      <c r="D156" s="7" t="s">
        <v>2479</v>
      </c>
      <c r="E156" s="7" t="str">
        <f>_xlfn.XLOOKUP(C156,Master!E:E,Master!H:H)</f>
        <v>Yes</v>
      </c>
      <c r="F156" s="7" t="s">
        <v>236</v>
      </c>
      <c r="G156" s="7" t="s">
        <v>30</v>
      </c>
      <c r="H156" s="7" t="s">
        <v>103</v>
      </c>
      <c r="I156" s="7" t="s">
        <v>1142</v>
      </c>
      <c r="J156" s="7" t="s">
        <v>2169</v>
      </c>
      <c r="K156" s="7" t="s">
        <v>18</v>
      </c>
      <c r="L156" s="8" t="s">
        <v>438</v>
      </c>
      <c r="M156" s="28">
        <v>247.50000000000003</v>
      </c>
      <c r="N156" s="28">
        <f t="shared" si="10"/>
        <v>450</v>
      </c>
      <c r="O156" s="8">
        <v>450</v>
      </c>
      <c r="P156" s="9">
        <f t="shared" si="11"/>
        <v>344.02500000000003</v>
      </c>
      <c r="Q156" s="25">
        <f t="shared" si="14"/>
        <v>751</v>
      </c>
      <c r="R156" s="9">
        <f t="shared" si="12"/>
        <v>751</v>
      </c>
      <c r="S156" s="7" t="s">
        <v>33</v>
      </c>
      <c r="T156" s="7" t="s">
        <v>34</v>
      </c>
      <c r="U156" t="s">
        <v>34</v>
      </c>
      <c r="V156" s="26"/>
      <c r="X156" s="47">
        <f t="shared" si="13"/>
        <v>0</v>
      </c>
    </row>
    <row r="157" spans="2:24" x14ac:dyDescent="0.25">
      <c r="B157" s="39">
        <v>843380168195</v>
      </c>
      <c r="C157" s="7" t="s">
        <v>2480</v>
      </c>
      <c r="D157" s="7" t="s">
        <v>2481</v>
      </c>
      <c r="E157" s="7" t="str">
        <f>_xlfn.XLOOKUP(C157,Master!E:E,Master!H:H)</f>
        <v>Yes</v>
      </c>
      <c r="F157" s="7" t="s">
        <v>236</v>
      </c>
      <c r="G157" s="7" t="s">
        <v>246</v>
      </c>
      <c r="H157" s="7" t="s">
        <v>103</v>
      </c>
      <c r="I157" s="7" t="s">
        <v>1142</v>
      </c>
      <c r="J157" s="7" t="s">
        <v>2169</v>
      </c>
      <c r="K157" s="7" t="s">
        <v>18</v>
      </c>
      <c r="L157" s="8" t="s">
        <v>438</v>
      </c>
      <c r="M157" s="28">
        <v>247.50000000000003</v>
      </c>
      <c r="N157" s="28">
        <f t="shared" si="10"/>
        <v>450</v>
      </c>
      <c r="O157" s="8">
        <v>450</v>
      </c>
      <c r="P157" s="9">
        <f t="shared" si="11"/>
        <v>344.02500000000003</v>
      </c>
      <c r="Q157" s="25">
        <f t="shared" si="14"/>
        <v>751</v>
      </c>
      <c r="R157" s="9">
        <f t="shared" si="12"/>
        <v>751</v>
      </c>
      <c r="S157" s="7" t="s">
        <v>33</v>
      </c>
      <c r="T157" s="7" t="s">
        <v>34</v>
      </c>
      <c r="U157" t="s">
        <v>34</v>
      </c>
      <c r="V157" s="26"/>
      <c r="X157" s="47">
        <f t="shared" si="13"/>
        <v>0</v>
      </c>
    </row>
    <row r="158" spans="2:24" x14ac:dyDescent="0.25">
      <c r="B158" s="39">
        <v>843380168201</v>
      </c>
      <c r="C158" s="7" t="s">
        <v>2482</v>
      </c>
      <c r="D158" s="7" t="s">
        <v>2483</v>
      </c>
      <c r="E158" s="7" t="str">
        <f>_xlfn.XLOOKUP(C158,Master!E:E,Master!H:H)</f>
        <v>Yes</v>
      </c>
      <c r="F158" s="7" t="s">
        <v>236</v>
      </c>
      <c r="G158" s="7" t="s">
        <v>249</v>
      </c>
      <c r="H158" s="7" t="s">
        <v>103</v>
      </c>
      <c r="I158" s="7" t="s">
        <v>1142</v>
      </c>
      <c r="J158" s="7" t="s">
        <v>2169</v>
      </c>
      <c r="K158" s="7" t="s">
        <v>18</v>
      </c>
      <c r="L158" s="8" t="s">
        <v>438</v>
      </c>
      <c r="M158" s="28">
        <v>247.50000000000003</v>
      </c>
      <c r="N158" s="28">
        <f t="shared" si="10"/>
        <v>450</v>
      </c>
      <c r="O158" s="8">
        <v>450</v>
      </c>
      <c r="P158" s="9">
        <f t="shared" si="11"/>
        <v>344.02500000000003</v>
      </c>
      <c r="Q158" s="25">
        <f t="shared" si="14"/>
        <v>751</v>
      </c>
      <c r="R158" s="9">
        <f t="shared" si="12"/>
        <v>751</v>
      </c>
      <c r="S158" s="7" t="s">
        <v>33</v>
      </c>
      <c r="T158" s="7" t="s">
        <v>34</v>
      </c>
      <c r="U158" t="s">
        <v>34</v>
      </c>
      <c r="V158" s="26"/>
      <c r="X158" s="47">
        <f t="shared" si="13"/>
        <v>0</v>
      </c>
    </row>
    <row r="159" spans="2:24" x14ac:dyDescent="0.25">
      <c r="B159" s="39">
        <v>843380171218</v>
      </c>
      <c r="C159" s="7" t="s">
        <v>2484</v>
      </c>
      <c r="D159" s="7" t="s">
        <v>2485</v>
      </c>
      <c r="E159" s="7" t="str">
        <f>_xlfn.XLOOKUP(C159,Master!E:E,Master!H:H)</f>
        <v>Yes</v>
      </c>
      <c r="F159" s="7" t="s">
        <v>236</v>
      </c>
      <c r="G159" s="7" t="s">
        <v>21</v>
      </c>
      <c r="H159" s="7" t="s">
        <v>103</v>
      </c>
      <c r="I159" s="7" t="s">
        <v>1142</v>
      </c>
      <c r="J159" s="7" t="s">
        <v>2169</v>
      </c>
      <c r="K159" s="7" t="s">
        <v>438</v>
      </c>
      <c r="L159" s="8" t="s">
        <v>438</v>
      </c>
      <c r="M159" s="28">
        <v>275</v>
      </c>
      <c r="N159" s="28">
        <f t="shared" si="10"/>
        <v>500</v>
      </c>
      <c r="O159" s="8">
        <v>500</v>
      </c>
      <c r="P159" s="9">
        <f t="shared" si="11"/>
        <v>382.25000000000006</v>
      </c>
      <c r="Q159" s="25">
        <f t="shared" si="14"/>
        <v>834</v>
      </c>
      <c r="R159" s="9">
        <f t="shared" si="12"/>
        <v>834</v>
      </c>
      <c r="S159" s="7" t="s">
        <v>33</v>
      </c>
      <c r="T159" s="7" t="s">
        <v>34</v>
      </c>
      <c r="U159" t="s">
        <v>34</v>
      </c>
      <c r="V159" s="26"/>
      <c r="X159" s="47">
        <f t="shared" si="13"/>
        <v>0</v>
      </c>
    </row>
    <row r="160" spans="2:24" x14ac:dyDescent="0.25">
      <c r="B160" s="39">
        <v>843380171225</v>
      </c>
      <c r="C160" s="7" t="s">
        <v>2486</v>
      </c>
      <c r="D160" s="7" t="s">
        <v>2487</v>
      </c>
      <c r="E160" s="7" t="str">
        <f>_xlfn.XLOOKUP(C160,Master!E:E,Master!H:H)</f>
        <v>Yes</v>
      </c>
      <c r="F160" s="7" t="s">
        <v>236</v>
      </c>
      <c r="G160" s="7" t="s">
        <v>24</v>
      </c>
      <c r="H160" s="7" t="s">
        <v>103</v>
      </c>
      <c r="I160" s="7" t="s">
        <v>1142</v>
      </c>
      <c r="J160" s="7" t="s">
        <v>2169</v>
      </c>
      <c r="K160" s="7" t="s">
        <v>438</v>
      </c>
      <c r="L160" s="8" t="s">
        <v>438</v>
      </c>
      <c r="M160" s="28">
        <v>275</v>
      </c>
      <c r="N160" s="28">
        <f t="shared" si="10"/>
        <v>500</v>
      </c>
      <c r="O160" s="8">
        <v>500</v>
      </c>
      <c r="P160" s="9">
        <f t="shared" si="11"/>
        <v>382.25000000000006</v>
      </c>
      <c r="Q160" s="25">
        <f t="shared" si="14"/>
        <v>834</v>
      </c>
      <c r="R160" s="9">
        <f t="shared" si="12"/>
        <v>834</v>
      </c>
      <c r="S160" s="7" t="s">
        <v>33</v>
      </c>
      <c r="T160" s="7" t="s">
        <v>34</v>
      </c>
      <c r="U160" t="s">
        <v>34</v>
      </c>
      <c r="V160" s="26"/>
      <c r="X160" s="47">
        <f t="shared" si="13"/>
        <v>0</v>
      </c>
    </row>
    <row r="161" spans="2:24" x14ac:dyDescent="0.25">
      <c r="B161" s="39">
        <v>843380171232</v>
      </c>
      <c r="C161" s="7" t="s">
        <v>2488</v>
      </c>
      <c r="D161" s="7" t="s">
        <v>2489</v>
      </c>
      <c r="E161" s="7" t="str">
        <f>_xlfn.XLOOKUP(C161,Master!E:E,Master!H:H)</f>
        <v>Yes</v>
      </c>
      <c r="F161" s="7" t="s">
        <v>236</v>
      </c>
      <c r="G161" s="7" t="s">
        <v>27</v>
      </c>
      <c r="H161" s="7" t="s">
        <v>103</v>
      </c>
      <c r="I161" s="7" t="s">
        <v>1142</v>
      </c>
      <c r="J161" s="7" t="s">
        <v>2169</v>
      </c>
      <c r="K161" s="7" t="s">
        <v>438</v>
      </c>
      <c r="L161" s="8" t="s">
        <v>438</v>
      </c>
      <c r="M161" s="28">
        <v>275</v>
      </c>
      <c r="N161" s="28">
        <f t="shared" si="10"/>
        <v>500</v>
      </c>
      <c r="O161" s="8">
        <v>500</v>
      </c>
      <c r="P161" s="9">
        <f t="shared" si="11"/>
        <v>382.25000000000006</v>
      </c>
      <c r="Q161" s="25">
        <f t="shared" si="14"/>
        <v>834</v>
      </c>
      <c r="R161" s="9">
        <f t="shared" si="12"/>
        <v>834</v>
      </c>
      <c r="S161" s="7" t="s">
        <v>33</v>
      </c>
      <c r="T161" s="7" t="s">
        <v>34</v>
      </c>
      <c r="U161" t="s">
        <v>34</v>
      </c>
      <c r="V161" s="26"/>
      <c r="X161" s="47">
        <f t="shared" si="13"/>
        <v>0</v>
      </c>
    </row>
    <row r="162" spans="2:24" x14ac:dyDescent="0.25">
      <c r="B162" s="39">
        <v>843380171249</v>
      </c>
      <c r="C162" s="7" t="s">
        <v>2490</v>
      </c>
      <c r="D162" s="7" t="s">
        <v>2491</v>
      </c>
      <c r="E162" s="7" t="str">
        <f>_xlfn.XLOOKUP(C162,Master!E:E,Master!H:H)</f>
        <v>Yes</v>
      </c>
      <c r="F162" s="7" t="s">
        <v>236</v>
      </c>
      <c r="G162" s="7" t="s">
        <v>30</v>
      </c>
      <c r="H162" s="7" t="s">
        <v>103</v>
      </c>
      <c r="I162" s="7" t="s">
        <v>1142</v>
      </c>
      <c r="J162" s="7" t="s">
        <v>2169</v>
      </c>
      <c r="K162" s="7" t="s">
        <v>438</v>
      </c>
      <c r="L162" s="8" t="s">
        <v>438</v>
      </c>
      <c r="M162" s="28">
        <v>275</v>
      </c>
      <c r="N162" s="28">
        <f t="shared" si="10"/>
        <v>500</v>
      </c>
      <c r="O162" s="8">
        <v>500</v>
      </c>
      <c r="P162" s="9">
        <f t="shared" si="11"/>
        <v>382.25000000000006</v>
      </c>
      <c r="Q162" s="25">
        <f t="shared" si="14"/>
        <v>834</v>
      </c>
      <c r="R162" s="9">
        <f t="shared" si="12"/>
        <v>834</v>
      </c>
      <c r="S162" s="7" t="s">
        <v>33</v>
      </c>
      <c r="T162" s="7" t="s">
        <v>34</v>
      </c>
      <c r="U162" t="s">
        <v>34</v>
      </c>
      <c r="V162" s="26"/>
      <c r="X162" s="47">
        <f t="shared" si="13"/>
        <v>0</v>
      </c>
    </row>
    <row r="163" spans="2:24" x14ac:dyDescent="0.25">
      <c r="B163" s="39">
        <v>843380171256</v>
      </c>
      <c r="C163" s="7" t="s">
        <v>2492</v>
      </c>
      <c r="D163" s="7" t="s">
        <v>2493</v>
      </c>
      <c r="E163" s="7" t="str">
        <f>_xlfn.XLOOKUP(C163,Master!E:E,Master!H:H)</f>
        <v>Yes</v>
      </c>
      <c r="F163" s="7" t="s">
        <v>236</v>
      </c>
      <c r="G163" s="7" t="s">
        <v>246</v>
      </c>
      <c r="H163" s="7" t="s">
        <v>103</v>
      </c>
      <c r="I163" s="7" t="s">
        <v>1142</v>
      </c>
      <c r="J163" s="7" t="s">
        <v>2169</v>
      </c>
      <c r="K163" s="7" t="s">
        <v>438</v>
      </c>
      <c r="L163" s="8" t="s">
        <v>438</v>
      </c>
      <c r="M163" s="28">
        <v>275</v>
      </c>
      <c r="N163" s="28">
        <f t="shared" si="10"/>
        <v>500</v>
      </c>
      <c r="O163" s="8">
        <v>500</v>
      </c>
      <c r="P163" s="9">
        <f t="shared" si="11"/>
        <v>382.25000000000006</v>
      </c>
      <c r="Q163" s="25">
        <f t="shared" si="14"/>
        <v>834</v>
      </c>
      <c r="R163" s="9">
        <f t="shared" si="12"/>
        <v>834</v>
      </c>
      <c r="S163" s="7" t="s">
        <v>33</v>
      </c>
      <c r="T163" s="7" t="s">
        <v>34</v>
      </c>
      <c r="U163" t="s">
        <v>34</v>
      </c>
      <c r="V163" s="26"/>
      <c r="X163" s="47">
        <f t="shared" si="13"/>
        <v>0</v>
      </c>
    </row>
    <row r="164" spans="2:24" x14ac:dyDescent="0.25">
      <c r="B164" s="39">
        <v>843380171263</v>
      </c>
      <c r="C164" s="7" t="s">
        <v>2494</v>
      </c>
      <c r="D164" s="7" t="s">
        <v>2495</v>
      </c>
      <c r="E164" s="7" t="str">
        <f>_xlfn.XLOOKUP(C164,Master!E:E,Master!H:H)</f>
        <v>Yes</v>
      </c>
      <c r="F164" s="7" t="s">
        <v>236</v>
      </c>
      <c r="G164" s="7" t="s">
        <v>249</v>
      </c>
      <c r="H164" s="7" t="s">
        <v>103</v>
      </c>
      <c r="I164" s="7" t="s">
        <v>1142</v>
      </c>
      <c r="J164" s="7" t="s">
        <v>2169</v>
      </c>
      <c r="K164" s="7" t="s">
        <v>438</v>
      </c>
      <c r="L164" s="8" t="s">
        <v>438</v>
      </c>
      <c r="M164" s="28">
        <v>275</v>
      </c>
      <c r="N164" s="28">
        <f t="shared" si="10"/>
        <v>500</v>
      </c>
      <c r="O164" s="8">
        <v>500</v>
      </c>
      <c r="P164" s="9">
        <f t="shared" si="11"/>
        <v>382.25000000000006</v>
      </c>
      <c r="Q164" s="25">
        <f t="shared" si="14"/>
        <v>834</v>
      </c>
      <c r="R164" s="9">
        <f t="shared" si="12"/>
        <v>834</v>
      </c>
      <c r="S164" s="7" t="s">
        <v>33</v>
      </c>
      <c r="T164" s="7" t="s">
        <v>34</v>
      </c>
      <c r="U164" t="s">
        <v>34</v>
      </c>
      <c r="V164" s="26"/>
      <c r="X164" s="47">
        <f t="shared" si="13"/>
        <v>0</v>
      </c>
    </row>
    <row r="165" spans="2:24" x14ac:dyDescent="0.25">
      <c r="B165" s="39">
        <v>843380131731</v>
      </c>
      <c r="C165" s="7" t="s">
        <v>2496</v>
      </c>
      <c r="D165" s="7" t="s">
        <v>2497</v>
      </c>
      <c r="E165" s="7" t="str">
        <f>_xlfn.XLOOKUP(C165,Master!E:E,Master!H:H)</f>
        <v>Yes</v>
      </c>
      <c r="F165" s="7" t="s">
        <v>236</v>
      </c>
      <c r="G165" s="7" t="s">
        <v>21</v>
      </c>
      <c r="H165" s="7" t="s">
        <v>1208</v>
      </c>
      <c r="I165" s="7" t="s">
        <v>1209</v>
      </c>
      <c r="J165" s="7" t="s">
        <v>2169</v>
      </c>
      <c r="K165" s="7" t="s">
        <v>17</v>
      </c>
      <c r="L165" s="8" t="s">
        <v>18</v>
      </c>
      <c r="M165" s="28">
        <v>33</v>
      </c>
      <c r="N165" s="28">
        <f t="shared" si="10"/>
        <v>60</v>
      </c>
      <c r="O165" s="8">
        <v>60</v>
      </c>
      <c r="P165" s="9">
        <f t="shared" si="11"/>
        <v>45.87</v>
      </c>
      <c r="Q165" s="25">
        <f t="shared" si="14"/>
        <v>100</v>
      </c>
      <c r="R165" s="9">
        <f t="shared" si="12"/>
        <v>100</v>
      </c>
      <c r="S165" s="7" t="s">
        <v>33</v>
      </c>
      <c r="T165" s="7" t="s">
        <v>34</v>
      </c>
      <c r="U165" t="s">
        <v>34</v>
      </c>
      <c r="V165" s="26"/>
      <c r="X165" s="47">
        <f t="shared" si="13"/>
        <v>0</v>
      </c>
    </row>
    <row r="166" spans="2:24" x14ac:dyDescent="0.25">
      <c r="B166" s="39">
        <v>843380131724</v>
      </c>
      <c r="C166" s="7" t="s">
        <v>2498</v>
      </c>
      <c r="D166" s="7" t="s">
        <v>2499</v>
      </c>
      <c r="E166" s="7" t="str">
        <f>_xlfn.XLOOKUP(C166,Master!E:E,Master!H:H)</f>
        <v>Yes</v>
      </c>
      <c r="F166" s="7" t="s">
        <v>236</v>
      </c>
      <c r="G166" s="7" t="s">
        <v>24</v>
      </c>
      <c r="H166" s="7" t="s">
        <v>1208</v>
      </c>
      <c r="I166" s="7" t="s">
        <v>1209</v>
      </c>
      <c r="J166" s="7" t="s">
        <v>2169</v>
      </c>
      <c r="K166" s="7" t="s">
        <v>17</v>
      </c>
      <c r="L166" s="8" t="s">
        <v>18</v>
      </c>
      <c r="M166" s="28">
        <v>33</v>
      </c>
      <c r="N166" s="28">
        <f t="shared" si="10"/>
        <v>60</v>
      </c>
      <c r="O166" s="8">
        <v>60</v>
      </c>
      <c r="P166" s="9">
        <f t="shared" si="11"/>
        <v>45.87</v>
      </c>
      <c r="Q166" s="25">
        <f t="shared" si="14"/>
        <v>100</v>
      </c>
      <c r="R166" s="9">
        <f t="shared" si="12"/>
        <v>100</v>
      </c>
      <c r="S166" s="7" t="s">
        <v>33</v>
      </c>
      <c r="T166" s="7" t="s">
        <v>34</v>
      </c>
      <c r="U166" t="s">
        <v>34</v>
      </c>
      <c r="V166" s="26"/>
      <c r="X166" s="47">
        <f t="shared" si="13"/>
        <v>0</v>
      </c>
    </row>
    <row r="167" spans="2:24" x14ac:dyDescent="0.25">
      <c r="B167" s="39">
        <v>843380131717</v>
      </c>
      <c r="C167" s="7" t="s">
        <v>2500</v>
      </c>
      <c r="D167" s="7" t="s">
        <v>2501</v>
      </c>
      <c r="E167" s="7" t="str">
        <f>_xlfn.XLOOKUP(C167,Master!E:E,Master!H:H)</f>
        <v>Yes</v>
      </c>
      <c r="F167" s="7" t="s">
        <v>236</v>
      </c>
      <c r="G167" s="7" t="s">
        <v>27</v>
      </c>
      <c r="H167" s="7" t="s">
        <v>1208</v>
      </c>
      <c r="I167" s="7" t="s">
        <v>1209</v>
      </c>
      <c r="J167" s="7" t="s">
        <v>2169</v>
      </c>
      <c r="K167" s="7" t="s">
        <v>17</v>
      </c>
      <c r="L167" s="8" t="s">
        <v>18</v>
      </c>
      <c r="M167" s="28">
        <v>33</v>
      </c>
      <c r="N167" s="28">
        <f t="shared" si="10"/>
        <v>60</v>
      </c>
      <c r="O167" s="8">
        <v>60</v>
      </c>
      <c r="P167" s="9">
        <f t="shared" si="11"/>
        <v>45.87</v>
      </c>
      <c r="Q167" s="25">
        <f t="shared" si="14"/>
        <v>100</v>
      </c>
      <c r="R167" s="9">
        <f t="shared" si="12"/>
        <v>100</v>
      </c>
      <c r="S167" s="7" t="s">
        <v>33</v>
      </c>
      <c r="T167" s="7" t="s">
        <v>34</v>
      </c>
      <c r="U167" t="s">
        <v>34</v>
      </c>
      <c r="V167" s="26"/>
      <c r="X167" s="47">
        <f t="shared" si="13"/>
        <v>0</v>
      </c>
    </row>
    <row r="168" spans="2:24" x14ac:dyDescent="0.25">
      <c r="B168" s="39">
        <v>843380131748</v>
      </c>
      <c r="C168" s="7" t="s">
        <v>2502</v>
      </c>
      <c r="D168" s="7" t="s">
        <v>2503</v>
      </c>
      <c r="E168" s="7" t="str">
        <f>_xlfn.XLOOKUP(C168,Master!E:E,Master!H:H)</f>
        <v>Yes</v>
      </c>
      <c r="F168" s="7" t="s">
        <v>236</v>
      </c>
      <c r="G168" s="7" t="s">
        <v>30</v>
      </c>
      <c r="H168" s="7" t="s">
        <v>1208</v>
      </c>
      <c r="I168" s="7" t="s">
        <v>1209</v>
      </c>
      <c r="J168" s="7" t="s">
        <v>2169</v>
      </c>
      <c r="K168" s="7" t="s">
        <v>17</v>
      </c>
      <c r="L168" s="8" t="s">
        <v>18</v>
      </c>
      <c r="M168" s="28">
        <v>33</v>
      </c>
      <c r="N168" s="28">
        <f t="shared" si="10"/>
        <v>60</v>
      </c>
      <c r="O168" s="8">
        <v>60</v>
      </c>
      <c r="P168" s="9">
        <f t="shared" si="11"/>
        <v>45.87</v>
      </c>
      <c r="Q168" s="25">
        <f t="shared" si="14"/>
        <v>100</v>
      </c>
      <c r="R168" s="9">
        <f t="shared" si="12"/>
        <v>100</v>
      </c>
      <c r="S168" s="7" t="s">
        <v>33</v>
      </c>
      <c r="T168" s="7" t="s">
        <v>34</v>
      </c>
      <c r="U168" t="s">
        <v>34</v>
      </c>
      <c r="V168" s="26"/>
      <c r="X168" s="47">
        <f t="shared" si="13"/>
        <v>0</v>
      </c>
    </row>
    <row r="169" spans="2:24" x14ac:dyDescent="0.25">
      <c r="B169" s="39">
        <v>843380145011</v>
      </c>
      <c r="C169" s="7" t="s">
        <v>2504</v>
      </c>
      <c r="D169" s="7" t="s">
        <v>2505</v>
      </c>
      <c r="E169" s="7" t="str">
        <f>_xlfn.XLOOKUP(C169,Master!E:E,Master!H:H)</f>
        <v>Yes</v>
      </c>
      <c r="F169" s="7" t="s">
        <v>236</v>
      </c>
      <c r="G169" s="7" t="s">
        <v>21</v>
      </c>
      <c r="H169" s="7" t="s">
        <v>1208</v>
      </c>
      <c r="I169" s="7" t="s">
        <v>1209</v>
      </c>
      <c r="J169" s="7" t="s">
        <v>2169</v>
      </c>
      <c r="K169" s="7" t="s">
        <v>17</v>
      </c>
      <c r="L169" s="8" t="s">
        <v>18</v>
      </c>
      <c r="M169" s="28">
        <v>38.5</v>
      </c>
      <c r="N169" s="28">
        <f t="shared" si="10"/>
        <v>70</v>
      </c>
      <c r="O169" s="8">
        <v>70</v>
      </c>
      <c r="P169" s="9">
        <f t="shared" si="11"/>
        <v>53.515000000000001</v>
      </c>
      <c r="Q169" s="25">
        <f t="shared" si="14"/>
        <v>117</v>
      </c>
      <c r="R169" s="9">
        <f t="shared" si="12"/>
        <v>117</v>
      </c>
      <c r="S169" s="7" t="s">
        <v>33</v>
      </c>
      <c r="T169" s="7" t="s">
        <v>34</v>
      </c>
      <c r="U169" t="s">
        <v>34</v>
      </c>
      <c r="V169" s="26"/>
      <c r="X169" s="47">
        <f t="shared" si="13"/>
        <v>0</v>
      </c>
    </row>
    <row r="170" spans="2:24" x14ac:dyDescent="0.25">
      <c r="B170" s="39">
        <v>843380145004</v>
      </c>
      <c r="C170" s="7" t="s">
        <v>2506</v>
      </c>
      <c r="D170" s="7" t="s">
        <v>2507</v>
      </c>
      <c r="E170" s="7" t="str">
        <f>_xlfn.XLOOKUP(C170,Master!E:E,Master!H:H)</f>
        <v>Yes</v>
      </c>
      <c r="F170" s="7" t="s">
        <v>236</v>
      </c>
      <c r="G170" s="7" t="s">
        <v>24</v>
      </c>
      <c r="H170" s="7" t="s">
        <v>1208</v>
      </c>
      <c r="I170" s="7" t="s">
        <v>1209</v>
      </c>
      <c r="J170" s="7" t="s">
        <v>2169</v>
      </c>
      <c r="K170" s="7" t="s">
        <v>17</v>
      </c>
      <c r="L170" s="8" t="s">
        <v>18</v>
      </c>
      <c r="M170" s="28">
        <v>38.5</v>
      </c>
      <c r="N170" s="28">
        <f t="shared" si="10"/>
        <v>70</v>
      </c>
      <c r="O170" s="8">
        <v>70</v>
      </c>
      <c r="P170" s="9">
        <f t="shared" si="11"/>
        <v>53.515000000000001</v>
      </c>
      <c r="Q170" s="25">
        <f t="shared" si="14"/>
        <v>117</v>
      </c>
      <c r="R170" s="9">
        <f t="shared" si="12"/>
        <v>117</v>
      </c>
      <c r="S170" s="7" t="s">
        <v>33</v>
      </c>
      <c r="T170" s="7" t="s">
        <v>34</v>
      </c>
      <c r="U170" t="s">
        <v>34</v>
      </c>
      <c r="V170" s="26"/>
      <c r="X170" s="47">
        <f t="shared" si="13"/>
        <v>0</v>
      </c>
    </row>
    <row r="171" spans="2:24" x14ac:dyDescent="0.25">
      <c r="B171" s="39">
        <v>843380144991</v>
      </c>
      <c r="C171" s="7" t="s">
        <v>2508</v>
      </c>
      <c r="D171" s="7" t="s">
        <v>2509</v>
      </c>
      <c r="E171" s="7" t="str">
        <f>_xlfn.XLOOKUP(C171,Master!E:E,Master!H:H)</f>
        <v>Yes</v>
      </c>
      <c r="F171" s="7" t="s">
        <v>236</v>
      </c>
      <c r="G171" s="7" t="s">
        <v>27</v>
      </c>
      <c r="H171" s="7" t="s">
        <v>1208</v>
      </c>
      <c r="I171" s="7" t="s">
        <v>1209</v>
      </c>
      <c r="J171" s="7" t="s">
        <v>2169</v>
      </c>
      <c r="K171" s="7" t="s">
        <v>17</v>
      </c>
      <c r="L171" s="8" t="s">
        <v>18</v>
      </c>
      <c r="M171" s="28">
        <v>38.5</v>
      </c>
      <c r="N171" s="28">
        <f t="shared" si="10"/>
        <v>70</v>
      </c>
      <c r="O171" s="8">
        <v>70</v>
      </c>
      <c r="P171" s="9">
        <f t="shared" si="11"/>
        <v>53.515000000000001</v>
      </c>
      <c r="Q171" s="25">
        <f t="shared" si="14"/>
        <v>117</v>
      </c>
      <c r="R171" s="9">
        <f t="shared" si="12"/>
        <v>117</v>
      </c>
      <c r="S171" s="7" t="s">
        <v>33</v>
      </c>
      <c r="T171" s="7" t="s">
        <v>34</v>
      </c>
      <c r="U171" t="s">
        <v>34</v>
      </c>
      <c r="V171" s="26"/>
      <c r="X171" s="47">
        <f t="shared" si="13"/>
        <v>0</v>
      </c>
    </row>
    <row r="172" spans="2:24" x14ac:dyDescent="0.25">
      <c r="B172" s="39">
        <v>843380145028</v>
      </c>
      <c r="C172" s="7" t="s">
        <v>2510</v>
      </c>
      <c r="D172" s="7" t="s">
        <v>2511</v>
      </c>
      <c r="E172" s="7" t="str">
        <f>_xlfn.XLOOKUP(C172,Master!E:E,Master!H:H)</f>
        <v>Yes</v>
      </c>
      <c r="F172" s="7" t="s">
        <v>236</v>
      </c>
      <c r="G172" s="7" t="s">
        <v>30</v>
      </c>
      <c r="H172" s="7" t="s">
        <v>1208</v>
      </c>
      <c r="I172" s="7" t="s">
        <v>1209</v>
      </c>
      <c r="J172" s="7" t="s">
        <v>2169</v>
      </c>
      <c r="K172" s="7" t="s">
        <v>17</v>
      </c>
      <c r="L172" s="8" t="s">
        <v>18</v>
      </c>
      <c r="M172" s="28">
        <v>38.5</v>
      </c>
      <c r="N172" s="28">
        <f t="shared" si="10"/>
        <v>70</v>
      </c>
      <c r="O172" s="8">
        <v>70</v>
      </c>
      <c r="P172" s="9">
        <f t="shared" si="11"/>
        <v>53.515000000000001</v>
      </c>
      <c r="Q172" s="25">
        <f t="shared" si="14"/>
        <v>117</v>
      </c>
      <c r="R172" s="9">
        <f t="shared" si="12"/>
        <v>117</v>
      </c>
      <c r="S172" s="7" t="s">
        <v>33</v>
      </c>
      <c r="T172" s="7" t="s">
        <v>34</v>
      </c>
      <c r="U172" t="s">
        <v>34</v>
      </c>
      <c r="V172" s="26"/>
      <c r="X172" s="47">
        <f t="shared" si="13"/>
        <v>0</v>
      </c>
    </row>
    <row r="173" spans="2:24" x14ac:dyDescent="0.25">
      <c r="B173" s="39">
        <v>843380175674</v>
      </c>
      <c r="C173" s="7" t="s">
        <v>2512</v>
      </c>
      <c r="D173" s="7" t="s">
        <v>2513</v>
      </c>
      <c r="E173" s="7" t="str">
        <f>_xlfn.XLOOKUP(C173,Master!E:E,Master!H:H)</f>
        <v>Yes</v>
      </c>
      <c r="F173" s="7" t="s">
        <v>236</v>
      </c>
      <c r="G173" s="7" t="s">
        <v>1251</v>
      </c>
      <c r="H173" s="7" t="s">
        <v>1208</v>
      </c>
      <c r="I173" s="7" t="s">
        <v>2514</v>
      </c>
      <c r="J173" s="7" t="s">
        <v>2169</v>
      </c>
      <c r="K173" s="7" t="s">
        <v>17</v>
      </c>
      <c r="L173" s="8" t="s">
        <v>18</v>
      </c>
      <c r="M173" s="28">
        <v>35.75</v>
      </c>
      <c r="N173" s="28">
        <f t="shared" si="10"/>
        <v>65</v>
      </c>
      <c r="O173" s="8">
        <v>65</v>
      </c>
      <c r="P173" s="9">
        <f t="shared" si="11"/>
        <v>49.692500000000003</v>
      </c>
      <c r="Q173" s="25">
        <f t="shared" si="14"/>
        <v>108</v>
      </c>
      <c r="R173" s="9">
        <f t="shared" si="12"/>
        <v>108</v>
      </c>
      <c r="S173" s="7" t="s">
        <v>33</v>
      </c>
      <c r="T173" s="7" t="s">
        <v>34</v>
      </c>
      <c r="U173" t="s">
        <v>34</v>
      </c>
      <c r="V173" s="26"/>
      <c r="X173" s="47">
        <f t="shared" si="13"/>
        <v>0</v>
      </c>
    </row>
    <row r="174" spans="2:24" x14ac:dyDescent="0.25">
      <c r="B174" s="39">
        <v>843380123354</v>
      </c>
      <c r="C174" s="7" t="s">
        <v>2515</v>
      </c>
      <c r="D174" s="7" t="s">
        <v>2516</v>
      </c>
      <c r="E174" s="7" t="str">
        <f>_xlfn.XLOOKUP(C174,Master!E:E,Master!H:H)</f>
        <v>Yes</v>
      </c>
      <c r="F174" s="7" t="s">
        <v>236</v>
      </c>
      <c r="G174" s="7" t="s">
        <v>21</v>
      </c>
      <c r="H174" s="7" t="s">
        <v>1208</v>
      </c>
      <c r="I174" s="7" t="s">
        <v>1209</v>
      </c>
      <c r="J174" s="7" t="s">
        <v>2169</v>
      </c>
      <c r="K174" s="7" t="s">
        <v>17</v>
      </c>
      <c r="L174" s="8" t="s">
        <v>18</v>
      </c>
      <c r="M174" s="28">
        <v>16.5</v>
      </c>
      <c r="N174" s="28">
        <f t="shared" si="10"/>
        <v>30</v>
      </c>
      <c r="O174" s="8">
        <v>30</v>
      </c>
      <c r="P174" s="9">
        <f t="shared" si="11"/>
        <v>22.934999999999999</v>
      </c>
      <c r="Q174" s="25">
        <f t="shared" si="14"/>
        <v>50</v>
      </c>
      <c r="R174" s="9">
        <f t="shared" si="12"/>
        <v>50</v>
      </c>
      <c r="S174" s="7" t="s">
        <v>33</v>
      </c>
      <c r="T174" s="7" t="s">
        <v>34</v>
      </c>
      <c r="U174" t="s">
        <v>34</v>
      </c>
      <c r="V174" s="26"/>
      <c r="X174" s="47">
        <f t="shared" si="13"/>
        <v>0</v>
      </c>
    </row>
    <row r="175" spans="2:24" x14ac:dyDescent="0.25">
      <c r="B175" s="39">
        <v>843380123361</v>
      </c>
      <c r="C175" s="7" t="s">
        <v>2517</v>
      </c>
      <c r="D175" s="7" t="s">
        <v>2518</v>
      </c>
      <c r="E175" s="7" t="str">
        <f>_xlfn.XLOOKUP(C175,Master!E:E,Master!H:H)</f>
        <v>Yes</v>
      </c>
      <c r="F175" s="7" t="s">
        <v>236</v>
      </c>
      <c r="G175" s="7" t="s">
        <v>24</v>
      </c>
      <c r="H175" s="7" t="s">
        <v>1208</v>
      </c>
      <c r="I175" s="7" t="s">
        <v>1209</v>
      </c>
      <c r="J175" s="7" t="s">
        <v>2169</v>
      </c>
      <c r="K175" s="7" t="s">
        <v>17</v>
      </c>
      <c r="L175" s="8" t="s">
        <v>18</v>
      </c>
      <c r="M175" s="28">
        <v>16.5</v>
      </c>
      <c r="N175" s="28">
        <f t="shared" si="10"/>
        <v>30</v>
      </c>
      <c r="O175" s="8">
        <v>30</v>
      </c>
      <c r="P175" s="9">
        <f t="shared" si="11"/>
        <v>22.934999999999999</v>
      </c>
      <c r="Q175" s="25">
        <f t="shared" si="14"/>
        <v>50</v>
      </c>
      <c r="R175" s="9">
        <f t="shared" si="12"/>
        <v>50</v>
      </c>
      <c r="S175" s="7" t="s">
        <v>33</v>
      </c>
      <c r="T175" s="7" t="s">
        <v>34</v>
      </c>
      <c r="U175" t="s">
        <v>34</v>
      </c>
      <c r="V175" s="26"/>
      <c r="X175" s="47">
        <f t="shared" si="13"/>
        <v>0</v>
      </c>
    </row>
    <row r="176" spans="2:24" x14ac:dyDescent="0.25">
      <c r="B176" s="39">
        <v>843380123378</v>
      </c>
      <c r="C176" s="7" t="s">
        <v>2519</v>
      </c>
      <c r="D176" s="7" t="s">
        <v>2520</v>
      </c>
      <c r="E176" s="7" t="str">
        <f>_xlfn.XLOOKUP(C176,Master!E:E,Master!H:H)</f>
        <v>Yes</v>
      </c>
      <c r="F176" s="7" t="s">
        <v>236</v>
      </c>
      <c r="G176" s="7" t="s">
        <v>27</v>
      </c>
      <c r="H176" s="7" t="s">
        <v>1208</v>
      </c>
      <c r="I176" s="7" t="s">
        <v>1209</v>
      </c>
      <c r="J176" s="7" t="s">
        <v>2169</v>
      </c>
      <c r="K176" s="7" t="s">
        <v>17</v>
      </c>
      <c r="L176" s="8" t="s">
        <v>18</v>
      </c>
      <c r="M176" s="28">
        <v>16.5</v>
      </c>
      <c r="N176" s="28">
        <f t="shared" si="10"/>
        <v>30</v>
      </c>
      <c r="O176" s="8">
        <v>30</v>
      </c>
      <c r="P176" s="9">
        <f t="shared" si="11"/>
        <v>22.934999999999999</v>
      </c>
      <c r="Q176" s="25">
        <f t="shared" si="14"/>
        <v>50</v>
      </c>
      <c r="R176" s="9">
        <f t="shared" si="12"/>
        <v>50</v>
      </c>
      <c r="S176" s="7" t="s">
        <v>33</v>
      </c>
      <c r="T176" s="7" t="s">
        <v>34</v>
      </c>
      <c r="U176" t="s">
        <v>34</v>
      </c>
      <c r="V176" s="26"/>
      <c r="X176" s="47">
        <f t="shared" si="13"/>
        <v>0</v>
      </c>
    </row>
    <row r="177" spans="2:24" x14ac:dyDescent="0.25">
      <c r="B177" s="39">
        <v>843380123385</v>
      </c>
      <c r="C177" s="7" t="s">
        <v>2521</v>
      </c>
      <c r="D177" s="7" t="s">
        <v>2522</v>
      </c>
      <c r="E177" s="7" t="str">
        <f>_xlfn.XLOOKUP(C177,Master!E:E,Master!H:H)</f>
        <v>Yes</v>
      </c>
      <c r="F177" s="7" t="s">
        <v>236</v>
      </c>
      <c r="G177" s="7" t="s">
        <v>30</v>
      </c>
      <c r="H177" s="7" t="s">
        <v>1208</v>
      </c>
      <c r="I177" s="7" t="s">
        <v>1209</v>
      </c>
      <c r="J177" s="7" t="s">
        <v>2169</v>
      </c>
      <c r="K177" s="7" t="s">
        <v>17</v>
      </c>
      <c r="L177" s="8" t="s">
        <v>18</v>
      </c>
      <c r="M177" s="28">
        <v>16.5</v>
      </c>
      <c r="N177" s="28">
        <f t="shared" si="10"/>
        <v>30</v>
      </c>
      <c r="O177" s="8">
        <v>30</v>
      </c>
      <c r="P177" s="9">
        <f t="shared" si="11"/>
        <v>22.934999999999999</v>
      </c>
      <c r="Q177" s="25">
        <f t="shared" si="14"/>
        <v>50</v>
      </c>
      <c r="R177" s="9">
        <f t="shared" si="12"/>
        <v>50</v>
      </c>
      <c r="S177" s="7" t="s">
        <v>33</v>
      </c>
      <c r="T177" s="7" t="s">
        <v>34</v>
      </c>
      <c r="U177" t="s">
        <v>34</v>
      </c>
      <c r="V177" s="26"/>
      <c r="X177" s="47">
        <f t="shared" si="13"/>
        <v>0</v>
      </c>
    </row>
    <row r="178" spans="2:24" x14ac:dyDescent="0.25">
      <c r="B178" s="39">
        <v>843380123996</v>
      </c>
      <c r="C178" s="7" t="s">
        <v>2523</v>
      </c>
      <c r="D178" s="7" t="s">
        <v>2524</v>
      </c>
      <c r="E178" s="7" t="str">
        <f>_xlfn.XLOOKUP(C178,Master!E:E,Master!H:H)</f>
        <v>Yes</v>
      </c>
      <c r="F178" s="7" t="s">
        <v>236</v>
      </c>
      <c r="G178" s="7" t="s">
        <v>1251</v>
      </c>
      <c r="H178" s="7" t="s">
        <v>1252</v>
      </c>
      <c r="I178" s="7" t="s">
        <v>1253</v>
      </c>
      <c r="J178" s="7" t="s">
        <v>2169</v>
      </c>
      <c r="K178" s="7" t="s">
        <v>17</v>
      </c>
      <c r="L178" s="8" t="s">
        <v>18</v>
      </c>
      <c r="M178" s="28">
        <v>30</v>
      </c>
      <c r="N178" s="28">
        <f t="shared" si="10"/>
        <v>50</v>
      </c>
      <c r="O178" s="8">
        <v>50</v>
      </c>
      <c r="P178" s="9">
        <f t="shared" si="11"/>
        <v>41.699999999999996</v>
      </c>
      <c r="Q178" s="25">
        <f t="shared" si="14"/>
        <v>83</v>
      </c>
      <c r="R178" s="9">
        <f t="shared" si="12"/>
        <v>83</v>
      </c>
      <c r="S178" s="7" t="s">
        <v>33</v>
      </c>
      <c r="T178" s="7" t="s">
        <v>34</v>
      </c>
      <c r="U178" t="s">
        <v>34</v>
      </c>
      <c r="V178" s="26"/>
      <c r="X178" s="47">
        <f t="shared" si="13"/>
        <v>0</v>
      </c>
    </row>
    <row r="179" spans="2:24" x14ac:dyDescent="0.25">
      <c r="B179" s="39">
        <v>843380132332</v>
      </c>
      <c r="C179" s="7" t="s">
        <v>2525</v>
      </c>
      <c r="D179" s="7" t="s">
        <v>2526</v>
      </c>
      <c r="E179" s="7" t="str">
        <f>_xlfn.XLOOKUP(C179,Master!E:E,Master!H:H)</f>
        <v>Yes</v>
      </c>
      <c r="F179" s="7" t="s">
        <v>236</v>
      </c>
      <c r="G179" s="7" t="s">
        <v>1251</v>
      </c>
      <c r="H179" s="7" t="s">
        <v>1252</v>
      </c>
      <c r="I179" s="7" t="s">
        <v>1256</v>
      </c>
      <c r="J179" s="7" t="s">
        <v>2169</v>
      </c>
      <c r="K179" s="7" t="s">
        <v>17</v>
      </c>
      <c r="L179" s="8" t="s">
        <v>18</v>
      </c>
      <c r="M179" s="28">
        <v>22</v>
      </c>
      <c r="N179" s="28">
        <f t="shared" si="10"/>
        <v>40</v>
      </c>
      <c r="O179" s="8">
        <v>40</v>
      </c>
      <c r="P179" s="9">
        <f t="shared" si="11"/>
        <v>30.58</v>
      </c>
      <c r="Q179" s="25">
        <f t="shared" si="14"/>
        <v>67</v>
      </c>
      <c r="R179" s="9">
        <f t="shared" si="12"/>
        <v>67</v>
      </c>
      <c r="S179" s="7" t="s">
        <v>33</v>
      </c>
      <c r="T179" s="7" t="s">
        <v>34</v>
      </c>
      <c r="U179" t="s">
        <v>34</v>
      </c>
      <c r="V179" s="26"/>
      <c r="X179" s="47">
        <f t="shared" si="13"/>
        <v>0</v>
      </c>
    </row>
    <row r="180" spans="2:24" x14ac:dyDescent="0.25">
      <c r="B180" s="39">
        <v>843380123392</v>
      </c>
      <c r="C180" s="7" t="s">
        <v>2527</v>
      </c>
      <c r="D180" s="7" t="s">
        <v>2528</v>
      </c>
      <c r="E180" s="7" t="str">
        <f>_xlfn.XLOOKUP(C180,Master!E:E,Master!H:H)</f>
        <v>No</v>
      </c>
      <c r="F180" s="7" t="s">
        <v>236</v>
      </c>
      <c r="G180" s="7" t="s">
        <v>1251</v>
      </c>
      <c r="H180" s="7" t="s">
        <v>1252</v>
      </c>
      <c r="I180" s="7" t="s">
        <v>1253</v>
      </c>
      <c r="J180" s="7" t="s">
        <v>2169</v>
      </c>
      <c r="K180" s="7" t="s">
        <v>17</v>
      </c>
      <c r="L180" s="8" t="s">
        <v>18</v>
      </c>
      <c r="M180" s="28">
        <v>24</v>
      </c>
      <c r="N180" s="28">
        <f t="shared" si="10"/>
        <v>40</v>
      </c>
      <c r="O180" s="8">
        <v>40</v>
      </c>
      <c r="P180" s="9">
        <f t="shared" si="11"/>
        <v>33.359999999999992</v>
      </c>
      <c r="Q180" s="25">
        <f t="shared" si="14"/>
        <v>67</v>
      </c>
      <c r="R180" s="9">
        <f t="shared" si="12"/>
        <v>67</v>
      </c>
      <c r="S180" s="7" t="s">
        <v>33</v>
      </c>
      <c r="T180" s="7" t="s">
        <v>34</v>
      </c>
      <c r="U180" t="s">
        <v>34</v>
      </c>
      <c r="V180" s="26"/>
      <c r="X180" s="47">
        <f t="shared" si="13"/>
        <v>0</v>
      </c>
    </row>
    <row r="181" spans="2:24" x14ac:dyDescent="0.25">
      <c r="B181" s="39">
        <v>843380123408</v>
      </c>
      <c r="C181" s="7" t="s">
        <v>2529</v>
      </c>
      <c r="D181" s="7" t="s">
        <v>2530</v>
      </c>
      <c r="E181" s="7" t="str">
        <f>_xlfn.XLOOKUP(C181,Master!E:E,Master!H:H)</f>
        <v>No</v>
      </c>
      <c r="F181" s="7" t="s">
        <v>236</v>
      </c>
      <c r="G181" s="7" t="s">
        <v>1251</v>
      </c>
      <c r="H181" s="7" t="s">
        <v>1252</v>
      </c>
      <c r="I181" s="7" t="s">
        <v>1253</v>
      </c>
      <c r="J181" s="7" t="s">
        <v>2169</v>
      </c>
      <c r="K181" s="7" t="s">
        <v>438</v>
      </c>
      <c r="L181" s="8" t="s">
        <v>18</v>
      </c>
      <c r="M181" s="28">
        <v>16.5</v>
      </c>
      <c r="N181" s="28">
        <f t="shared" si="10"/>
        <v>30</v>
      </c>
      <c r="O181" s="8">
        <v>30</v>
      </c>
      <c r="P181" s="9">
        <f t="shared" si="11"/>
        <v>22.934999999999999</v>
      </c>
      <c r="Q181" s="25">
        <f t="shared" si="14"/>
        <v>50</v>
      </c>
      <c r="R181" s="9">
        <f t="shared" si="12"/>
        <v>50</v>
      </c>
      <c r="S181" s="7" t="s">
        <v>33</v>
      </c>
      <c r="T181" s="7" t="s">
        <v>34</v>
      </c>
      <c r="U181" t="s">
        <v>34</v>
      </c>
      <c r="V181" s="26"/>
      <c r="X181" s="47">
        <f t="shared" si="13"/>
        <v>0</v>
      </c>
    </row>
    <row r="182" spans="2:24" x14ac:dyDescent="0.25">
      <c r="B182" s="39">
        <v>843380123415</v>
      </c>
      <c r="C182" s="7" t="s">
        <v>2531</v>
      </c>
      <c r="D182" s="7" t="s">
        <v>2532</v>
      </c>
      <c r="E182" s="7" t="str">
        <f>_xlfn.XLOOKUP(C182,Master!E:E,Master!H:H)</f>
        <v>Yes</v>
      </c>
      <c r="F182" s="7" t="s">
        <v>236</v>
      </c>
      <c r="G182" s="7" t="s">
        <v>1251</v>
      </c>
      <c r="H182" s="7" t="s">
        <v>1252</v>
      </c>
      <c r="I182" s="7" t="s">
        <v>1256</v>
      </c>
      <c r="J182" s="7" t="s">
        <v>2169</v>
      </c>
      <c r="K182" s="7" t="s">
        <v>17</v>
      </c>
      <c r="L182" s="8" t="s">
        <v>18</v>
      </c>
      <c r="M182" s="28">
        <v>16.5</v>
      </c>
      <c r="N182" s="28">
        <f t="shared" si="10"/>
        <v>30</v>
      </c>
      <c r="O182" s="8">
        <v>30</v>
      </c>
      <c r="P182" s="9">
        <f t="shared" si="11"/>
        <v>22.934999999999999</v>
      </c>
      <c r="Q182" s="25">
        <f t="shared" si="14"/>
        <v>50</v>
      </c>
      <c r="R182" s="9">
        <f t="shared" si="12"/>
        <v>50</v>
      </c>
      <c r="S182" s="7" t="s">
        <v>33</v>
      </c>
      <c r="T182" s="7" t="s">
        <v>34</v>
      </c>
      <c r="U182" t="s">
        <v>34</v>
      </c>
      <c r="V182" s="26"/>
      <c r="X182" s="47">
        <f t="shared" si="13"/>
        <v>0</v>
      </c>
    </row>
    <row r="183" spans="2:24" x14ac:dyDescent="0.25">
      <c r="B183" s="39">
        <v>843380123422</v>
      </c>
      <c r="C183" s="7" t="s">
        <v>2533</v>
      </c>
      <c r="D183" s="7" t="s">
        <v>2534</v>
      </c>
      <c r="E183" s="7" t="str">
        <f>_xlfn.XLOOKUP(C183,Master!E:E,Master!H:H)</f>
        <v>Yes</v>
      </c>
      <c r="F183" s="7" t="s">
        <v>236</v>
      </c>
      <c r="G183" s="7" t="s">
        <v>1251</v>
      </c>
      <c r="H183" s="7" t="s">
        <v>1252</v>
      </c>
      <c r="I183" s="7" t="s">
        <v>1256</v>
      </c>
      <c r="J183" s="7" t="s">
        <v>2169</v>
      </c>
      <c r="K183" s="7" t="s">
        <v>17</v>
      </c>
      <c r="L183" s="8" t="s">
        <v>18</v>
      </c>
      <c r="M183" s="28">
        <v>21</v>
      </c>
      <c r="N183" s="28">
        <f t="shared" si="10"/>
        <v>35</v>
      </c>
      <c r="O183" s="8">
        <v>35</v>
      </c>
      <c r="P183" s="9">
        <f t="shared" si="11"/>
        <v>29.189999999999998</v>
      </c>
      <c r="Q183" s="25">
        <f t="shared" si="14"/>
        <v>58</v>
      </c>
      <c r="R183" s="9">
        <f t="shared" si="12"/>
        <v>58</v>
      </c>
      <c r="S183" s="7" t="s">
        <v>33</v>
      </c>
      <c r="T183" s="7" t="s">
        <v>34</v>
      </c>
      <c r="U183" t="s">
        <v>34</v>
      </c>
      <c r="V183" s="26"/>
      <c r="X183" s="47">
        <f t="shared" si="13"/>
        <v>0</v>
      </c>
    </row>
    <row r="184" spans="2:24" x14ac:dyDescent="0.25">
      <c r="B184" s="39">
        <v>843380124009</v>
      </c>
      <c r="C184" s="7" t="s">
        <v>2535</v>
      </c>
      <c r="D184" s="7" t="s">
        <v>2536</v>
      </c>
      <c r="E184" s="7" t="str">
        <f>_xlfn.XLOOKUP(C184,Master!E:E,Master!H:H)</f>
        <v>Yes</v>
      </c>
      <c r="F184" s="7" t="s">
        <v>236</v>
      </c>
      <c r="G184" s="7" t="s">
        <v>1251</v>
      </c>
      <c r="H184" s="7" t="s">
        <v>1252</v>
      </c>
      <c r="I184" s="7" t="s">
        <v>1281</v>
      </c>
      <c r="J184" s="7" t="s">
        <v>2169</v>
      </c>
      <c r="K184" s="7" t="s">
        <v>17</v>
      </c>
      <c r="L184" s="8" t="s">
        <v>18</v>
      </c>
      <c r="M184" s="28">
        <v>19.25</v>
      </c>
      <c r="N184" s="28">
        <f t="shared" si="10"/>
        <v>35</v>
      </c>
      <c r="O184" s="8">
        <v>35</v>
      </c>
      <c r="P184" s="9">
        <f t="shared" si="11"/>
        <v>26.7575</v>
      </c>
      <c r="Q184" s="25">
        <f t="shared" si="14"/>
        <v>58</v>
      </c>
      <c r="R184" s="9">
        <f t="shared" si="12"/>
        <v>58</v>
      </c>
      <c r="S184" s="7" t="s">
        <v>33</v>
      </c>
      <c r="T184" s="7" t="s">
        <v>34</v>
      </c>
      <c r="U184" t="s">
        <v>34</v>
      </c>
      <c r="V184" s="26"/>
      <c r="X184" s="47">
        <f t="shared" si="13"/>
        <v>0</v>
      </c>
    </row>
    <row r="185" spans="2:24" x14ac:dyDescent="0.25">
      <c r="B185" s="39">
        <v>843380123521</v>
      </c>
      <c r="C185" s="7" t="s">
        <v>2537</v>
      </c>
      <c r="D185" s="7" t="s">
        <v>2538</v>
      </c>
      <c r="E185" s="7" t="str">
        <f>_xlfn.XLOOKUP(C185,Master!E:E,Master!H:H)</f>
        <v>Yes</v>
      </c>
      <c r="F185" s="7" t="s">
        <v>236</v>
      </c>
      <c r="G185" s="7" t="s">
        <v>1251</v>
      </c>
      <c r="H185" s="7" t="s">
        <v>1252</v>
      </c>
      <c r="I185" s="7" t="s">
        <v>1281</v>
      </c>
      <c r="J185" s="7" t="s">
        <v>2169</v>
      </c>
      <c r="K185" s="7" t="s">
        <v>17</v>
      </c>
      <c r="L185" s="8" t="s">
        <v>18</v>
      </c>
      <c r="M185" s="28">
        <v>22</v>
      </c>
      <c r="N185" s="28">
        <f t="shared" si="10"/>
        <v>40</v>
      </c>
      <c r="O185" s="8">
        <v>40</v>
      </c>
      <c r="P185" s="9">
        <f t="shared" si="11"/>
        <v>30.58</v>
      </c>
      <c r="Q185" s="25">
        <f t="shared" si="14"/>
        <v>67</v>
      </c>
      <c r="R185" s="9">
        <f t="shared" si="12"/>
        <v>67</v>
      </c>
      <c r="S185" s="7" t="s">
        <v>33</v>
      </c>
      <c r="T185" s="7" t="s">
        <v>34</v>
      </c>
      <c r="U185" t="s">
        <v>34</v>
      </c>
      <c r="V185" s="26"/>
      <c r="X185" s="47">
        <f t="shared" si="13"/>
        <v>0</v>
      </c>
    </row>
    <row r="186" spans="2:24" x14ac:dyDescent="0.25">
      <c r="B186" s="39">
        <v>843380123583</v>
      </c>
      <c r="C186" s="7" t="s">
        <v>2539</v>
      </c>
      <c r="D186" s="7" t="s">
        <v>2540</v>
      </c>
      <c r="E186" s="7" t="str">
        <f>_xlfn.XLOOKUP(C186,Master!E:E,Master!H:H)</f>
        <v>Yes</v>
      </c>
      <c r="F186" s="7" t="s">
        <v>236</v>
      </c>
      <c r="G186" s="7" t="s">
        <v>1251</v>
      </c>
      <c r="H186" s="7" t="s">
        <v>1252</v>
      </c>
      <c r="I186" s="7" t="s">
        <v>1281</v>
      </c>
      <c r="J186" s="7" t="s">
        <v>2169</v>
      </c>
      <c r="K186" s="7" t="s">
        <v>17</v>
      </c>
      <c r="L186" s="8" t="s">
        <v>18</v>
      </c>
      <c r="M186" s="28">
        <v>21</v>
      </c>
      <c r="N186" s="28">
        <f t="shared" si="10"/>
        <v>35</v>
      </c>
      <c r="O186" s="8">
        <v>35</v>
      </c>
      <c r="P186" s="9">
        <f t="shared" si="11"/>
        <v>29.189999999999998</v>
      </c>
      <c r="Q186" s="25">
        <f t="shared" si="14"/>
        <v>58</v>
      </c>
      <c r="R186" s="9">
        <f t="shared" si="12"/>
        <v>58</v>
      </c>
      <c r="S186" s="7" t="s">
        <v>33</v>
      </c>
      <c r="T186" s="7" t="s">
        <v>34</v>
      </c>
      <c r="U186" t="s">
        <v>34</v>
      </c>
      <c r="V186" s="26"/>
      <c r="X186" s="47">
        <f t="shared" si="13"/>
        <v>0</v>
      </c>
    </row>
    <row r="187" spans="2:24" x14ac:dyDescent="0.25">
      <c r="B187" s="39">
        <v>843380132240</v>
      </c>
      <c r="C187" s="7" t="s">
        <v>2541</v>
      </c>
      <c r="D187" s="7" t="s">
        <v>2542</v>
      </c>
      <c r="E187" s="7" t="str">
        <f>_xlfn.XLOOKUP(C187,Master!E:E,Master!H:H)</f>
        <v>No</v>
      </c>
      <c r="F187" s="7" t="s">
        <v>236</v>
      </c>
      <c r="G187" s="7" t="s">
        <v>24</v>
      </c>
      <c r="H187" s="7" t="s">
        <v>1252</v>
      </c>
      <c r="I187" s="7" t="s">
        <v>1281</v>
      </c>
      <c r="J187" s="7" t="s">
        <v>2169</v>
      </c>
      <c r="K187" s="7" t="s">
        <v>17</v>
      </c>
      <c r="L187" s="8" t="s">
        <v>18</v>
      </c>
      <c r="M187" s="28">
        <v>27.500000000000004</v>
      </c>
      <c r="N187" s="28">
        <f t="shared" si="10"/>
        <v>50</v>
      </c>
      <c r="O187" s="8">
        <v>50</v>
      </c>
      <c r="P187" s="9">
        <f t="shared" si="11"/>
        <v>38.225000000000001</v>
      </c>
      <c r="Q187" s="25">
        <f t="shared" si="14"/>
        <v>83</v>
      </c>
      <c r="R187" s="9">
        <f t="shared" si="12"/>
        <v>83</v>
      </c>
      <c r="S187" s="7" t="s">
        <v>33</v>
      </c>
      <c r="T187" s="7" t="s">
        <v>34</v>
      </c>
      <c r="U187" t="s">
        <v>34</v>
      </c>
      <c r="V187" s="26"/>
      <c r="X187" s="47">
        <f t="shared" si="13"/>
        <v>0</v>
      </c>
    </row>
    <row r="188" spans="2:24" x14ac:dyDescent="0.25">
      <c r="B188" s="39">
        <v>843380132233</v>
      </c>
      <c r="C188" s="7" t="s">
        <v>2543</v>
      </c>
      <c r="D188" s="7" t="s">
        <v>2544</v>
      </c>
      <c r="E188" s="7" t="str">
        <f>_xlfn.XLOOKUP(C188,Master!E:E,Master!H:H)</f>
        <v>No</v>
      </c>
      <c r="F188" s="7" t="s">
        <v>236</v>
      </c>
      <c r="G188" s="7" t="s">
        <v>27</v>
      </c>
      <c r="H188" s="7" t="s">
        <v>1252</v>
      </c>
      <c r="I188" s="7" t="s">
        <v>1281</v>
      </c>
      <c r="J188" s="7" t="s">
        <v>2169</v>
      </c>
      <c r="K188" s="7" t="s">
        <v>17</v>
      </c>
      <c r="L188" s="8" t="s">
        <v>18</v>
      </c>
      <c r="M188" s="28">
        <v>27.500000000000004</v>
      </c>
      <c r="N188" s="28">
        <f t="shared" si="10"/>
        <v>50</v>
      </c>
      <c r="O188" s="8">
        <v>50</v>
      </c>
      <c r="P188" s="9">
        <f t="shared" si="11"/>
        <v>38.225000000000001</v>
      </c>
      <c r="Q188" s="25">
        <f t="shared" si="14"/>
        <v>83</v>
      </c>
      <c r="R188" s="9">
        <f t="shared" si="12"/>
        <v>83</v>
      </c>
      <c r="S188" s="7" t="s">
        <v>33</v>
      </c>
      <c r="T188" s="7" t="s">
        <v>34</v>
      </c>
      <c r="U188" t="s">
        <v>34</v>
      </c>
      <c r="V188" s="26"/>
      <c r="X188" s="47">
        <f t="shared" si="13"/>
        <v>0</v>
      </c>
    </row>
    <row r="189" spans="2:24" x14ac:dyDescent="0.25">
      <c r="B189" s="39" t="s">
        <v>2545</v>
      </c>
      <c r="C189" s="7" t="s">
        <v>2546</v>
      </c>
      <c r="D189" s="7" t="s">
        <v>2547</v>
      </c>
      <c r="E189" s="7" t="str">
        <f>_xlfn.XLOOKUP(C189,Master!E:E,Master!H:H)</f>
        <v>Yes</v>
      </c>
      <c r="F189" s="7" t="s">
        <v>236</v>
      </c>
      <c r="G189" s="7" t="s">
        <v>21</v>
      </c>
      <c r="H189" s="7" t="s">
        <v>14</v>
      </c>
      <c r="I189" s="7" t="s">
        <v>48</v>
      </c>
      <c r="J189" s="7" t="s">
        <v>2169</v>
      </c>
      <c r="K189" s="7" t="s">
        <v>17</v>
      </c>
      <c r="L189" s="8" t="s">
        <v>18</v>
      </c>
      <c r="M189" s="28">
        <v>110.00000000000001</v>
      </c>
      <c r="N189" s="28">
        <f t="shared" si="10"/>
        <v>200</v>
      </c>
      <c r="O189" s="8">
        <v>200</v>
      </c>
      <c r="P189" s="9">
        <f t="shared" si="11"/>
        <v>152.9</v>
      </c>
      <c r="Q189" s="25">
        <f t="shared" si="14"/>
        <v>334</v>
      </c>
      <c r="R189" s="9">
        <f t="shared" si="12"/>
        <v>334</v>
      </c>
      <c r="S189" s="7" t="s">
        <v>33</v>
      </c>
      <c r="T189" s="7" t="s">
        <v>34</v>
      </c>
      <c r="U189" t="s">
        <v>34</v>
      </c>
      <c r="V189" s="26"/>
      <c r="X189" s="47">
        <f t="shared" si="13"/>
        <v>0</v>
      </c>
    </row>
    <row r="190" spans="2:24" x14ac:dyDescent="0.25">
      <c r="B190" s="39" t="s">
        <v>2548</v>
      </c>
      <c r="C190" s="7" t="s">
        <v>2549</v>
      </c>
      <c r="D190" s="7" t="s">
        <v>2550</v>
      </c>
      <c r="E190" s="7" t="str">
        <f>_xlfn.XLOOKUP(C190,Master!E:E,Master!H:H)</f>
        <v>Yes</v>
      </c>
      <c r="F190" s="7" t="s">
        <v>236</v>
      </c>
      <c r="G190" s="7" t="s">
        <v>24</v>
      </c>
      <c r="H190" s="7" t="s">
        <v>14</v>
      </c>
      <c r="I190" s="7" t="s">
        <v>48</v>
      </c>
      <c r="J190" s="7" t="s">
        <v>2169</v>
      </c>
      <c r="K190" s="7" t="s">
        <v>17</v>
      </c>
      <c r="L190" s="8" t="s">
        <v>18</v>
      </c>
      <c r="M190" s="28">
        <v>110.00000000000001</v>
      </c>
      <c r="N190" s="28">
        <f t="shared" si="10"/>
        <v>200</v>
      </c>
      <c r="O190" s="8">
        <v>200</v>
      </c>
      <c r="P190" s="9">
        <f t="shared" si="11"/>
        <v>152.9</v>
      </c>
      <c r="Q190" s="25">
        <f t="shared" si="14"/>
        <v>334</v>
      </c>
      <c r="R190" s="9">
        <f t="shared" si="12"/>
        <v>334</v>
      </c>
      <c r="S190" s="7" t="s">
        <v>33</v>
      </c>
      <c r="T190" s="7" t="s">
        <v>34</v>
      </c>
      <c r="U190" t="s">
        <v>34</v>
      </c>
      <c r="V190" s="26"/>
      <c r="X190" s="47">
        <f t="shared" si="13"/>
        <v>0</v>
      </c>
    </row>
    <row r="191" spans="2:24" x14ac:dyDescent="0.25">
      <c r="B191" s="39" t="s">
        <v>2551</v>
      </c>
      <c r="C191" s="7" t="s">
        <v>2552</v>
      </c>
      <c r="D191" s="7" t="s">
        <v>2553</v>
      </c>
      <c r="E191" s="7" t="str">
        <f>_xlfn.XLOOKUP(C191,Master!E:E,Master!H:H)</f>
        <v>Yes</v>
      </c>
      <c r="F191" s="7" t="s">
        <v>236</v>
      </c>
      <c r="G191" s="7" t="s">
        <v>27</v>
      </c>
      <c r="H191" s="7" t="s">
        <v>14</v>
      </c>
      <c r="I191" s="7" t="s">
        <v>48</v>
      </c>
      <c r="J191" s="7" t="s">
        <v>2169</v>
      </c>
      <c r="K191" s="7" t="s">
        <v>17</v>
      </c>
      <c r="L191" s="8" t="s">
        <v>18</v>
      </c>
      <c r="M191" s="28">
        <v>110.00000000000001</v>
      </c>
      <c r="N191" s="28">
        <f t="shared" si="10"/>
        <v>200</v>
      </c>
      <c r="O191" s="8">
        <v>200</v>
      </c>
      <c r="P191" s="9">
        <f t="shared" si="11"/>
        <v>152.9</v>
      </c>
      <c r="Q191" s="25">
        <f t="shared" si="14"/>
        <v>334</v>
      </c>
      <c r="R191" s="9">
        <f t="shared" si="12"/>
        <v>334</v>
      </c>
      <c r="S191" s="7" t="s">
        <v>33</v>
      </c>
      <c r="T191" s="7" t="s">
        <v>34</v>
      </c>
      <c r="U191" t="s">
        <v>34</v>
      </c>
      <c r="V191" s="26"/>
      <c r="X191" s="47">
        <f t="shared" si="13"/>
        <v>0</v>
      </c>
    </row>
    <row r="192" spans="2:24" x14ac:dyDescent="0.25">
      <c r="B192" s="39" t="s">
        <v>2554</v>
      </c>
      <c r="C192" s="7" t="s">
        <v>2555</v>
      </c>
      <c r="D192" s="7" t="s">
        <v>2556</v>
      </c>
      <c r="E192" s="7" t="str">
        <f>_xlfn.XLOOKUP(C192,Master!E:E,Master!H:H)</f>
        <v>Yes</v>
      </c>
      <c r="F192" s="7" t="s">
        <v>236</v>
      </c>
      <c r="G192" s="7" t="s">
        <v>30</v>
      </c>
      <c r="H192" s="7" t="s">
        <v>14</v>
      </c>
      <c r="I192" s="7" t="s">
        <v>48</v>
      </c>
      <c r="J192" s="7" t="s">
        <v>2169</v>
      </c>
      <c r="K192" s="7" t="s">
        <v>17</v>
      </c>
      <c r="L192" s="8" t="s">
        <v>18</v>
      </c>
      <c r="M192" s="28">
        <v>110.00000000000001</v>
      </c>
      <c r="N192" s="28">
        <f t="shared" si="10"/>
        <v>200</v>
      </c>
      <c r="O192" s="8">
        <v>200</v>
      </c>
      <c r="P192" s="9">
        <f t="shared" si="11"/>
        <v>152.9</v>
      </c>
      <c r="Q192" s="25">
        <f t="shared" si="14"/>
        <v>334</v>
      </c>
      <c r="R192" s="9">
        <f t="shared" si="12"/>
        <v>334</v>
      </c>
      <c r="S192" s="7" t="s">
        <v>33</v>
      </c>
      <c r="T192" s="7" t="s">
        <v>34</v>
      </c>
      <c r="U192" t="s">
        <v>34</v>
      </c>
      <c r="V192" s="26"/>
      <c r="X192" s="47">
        <f t="shared" si="13"/>
        <v>0</v>
      </c>
    </row>
    <row r="193" spans="2:24" x14ac:dyDescent="0.25">
      <c r="B193" s="39" t="s">
        <v>2557</v>
      </c>
      <c r="C193" s="7" t="s">
        <v>2558</v>
      </c>
      <c r="D193" s="7" t="s">
        <v>2559</v>
      </c>
      <c r="E193" s="7" t="str">
        <f>_xlfn.XLOOKUP(C193,Master!E:E,Master!H:H)</f>
        <v>Yes</v>
      </c>
      <c r="F193" s="7" t="s">
        <v>236</v>
      </c>
      <c r="G193" s="7" t="s">
        <v>246</v>
      </c>
      <c r="H193" s="7" t="s">
        <v>14</v>
      </c>
      <c r="I193" s="7" t="s">
        <v>48</v>
      </c>
      <c r="J193" s="7" t="s">
        <v>2169</v>
      </c>
      <c r="K193" s="7" t="s">
        <v>17</v>
      </c>
      <c r="L193" s="8" t="s">
        <v>18</v>
      </c>
      <c r="M193" s="28">
        <v>110.00000000000001</v>
      </c>
      <c r="N193" s="28">
        <f t="shared" si="10"/>
        <v>200</v>
      </c>
      <c r="O193" s="8">
        <v>200</v>
      </c>
      <c r="P193" s="9">
        <f t="shared" si="11"/>
        <v>152.9</v>
      </c>
      <c r="Q193" s="25">
        <f t="shared" si="14"/>
        <v>334</v>
      </c>
      <c r="R193" s="9">
        <f t="shared" si="12"/>
        <v>334</v>
      </c>
      <c r="S193" s="7" t="s">
        <v>33</v>
      </c>
      <c r="T193" s="7" t="s">
        <v>34</v>
      </c>
      <c r="U193" t="s">
        <v>34</v>
      </c>
      <c r="V193" s="26"/>
      <c r="X193" s="47">
        <f t="shared" si="13"/>
        <v>0</v>
      </c>
    </row>
    <row r="194" spans="2:24" x14ac:dyDescent="0.25">
      <c r="B194" s="39" t="s">
        <v>2560</v>
      </c>
      <c r="C194" s="7" t="s">
        <v>2561</v>
      </c>
      <c r="D194" s="7" t="s">
        <v>2562</v>
      </c>
      <c r="E194" s="7" t="str">
        <f>_xlfn.XLOOKUP(C194,Master!E:E,Master!H:H)</f>
        <v>Yes</v>
      </c>
      <c r="F194" s="7" t="s">
        <v>236</v>
      </c>
      <c r="G194" s="7" t="s">
        <v>249</v>
      </c>
      <c r="H194" s="7" t="s">
        <v>14</v>
      </c>
      <c r="I194" s="7" t="s">
        <v>48</v>
      </c>
      <c r="J194" s="7" t="s">
        <v>2169</v>
      </c>
      <c r="K194" s="7" t="s">
        <v>17</v>
      </c>
      <c r="L194" s="8" t="s">
        <v>18</v>
      </c>
      <c r="M194" s="28">
        <v>110.00000000000001</v>
      </c>
      <c r="N194" s="28">
        <f t="shared" si="10"/>
        <v>200</v>
      </c>
      <c r="O194" s="8">
        <v>200</v>
      </c>
      <c r="P194" s="9">
        <f t="shared" si="11"/>
        <v>152.9</v>
      </c>
      <c r="Q194" s="25">
        <f t="shared" si="14"/>
        <v>334</v>
      </c>
      <c r="R194" s="9">
        <f t="shared" si="12"/>
        <v>334</v>
      </c>
      <c r="S194" s="7" t="s">
        <v>33</v>
      </c>
      <c r="T194" s="7" t="s">
        <v>34</v>
      </c>
      <c r="U194" t="s">
        <v>34</v>
      </c>
      <c r="V194" s="26"/>
      <c r="X194" s="47">
        <f t="shared" si="13"/>
        <v>0</v>
      </c>
    </row>
    <row r="195" spans="2:24" x14ac:dyDescent="0.25">
      <c r="B195" s="39" t="s">
        <v>2563</v>
      </c>
      <c r="C195" s="7" t="s">
        <v>2564</v>
      </c>
      <c r="D195" s="7" t="s">
        <v>2565</v>
      </c>
      <c r="E195" s="7" t="str">
        <f>_xlfn.XLOOKUP(C195,Master!E:E,Master!H:H)</f>
        <v>Yes</v>
      </c>
      <c r="F195" s="7" t="s">
        <v>236</v>
      </c>
      <c r="G195" s="7" t="s">
        <v>21</v>
      </c>
      <c r="H195" s="7" t="s">
        <v>14</v>
      </c>
      <c r="I195" s="7" t="s">
        <v>48</v>
      </c>
      <c r="J195" s="7" t="s">
        <v>2169</v>
      </c>
      <c r="K195" s="7" t="s">
        <v>17</v>
      </c>
      <c r="L195" s="8" t="s">
        <v>18</v>
      </c>
      <c r="M195" s="28">
        <v>82.5</v>
      </c>
      <c r="N195" s="28">
        <f t="shared" si="10"/>
        <v>150</v>
      </c>
      <c r="O195" s="8">
        <v>150</v>
      </c>
      <c r="P195" s="9">
        <f t="shared" si="11"/>
        <v>114.675</v>
      </c>
      <c r="Q195" s="25">
        <f t="shared" si="14"/>
        <v>250</v>
      </c>
      <c r="R195" s="9">
        <f t="shared" si="12"/>
        <v>250</v>
      </c>
      <c r="S195" s="7" t="s">
        <v>33</v>
      </c>
      <c r="T195" s="7" t="s">
        <v>34</v>
      </c>
      <c r="U195" t="s">
        <v>34</v>
      </c>
      <c r="V195" s="26"/>
      <c r="X195" s="47">
        <f t="shared" si="13"/>
        <v>0</v>
      </c>
    </row>
    <row r="196" spans="2:24" x14ac:dyDescent="0.25">
      <c r="B196" s="39" t="s">
        <v>2566</v>
      </c>
      <c r="C196" s="7" t="s">
        <v>2567</v>
      </c>
      <c r="D196" s="7" t="s">
        <v>2568</v>
      </c>
      <c r="E196" s="7" t="str">
        <f>_xlfn.XLOOKUP(C196,Master!E:E,Master!H:H)</f>
        <v>Yes</v>
      </c>
      <c r="F196" s="7" t="s">
        <v>236</v>
      </c>
      <c r="G196" s="7" t="s">
        <v>24</v>
      </c>
      <c r="H196" s="7" t="s">
        <v>14</v>
      </c>
      <c r="I196" s="7" t="s">
        <v>48</v>
      </c>
      <c r="J196" s="7" t="s">
        <v>2169</v>
      </c>
      <c r="K196" s="7" t="s">
        <v>17</v>
      </c>
      <c r="L196" s="8" t="s">
        <v>18</v>
      </c>
      <c r="M196" s="28">
        <v>82.5</v>
      </c>
      <c r="N196" s="28">
        <f t="shared" si="10"/>
        <v>150</v>
      </c>
      <c r="O196" s="8">
        <v>150</v>
      </c>
      <c r="P196" s="9">
        <f t="shared" si="11"/>
        <v>114.675</v>
      </c>
      <c r="Q196" s="25">
        <f t="shared" si="14"/>
        <v>250</v>
      </c>
      <c r="R196" s="9">
        <f t="shared" si="12"/>
        <v>250</v>
      </c>
      <c r="S196" s="7" t="s">
        <v>33</v>
      </c>
      <c r="T196" s="7" t="s">
        <v>34</v>
      </c>
      <c r="U196" t="s">
        <v>34</v>
      </c>
      <c r="V196" s="26"/>
      <c r="X196" s="47">
        <f t="shared" si="13"/>
        <v>0</v>
      </c>
    </row>
    <row r="197" spans="2:24" x14ac:dyDescent="0.25">
      <c r="B197" s="39" t="s">
        <v>2569</v>
      </c>
      <c r="C197" s="7" t="s">
        <v>2570</v>
      </c>
      <c r="D197" s="7" t="s">
        <v>2571</v>
      </c>
      <c r="E197" s="7" t="str">
        <f>_xlfn.XLOOKUP(C197,Master!E:E,Master!H:H)</f>
        <v>Yes</v>
      </c>
      <c r="F197" s="7" t="s">
        <v>236</v>
      </c>
      <c r="G197" s="7" t="s">
        <v>27</v>
      </c>
      <c r="H197" s="7" t="s">
        <v>14</v>
      </c>
      <c r="I197" s="7" t="s">
        <v>48</v>
      </c>
      <c r="J197" s="7" t="s">
        <v>2169</v>
      </c>
      <c r="K197" s="7" t="s">
        <v>17</v>
      </c>
      <c r="L197" s="8" t="s">
        <v>18</v>
      </c>
      <c r="M197" s="28">
        <v>82.5</v>
      </c>
      <c r="N197" s="28">
        <f t="shared" si="10"/>
        <v>150</v>
      </c>
      <c r="O197" s="8">
        <v>150</v>
      </c>
      <c r="P197" s="9">
        <f t="shared" si="11"/>
        <v>114.675</v>
      </c>
      <c r="Q197" s="25">
        <f t="shared" si="14"/>
        <v>250</v>
      </c>
      <c r="R197" s="9">
        <f t="shared" si="12"/>
        <v>250</v>
      </c>
      <c r="S197" s="7" t="s">
        <v>33</v>
      </c>
      <c r="T197" s="7" t="s">
        <v>34</v>
      </c>
      <c r="U197" t="s">
        <v>34</v>
      </c>
      <c r="V197" s="26"/>
      <c r="X197" s="47">
        <f t="shared" si="13"/>
        <v>0</v>
      </c>
    </row>
    <row r="198" spans="2:24" x14ac:dyDescent="0.25">
      <c r="B198" s="39" t="s">
        <v>2572</v>
      </c>
      <c r="C198" s="7" t="s">
        <v>2573</v>
      </c>
      <c r="D198" s="7" t="s">
        <v>2574</v>
      </c>
      <c r="E198" s="7" t="str">
        <f>_xlfn.XLOOKUP(C198,Master!E:E,Master!H:H)</f>
        <v>Yes</v>
      </c>
      <c r="F198" s="7" t="s">
        <v>236</v>
      </c>
      <c r="G198" s="7" t="s">
        <v>30</v>
      </c>
      <c r="H198" s="7" t="s">
        <v>14</v>
      </c>
      <c r="I198" s="7" t="s">
        <v>48</v>
      </c>
      <c r="J198" s="7" t="s">
        <v>2169</v>
      </c>
      <c r="K198" s="7" t="s">
        <v>17</v>
      </c>
      <c r="L198" s="8" t="s">
        <v>18</v>
      </c>
      <c r="M198" s="28">
        <v>82.5</v>
      </c>
      <c r="N198" s="28">
        <f t="shared" si="10"/>
        <v>150</v>
      </c>
      <c r="O198" s="8">
        <v>150</v>
      </c>
      <c r="P198" s="9">
        <f t="shared" si="11"/>
        <v>114.675</v>
      </c>
      <c r="Q198" s="25">
        <f t="shared" si="14"/>
        <v>250</v>
      </c>
      <c r="R198" s="9">
        <f t="shared" si="12"/>
        <v>250</v>
      </c>
      <c r="S198" s="7" t="s">
        <v>33</v>
      </c>
      <c r="T198" s="7" t="s">
        <v>34</v>
      </c>
      <c r="U198" t="s">
        <v>34</v>
      </c>
      <c r="V198" s="26"/>
      <c r="X198" s="47">
        <f t="shared" si="13"/>
        <v>0</v>
      </c>
    </row>
    <row r="199" spans="2:24" x14ac:dyDescent="0.25">
      <c r="B199" s="39" t="s">
        <v>2575</v>
      </c>
      <c r="C199" s="7" t="s">
        <v>2576</v>
      </c>
      <c r="D199" s="7" t="s">
        <v>2577</v>
      </c>
      <c r="E199" s="7" t="str">
        <f>_xlfn.XLOOKUP(C199,Master!E:E,Master!H:H)</f>
        <v>Yes</v>
      </c>
      <c r="F199" s="7" t="s">
        <v>236</v>
      </c>
      <c r="G199" s="7" t="s">
        <v>246</v>
      </c>
      <c r="H199" s="7" t="s">
        <v>14</v>
      </c>
      <c r="I199" s="7" t="s">
        <v>48</v>
      </c>
      <c r="J199" s="7" t="s">
        <v>2169</v>
      </c>
      <c r="K199" s="7" t="s">
        <v>17</v>
      </c>
      <c r="L199" s="8" t="s">
        <v>18</v>
      </c>
      <c r="M199" s="28">
        <v>82.5</v>
      </c>
      <c r="N199" s="28">
        <f t="shared" ref="N199:N252" si="15">O199</f>
        <v>150</v>
      </c>
      <c r="O199" s="8">
        <v>150</v>
      </c>
      <c r="P199" s="9">
        <f t="shared" ref="P199:P252" si="16">(O199*$P$3)*(M199/O199)</f>
        <v>114.675</v>
      </c>
      <c r="Q199" s="25">
        <f t="shared" si="14"/>
        <v>250</v>
      </c>
      <c r="R199" s="9">
        <f t="shared" ref="R199:R252" si="17">ROUND(O199*$P$3*(1+$Q$3),0)</f>
        <v>250</v>
      </c>
      <c r="S199" s="7" t="s">
        <v>33</v>
      </c>
      <c r="T199" s="7" t="s">
        <v>34</v>
      </c>
      <c r="U199" t="s">
        <v>34</v>
      </c>
      <c r="V199" s="26"/>
      <c r="X199" s="47">
        <f t="shared" ref="X199:X252" si="18">M199*W199</f>
        <v>0</v>
      </c>
    </row>
    <row r="200" spans="2:24" x14ac:dyDescent="0.25">
      <c r="B200" s="39" t="s">
        <v>2578</v>
      </c>
      <c r="C200" s="7" t="s">
        <v>2579</v>
      </c>
      <c r="D200" s="7" t="s">
        <v>2580</v>
      </c>
      <c r="E200" s="7" t="str">
        <f>_xlfn.XLOOKUP(C200,Master!E:E,Master!H:H)</f>
        <v>Yes</v>
      </c>
      <c r="F200" s="7" t="s">
        <v>236</v>
      </c>
      <c r="G200" s="7" t="s">
        <v>249</v>
      </c>
      <c r="H200" s="7" t="s">
        <v>14</v>
      </c>
      <c r="I200" s="7" t="s">
        <v>48</v>
      </c>
      <c r="J200" s="7" t="s">
        <v>2169</v>
      </c>
      <c r="K200" s="7" t="s">
        <v>17</v>
      </c>
      <c r="L200" s="8" t="s">
        <v>18</v>
      </c>
      <c r="M200" s="28">
        <v>82.5</v>
      </c>
      <c r="N200" s="28">
        <f t="shared" si="15"/>
        <v>150</v>
      </c>
      <c r="O200" s="8">
        <v>150</v>
      </c>
      <c r="P200" s="9">
        <f t="shared" si="16"/>
        <v>114.675</v>
      </c>
      <c r="Q200" s="25">
        <f t="shared" ref="Q200:Q252" si="19">R200</f>
        <v>250</v>
      </c>
      <c r="R200" s="9">
        <f t="shared" si="17"/>
        <v>250</v>
      </c>
      <c r="S200" s="7" t="s">
        <v>33</v>
      </c>
      <c r="T200" s="7" t="s">
        <v>34</v>
      </c>
      <c r="U200" t="s">
        <v>34</v>
      </c>
      <c r="V200" s="26"/>
      <c r="X200" s="47">
        <f t="shared" si="18"/>
        <v>0</v>
      </c>
    </row>
    <row r="201" spans="2:24" x14ac:dyDescent="0.25">
      <c r="B201" s="39" t="s">
        <v>2581</v>
      </c>
      <c r="C201" s="7" t="s">
        <v>2582</v>
      </c>
      <c r="D201" s="7" t="s">
        <v>2583</v>
      </c>
      <c r="E201" s="7" t="str">
        <f>_xlfn.XLOOKUP(C201,Master!E:E,Master!H:H)</f>
        <v>Yes</v>
      </c>
      <c r="F201" s="7" t="s">
        <v>236</v>
      </c>
      <c r="G201" s="7" t="s">
        <v>13</v>
      </c>
      <c r="H201" s="7" t="s">
        <v>14</v>
      </c>
      <c r="I201" s="7" t="s">
        <v>48</v>
      </c>
      <c r="J201" s="7" t="s">
        <v>2169</v>
      </c>
      <c r="K201" s="7" t="s">
        <v>17</v>
      </c>
      <c r="L201" s="8" t="s">
        <v>18</v>
      </c>
      <c r="M201" s="28">
        <v>110.00000000000001</v>
      </c>
      <c r="N201" s="28">
        <f t="shared" si="15"/>
        <v>200</v>
      </c>
      <c r="O201" s="8">
        <v>200</v>
      </c>
      <c r="P201" s="9">
        <f t="shared" si="16"/>
        <v>152.9</v>
      </c>
      <c r="Q201" s="25">
        <f t="shared" si="19"/>
        <v>334</v>
      </c>
      <c r="R201" s="9">
        <f t="shared" si="17"/>
        <v>334</v>
      </c>
      <c r="S201" s="7" t="s">
        <v>33</v>
      </c>
      <c r="T201" s="7" t="s">
        <v>34</v>
      </c>
      <c r="U201" t="s">
        <v>34</v>
      </c>
      <c r="V201" s="26"/>
      <c r="X201" s="47">
        <f t="shared" si="18"/>
        <v>0</v>
      </c>
    </row>
    <row r="202" spans="2:24" x14ac:dyDescent="0.25">
      <c r="B202" s="39" t="s">
        <v>2584</v>
      </c>
      <c r="C202" s="7" t="s">
        <v>2585</v>
      </c>
      <c r="D202" s="7" t="s">
        <v>2586</v>
      </c>
      <c r="E202" s="7" t="str">
        <f>_xlfn.XLOOKUP(C202,Master!E:E,Master!H:H)</f>
        <v>Yes</v>
      </c>
      <c r="F202" s="7" t="s">
        <v>236</v>
      </c>
      <c r="G202" s="7" t="s">
        <v>21</v>
      </c>
      <c r="H202" s="7" t="s">
        <v>14</v>
      </c>
      <c r="I202" s="7" t="s">
        <v>48</v>
      </c>
      <c r="J202" s="7" t="s">
        <v>2169</v>
      </c>
      <c r="K202" s="7" t="s">
        <v>17</v>
      </c>
      <c r="L202" s="8" t="s">
        <v>18</v>
      </c>
      <c r="M202" s="28">
        <v>110.00000000000001</v>
      </c>
      <c r="N202" s="28">
        <f t="shared" si="15"/>
        <v>200</v>
      </c>
      <c r="O202" s="8">
        <v>200</v>
      </c>
      <c r="P202" s="9">
        <f t="shared" si="16"/>
        <v>152.9</v>
      </c>
      <c r="Q202" s="25">
        <f t="shared" si="19"/>
        <v>334</v>
      </c>
      <c r="R202" s="9">
        <f t="shared" si="17"/>
        <v>334</v>
      </c>
      <c r="S202" s="7" t="s">
        <v>33</v>
      </c>
      <c r="T202" s="7" t="s">
        <v>34</v>
      </c>
      <c r="U202" t="s">
        <v>34</v>
      </c>
      <c r="V202" s="26"/>
      <c r="X202" s="47">
        <f t="shared" si="18"/>
        <v>0</v>
      </c>
    </row>
    <row r="203" spans="2:24" x14ac:dyDescent="0.25">
      <c r="B203" s="39" t="s">
        <v>2587</v>
      </c>
      <c r="C203" s="7" t="s">
        <v>2588</v>
      </c>
      <c r="D203" s="7" t="s">
        <v>2589</v>
      </c>
      <c r="E203" s="7" t="str">
        <f>_xlfn.XLOOKUP(C203,Master!E:E,Master!H:H)</f>
        <v>Yes</v>
      </c>
      <c r="F203" s="7" t="s">
        <v>236</v>
      </c>
      <c r="G203" s="7" t="s">
        <v>24</v>
      </c>
      <c r="H203" s="7" t="s">
        <v>14</v>
      </c>
      <c r="I203" s="7" t="s">
        <v>48</v>
      </c>
      <c r="J203" s="7" t="s">
        <v>2169</v>
      </c>
      <c r="K203" s="7" t="s">
        <v>17</v>
      </c>
      <c r="L203" s="8" t="s">
        <v>18</v>
      </c>
      <c r="M203" s="28">
        <v>110.00000000000001</v>
      </c>
      <c r="N203" s="28">
        <f t="shared" si="15"/>
        <v>200</v>
      </c>
      <c r="O203" s="8">
        <v>200</v>
      </c>
      <c r="P203" s="9">
        <f t="shared" si="16"/>
        <v>152.9</v>
      </c>
      <c r="Q203" s="25">
        <f t="shared" si="19"/>
        <v>334</v>
      </c>
      <c r="R203" s="9">
        <f t="shared" si="17"/>
        <v>334</v>
      </c>
      <c r="S203" s="7" t="s">
        <v>33</v>
      </c>
      <c r="T203" s="7" t="s">
        <v>34</v>
      </c>
      <c r="U203" t="s">
        <v>34</v>
      </c>
      <c r="V203" s="26"/>
      <c r="X203" s="47">
        <f t="shared" si="18"/>
        <v>0</v>
      </c>
    </row>
    <row r="204" spans="2:24" x14ac:dyDescent="0.25">
      <c r="B204" s="39" t="s">
        <v>2590</v>
      </c>
      <c r="C204" s="7" t="s">
        <v>2591</v>
      </c>
      <c r="D204" s="7" t="s">
        <v>2592</v>
      </c>
      <c r="E204" s="7" t="str">
        <f>_xlfn.XLOOKUP(C204,Master!E:E,Master!H:H)</f>
        <v>Yes</v>
      </c>
      <c r="F204" s="7" t="s">
        <v>236</v>
      </c>
      <c r="G204" s="7" t="s">
        <v>27</v>
      </c>
      <c r="H204" s="7" t="s">
        <v>14</v>
      </c>
      <c r="I204" s="7" t="s">
        <v>48</v>
      </c>
      <c r="J204" s="7" t="s">
        <v>2169</v>
      </c>
      <c r="K204" s="7" t="s">
        <v>17</v>
      </c>
      <c r="L204" s="8" t="s">
        <v>18</v>
      </c>
      <c r="M204" s="28">
        <v>110.00000000000001</v>
      </c>
      <c r="N204" s="28">
        <f t="shared" si="15"/>
        <v>200</v>
      </c>
      <c r="O204" s="8">
        <v>200</v>
      </c>
      <c r="P204" s="9">
        <f t="shared" si="16"/>
        <v>152.9</v>
      </c>
      <c r="Q204" s="25">
        <f t="shared" si="19"/>
        <v>334</v>
      </c>
      <c r="R204" s="9">
        <f t="shared" si="17"/>
        <v>334</v>
      </c>
      <c r="S204" s="7" t="s">
        <v>33</v>
      </c>
      <c r="T204" s="7" t="s">
        <v>34</v>
      </c>
      <c r="U204" t="s">
        <v>34</v>
      </c>
      <c r="V204" s="26"/>
      <c r="X204" s="47">
        <f t="shared" si="18"/>
        <v>0</v>
      </c>
    </row>
    <row r="205" spans="2:24" x14ac:dyDescent="0.25">
      <c r="B205" s="39" t="s">
        <v>2593</v>
      </c>
      <c r="C205" s="7" t="s">
        <v>2594</v>
      </c>
      <c r="D205" s="7" t="s">
        <v>2595</v>
      </c>
      <c r="E205" s="7" t="str">
        <f>_xlfn.XLOOKUP(C205,Master!E:E,Master!H:H)</f>
        <v>Yes</v>
      </c>
      <c r="F205" s="7" t="s">
        <v>236</v>
      </c>
      <c r="G205" s="7" t="s">
        <v>30</v>
      </c>
      <c r="H205" s="7" t="s">
        <v>14</v>
      </c>
      <c r="I205" s="7" t="s">
        <v>48</v>
      </c>
      <c r="J205" s="7" t="s">
        <v>2169</v>
      </c>
      <c r="K205" s="7" t="s">
        <v>17</v>
      </c>
      <c r="L205" s="8" t="s">
        <v>18</v>
      </c>
      <c r="M205" s="28">
        <v>110.00000000000001</v>
      </c>
      <c r="N205" s="28">
        <f t="shared" si="15"/>
        <v>200</v>
      </c>
      <c r="O205" s="8">
        <v>200</v>
      </c>
      <c r="P205" s="9">
        <f t="shared" si="16"/>
        <v>152.9</v>
      </c>
      <c r="Q205" s="25">
        <f t="shared" si="19"/>
        <v>334</v>
      </c>
      <c r="R205" s="9">
        <f t="shared" si="17"/>
        <v>334</v>
      </c>
      <c r="S205" s="7" t="s">
        <v>33</v>
      </c>
      <c r="T205" s="7" t="s">
        <v>34</v>
      </c>
      <c r="U205" t="s">
        <v>34</v>
      </c>
      <c r="V205" s="26"/>
      <c r="X205" s="47">
        <f t="shared" si="18"/>
        <v>0</v>
      </c>
    </row>
    <row r="206" spans="2:24" x14ac:dyDescent="0.25">
      <c r="B206" s="39" t="s">
        <v>2596</v>
      </c>
      <c r="C206" s="7" t="s">
        <v>2597</v>
      </c>
      <c r="D206" s="7" t="s">
        <v>2598</v>
      </c>
      <c r="E206" s="7" t="str">
        <f>_xlfn.XLOOKUP(C206,Master!E:E,Master!H:H)</f>
        <v>No</v>
      </c>
      <c r="F206" s="7" t="s">
        <v>154</v>
      </c>
      <c r="G206" s="7" t="s">
        <v>21</v>
      </c>
      <c r="H206" s="7" t="s">
        <v>2599</v>
      </c>
      <c r="I206" s="7" t="s">
        <v>2600</v>
      </c>
      <c r="J206" s="7" t="s">
        <v>2169</v>
      </c>
      <c r="K206" s="7" t="s">
        <v>17</v>
      </c>
      <c r="L206" s="8" t="s">
        <v>18</v>
      </c>
      <c r="M206" s="28">
        <v>77</v>
      </c>
      <c r="N206" s="28">
        <f t="shared" si="15"/>
        <v>140</v>
      </c>
      <c r="O206" s="8">
        <v>140</v>
      </c>
      <c r="P206" s="9">
        <f t="shared" si="16"/>
        <v>107.03</v>
      </c>
      <c r="Q206" s="25">
        <f t="shared" si="19"/>
        <v>234</v>
      </c>
      <c r="R206" s="9">
        <f t="shared" si="17"/>
        <v>234</v>
      </c>
      <c r="S206" s="7" t="s">
        <v>33</v>
      </c>
      <c r="T206" s="7" t="s">
        <v>34</v>
      </c>
      <c r="U206" t="s">
        <v>34</v>
      </c>
      <c r="V206" s="26"/>
      <c r="X206" s="47">
        <f t="shared" si="18"/>
        <v>0</v>
      </c>
    </row>
    <row r="207" spans="2:24" x14ac:dyDescent="0.25">
      <c r="B207" s="39" t="s">
        <v>2601</v>
      </c>
      <c r="C207" s="7" t="s">
        <v>2602</v>
      </c>
      <c r="D207" s="7" t="s">
        <v>2603</v>
      </c>
      <c r="E207" s="7" t="str">
        <f>_xlfn.XLOOKUP(C207,Master!E:E,Master!H:H)</f>
        <v>No</v>
      </c>
      <c r="F207" s="7" t="s">
        <v>154</v>
      </c>
      <c r="G207" s="7" t="s">
        <v>24</v>
      </c>
      <c r="H207" s="7" t="s">
        <v>2599</v>
      </c>
      <c r="I207" s="7" t="s">
        <v>2600</v>
      </c>
      <c r="J207" s="7" t="s">
        <v>2169</v>
      </c>
      <c r="K207" s="7" t="s">
        <v>17</v>
      </c>
      <c r="L207" s="8" t="s">
        <v>18</v>
      </c>
      <c r="M207" s="28">
        <v>77</v>
      </c>
      <c r="N207" s="28">
        <f t="shared" si="15"/>
        <v>140</v>
      </c>
      <c r="O207" s="8">
        <v>140</v>
      </c>
      <c r="P207" s="9">
        <f t="shared" si="16"/>
        <v>107.03</v>
      </c>
      <c r="Q207" s="25">
        <f t="shared" si="19"/>
        <v>234</v>
      </c>
      <c r="R207" s="9">
        <f t="shared" si="17"/>
        <v>234</v>
      </c>
      <c r="S207" s="7" t="s">
        <v>33</v>
      </c>
      <c r="T207" s="7" t="s">
        <v>34</v>
      </c>
      <c r="U207" t="s">
        <v>34</v>
      </c>
      <c r="V207" s="26"/>
      <c r="X207" s="47">
        <f t="shared" si="18"/>
        <v>0</v>
      </c>
    </row>
    <row r="208" spans="2:24" x14ac:dyDescent="0.25">
      <c r="B208" s="39" t="s">
        <v>2604</v>
      </c>
      <c r="C208" s="7" t="s">
        <v>2605</v>
      </c>
      <c r="D208" s="7" t="s">
        <v>2606</v>
      </c>
      <c r="E208" s="7" t="str">
        <f>_xlfn.XLOOKUP(C208,Master!E:E,Master!H:H)</f>
        <v>No</v>
      </c>
      <c r="F208" s="7" t="s">
        <v>154</v>
      </c>
      <c r="G208" s="7" t="s">
        <v>27</v>
      </c>
      <c r="H208" s="7" t="s">
        <v>2599</v>
      </c>
      <c r="I208" s="7" t="s">
        <v>2600</v>
      </c>
      <c r="J208" s="7" t="s">
        <v>2169</v>
      </c>
      <c r="K208" s="7" t="s">
        <v>17</v>
      </c>
      <c r="L208" s="8" t="s">
        <v>18</v>
      </c>
      <c r="M208" s="28">
        <v>77</v>
      </c>
      <c r="N208" s="28">
        <f t="shared" si="15"/>
        <v>140</v>
      </c>
      <c r="O208" s="8">
        <v>140</v>
      </c>
      <c r="P208" s="9">
        <f t="shared" si="16"/>
        <v>107.03</v>
      </c>
      <c r="Q208" s="25">
        <f t="shared" si="19"/>
        <v>234</v>
      </c>
      <c r="R208" s="9">
        <f t="shared" si="17"/>
        <v>234</v>
      </c>
      <c r="S208" s="7" t="s">
        <v>33</v>
      </c>
      <c r="T208" s="7" t="s">
        <v>34</v>
      </c>
      <c r="U208" t="s">
        <v>34</v>
      </c>
      <c r="V208" s="26"/>
      <c r="X208" s="47">
        <f t="shared" si="18"/>
        <v>0</v>
      </c>
    </row>
    <row r="209" spans="2:24" x14ac:dyDescent="0.25">
      <c r="B209" s="39" t="s">
        <v>2607</v>
      </c>
      <c r="C209" s="7" t="s">
        <v>2608</v>
      </c>
      <c r="D209" s="7" t="s">
        <v>2609</v>
      </c>
      <c r="E209" s="7" t="str">
        <f>_xlfn.XLOOKUP(C209,Master!E:E,Master!H:H)</f>
        <v>No</v>
      </c>
      <c r="F209" s="7" t="s">
        <v>154</v>
      </c>
      <c r="G209" s="7" t="s">
        <v>30</v>
      </c>
      <c r="H209" s="7" t="s">
        <v>2599</v>
      </c>
      <c r="I209" s="7" t="s">
        <v>2600</v>
      </c>
      <c r="J209" s="7" t="s">
        <v>2169</v>
      </c>
      <c r="K209" s="7" t="s">
        <v>17</v>
      </c>
      <c r="L209" s="8" t="s">
        <v>18</v>
      </c>
      <c r="M209" s="28">
        <v>77</v>
      </c>
      <c r="N209" s="28">
        <f t="shared" si="15"/>
        <v>140</v>
      </c>
      <c r="O209" s="8">
        <v>140</v>
      </c>
      <c r="P209" s="9">
        <f t="shared" si="16"/>
        <v>107.03</v>
      </c>
      <c r="Q209" s="25">
        <f t="shared" si="19"/>
        <v>234</v>
      </c>
      <c r="R209" s="9">
        <f t="shared" si="17"/>
        <v>234</v>
      </c>
      <c r="S209" s="7" t="s">
        <v>33</v>
      </c>
      <c r="T209" s="7" t="s">
        <v>34</v>
      </c>
      <c r="U209" t="s">
        <v>34</v>
      </c>
      <c r="V209" s="26"/>
      <c r="X209" s="47">
        <f t="shared" si="18"/>
        <v>0</v>
      </c>
    </row>
    <row r="210" spans="2:24" x14ac:dyDescent="0.25">
      <c r="B210" s="39" t="s">
        <v>2610</v>
      </c>
      <c r="C210" s="7" t="s">
        <v>2611</v>
      </c>
      <c r="D210" s="7" t="s">
        <v>2612</v>
      </c>
      <c r="E210" s="7" t="str">
        <f>_xlfn.XLOOKUP(C210,Master!E:E,Master!H:H)</f>
        <v>No</v>
      </c>
      <c r="F210" s="7" t="s">
        <v>154</v>
      </c>
      <c r="G210" s="7" t="s">
        <v>246</v>
      </c>
      <c r="H210" s="7" t="s">
        <v>2599</v>
      </c>
      <c r="I210" s="7" t="s">
        <v>2600</v>
      </c>
      <c r="J210" s="7" t="s">
        <v>2169</v>
      </c>
      <c r="K210" s="7" t="s">
        <v>17</v>
      </c>
      <c r="L210" s="8" t="s">
        <v>18</v>
      </c>
      <c r="M210" s="28">
        <v>77</v>
      </c>
      <c r="N210" s="28">
        <f t="shared" si="15"/>
        <v>140</v>
      </c>
      <c r="O210" s="8">
        <v>140</v>
      </c>
      <c r="P210" s="9">
        <f t="shared" si="16"/>
        <v>107.03</v>
      </c>
      <c r="Q210" s="25">
        <f t="shared" si="19"/>
        <v>234</v>
      </c>
      <c r="R210" s="9">
        <f t="shared" si="17"/>
        <v>234</v>
      </c>
      <c r="S210" s="7" t="s">
        <v>33</v>
      </c>
      <c r="T210" s="7" t="s">
        <v>34</v>
      </c>
      <c r="U210" t="s">
        <v>34</v>
      </c>
      <c r="V210" s="26"/>
      <c r="X210" s="47">
        <f t="shared" si="18"/>
        <v>0</v>
      </c>
    </row>
    <row r="211" spans="2:24" x14ac:dyDescent="0.25">
      <c r="B211" s="39" t="s">
        <v>2613</v>
      </c>
      <c r="C211" s="7" t="s">
        <v>2614</v>
      </c>
      <c r="D211" s="7" t="s">
        <v>2615</v>
      </c>
      <c r="E211" s="7" t="str">
        <f>_xlfn.XLOOKUP(C211,Master!E:E,Master!H:H)</f>
        <v>No</v>
      </c>
      <c r="F211" s="7" t="s">
        <v>154</v>
      </c>
      <c r="G211" s="7" t="s">
        <v>249</v>
      </c>
      <c r="H211" s="7" t="s">
        <v>2599</v>
      </c>
      <c r="I211" s="7" t="s">
        <v>2600</v>
      </c>
      <c r="J211" s="7" t="s">
        <v>2169</v>
      </c>
      <c r="K211" s="7" t="s">
        <v>17</v>
      </c>
      <c r="L211" s="8" t="s">
        <v>18</v>
      </c>
      <c r="M211" s="28">
        <v>77</v>
      </c>
      <c r="N211" s="28">
        <f t="shared" si="15"/>
        <v>140</v>
      </c>
      <c r="O211" s="8">
        <v>140</v>
      </c>
      <c r="P211" s="9">
        <f t="shared" si="16"/>
        <v>107.03</v>
      </c>
      <c r="Q211" s="25">
        <f t="shared" si="19"/>
        <v>234</v>
      </c>
      <c r="R211" s="9">
        <f t="shared" si="17"/>
        <v>234</v>
      </c>
      <c r="S211" s="7" t="s">
        <v>33</v>
      </c>
      <c r="T211" s="7" t="s">
        <v>34</v>
      </c>
      <c r="U211" t="s">
        <v>34</v>
      </c>
      <c r="V211" s="26"/>
      <c r="X211" s="47">
        <f t="shared" si="18"/>
        <v>0</v>
      </c>
    </row>
    <row r="212" spans="2:24" x14ac:dyDescent="0.25">
      <c r="B212" s="39" t="s">
        <v>2616</v>
      </c>
      <c r="C212" s="7" t="s">
        <v>2617</v>
      </c>
      <c r="D212" s="7" t="s">
        <v>2618</v>
      </c>
      <c r="E212" s="7" t="str">
        <f>_xlfn.XLOOKUP(C212,Master!E:E,Master!H:H)</f>
        <v>Yes</v>
      </c>
      <c r="F212" s="7" t="s">
        <v>236</v>
      </c>
      <c r="G212" s="7" t="s">
        <v>21</v>
      </c>
      <c r="H212" s="7" t="s">
        <v>2599</v>
      </c>
      <c r="I212" s="7" t="s">
        <v>2600</v>
      </c>
      <c r="J212" s="7" t="s">
        <v>2169</v>
      </c>
      <c r="K212" s="7" t="s">
        <v>17</v>
      </c>
      <c r="L212" s="8" t="s">
        <v>18</v>
      </c>
      <c r="M212" s="28">
        <v>77</v>
      </c>
      <c r="N212" s="28">
        <f t="shared" si="15"/>
        <v>140</v>
      </c>
      <c r="O212" s="8">
        <v>140</v>
      </c>
      <c r="P212" s="9">
        <f t="shared" si="16"/>
        <v>107.03</v>
      </c>
      <c r="Q212" s="25">
        <f t="shared" si="19"/>
        <v>234</v>
      </c>
      <c r="R212" s="9">
        <f t="shared" si="17"/>
        <v>234</v>
      </c>
      <c r="S212" s="7" t="s">
        <v>33</v>
      </c>
      <c r="T212" s="7" t="s">
        <v>34</v>
      </c>
      <c r="U212" t="s">
        <v>34</v>
      </c>
      <c r="V212" s="26"/>
      <c r="X212" s="47">
        <f t="shared" si="18"/>
        <v>0</v>
      </c>
    </row>
    <row r="213" spans="2:24" x14ac:dyDescent="0.25">
      <c r="B213" s="39" t="s">
        <v>2619</v>
      </c>
      <c r="C213" s="7" t="s">
        <v>2620</v>
      </c>
      <c r="D213" s="7" t="s">
        <v>2621</v>
      </c>
      <c r="E213" s="7" t="str">
        <f>_xlfn.XLOOKUP(C213,Master!E:E,Master!H:H)</f>
        <v>Yes</v>
      </c>
      <c r="F213" s="7" t="s">
        <v>236</v>
      </c>
      <c r="G213" s="7" t="s">
        <v>24</v>
      </c>
      <c r="H213" s="7" t="s">
        <v>2599</v>
      </c>
      <c r="I213" s="7" t="s">
        <v>2600</v>
      </c>
      <c r="J213" s="7" t="s">
        <v>2169</v>
      </c>
      <c r="K213" s="7" t="s">
        <v>17</v>
      </c>
      <c r="L213" s="8" t="s">
        <v>18</v>
      </c>
      <c r="M213" s="28">
        <v>77</v>
      </c>
      <c r="N213" s="28">
        <f t="shared" si="15"/>
        <v>140</v>
      </c>
      <c r="O213" s="8">
        <v>140</v>
      </c>
      <c r="P213" s="9">
        <f t="shared" si="16"/>
        <v>107.03</v>
      </c>
      <c r="Q213" s="25">
        <f t="shared" si="19"/>
        <v>234</v>
      </c>
      <c r="R213" s="9">
        <f t="shared" si="17"/>
        <v>234</v>
      </c>
      <c r="S213" s="7" t="s">
        <v>33</v>
      </c>
      <c r="T213" s="7" t="s">
        <v>34</v>
      </c>
      <c r="U213" t="s">
        <v>34</v>
      </c>
      <c r="V213" s="26"/>
      <c r="X213" s="47">
        <f t="shared" si="18"/>
        <v>0</v>
      </c>
    </row>
    <row r="214" spans="2:24" x14ac:dyDescent="0.25">
      <c r="B214" s="39" t="s">
        <v>2622</v>
      </c>
      <c r="C214" s="7" t="s">
        <v>2623</v>
      </c>
      <c r="D214" s="7" t="s">
        <v>2624</v>
      </c>
      <c r="E214" s="7" t="str">
        <f>_xlfn.XLOOKUP(C214,Master!E:E,Master!H:H)</f>
        <v>Yes</v>
      </c>
      <c r="F214" s="7" t="s">
        <v>236</v>
      </c>
      <c r="G214" s="7" t="s">
        <v>27</v>
      </c>
      <c r="H214" s="7" t="s">
        <v>2599</v>
      </c>
      <c r="I214" s="7" t="s">
        <v>2600</v>
      </c>
      <c r="J214" s="7" t="s">
        <v>2169</v>
      </c>
      <c r="K214" s="7" t="s">
        <v>17</v>
      </c>
      <c r="L214" s="8" t="s">
        <v>18</v>
      </c>
      <c r="M214" s="28">
        <v>77</v>
      </c>
      <c r="N214" s="28">
        <f t="shared" si="15"/>
        <v>140</v>
      </c>
      <c r="O214" s="8">
        <v>140</v>
      </c>
      <c r="P214" s="9">
        <f t="shared" si="16"/>
        <v>107.03</v>
      </c>
      <c r="Q214" s="25">
        <f t="shared" si="19"/>
        <v>234</v>
      </c>
      <c r="R214" s="9">
        <f t="shared" si="17"/>
        <v>234</v>
      </c>
      <c r="S214" s="7" t="s">
        <v>33</v>
      </c>
      <c r="T214" s="7" t="s">
        <v>34</v>
      </c>
      <c r="U214" t="s">
        <v>34</v>
      </c>
      <c r="V214" s="26"/>
      <c r="X214" s="47">
        <f t="shared" si="18"/>
        <v>0</v>
      </c>
    </row>
    <row r="215" spans="2:24" x14ac:dyDescent="0.25">
      <c r="B215" s="39" t="s">
        <v>2625</v>
      </c>
      <c r="C215" s="7" t="s">
        <v>2626</v>
      </c>
      <c r="D215" s="7" t="s">
        <v>2627</v>
      </c>
      <c r="E215" s="7" t="str">
        <f>_xlfn.XLOOKUP(C215,Master!E:E,Master!H:H)</f>
        <v>Yes</v>
      </c>
      <c r="F215" s="7" t="s">
        <v>236</v>
      </c>
      <c r="G215" s="7" t="s">
        <v>30</v>
      </c>
      <c r="H215" s="7" t="s">
        <v>2599</v>
      </c>
      <c r="I215" s="7" t="s">
        <v>2600</v>
      </c>
      <c r="J215" s="7" t="s">
        <v>2169</v>
      </c>
      <c r="K215" s="7" t="s">
        <v>17</v>
      </c>
      <c r="L215" s="8" t="s">
        <v>18</v>
      </c>
      <c r="M215" s="28">
        <v>77</v>
      </c>
      <c r="N215" s="28">
        <f t="shared" si="15"/>
        <v>140</v>
      </c>
      <c r="O215" s="8">
        <v>140</v>
      </c>
      <c r="P215" s="9">
        <f t="shared" si="16"/>
        <v>107.03</v>
      </c>
      <c r="Q215" s="25">
        <f t="shared" si="19"/>
        <v>234</v>
      </c>
      <c r="R215" s="9">
        <f t="shared" si="17"/>
        <v>234</v>
      </c>
      <c r="S215" s="7" t="s">
        <v>33</v>
      </c>
      <c r="T215" s="7" t="s">
        <v>34</v>
      </c>
      <c r="U215" t="s">
        <v>34</v>
      </c>
      <c r="V215" s="26"/>
      <c r="X215" s="47">
        <f t="shared" si="18"/>
        <v>0</v>
      </c>
    </row>
    <row r="216" spans="2:24" x14ac:dyDescent="0.25">
      <c r="B216" s="39" t="s">
        <v>2628</v>
      </c>
      <c r="C216" s="7" t="s">
        <v>2629</v>
      </c>
      <c r="D216" s="7" t="s">
        <v>2630</v>
      </c>
      <c r="E216" s="7" t="str">
        <f>_xlfn.XLOOKUP(C216,Master!E:E,Master!H:H)</f>
        <v>Yes</v>
      </c>
      <c r="F216" s="7" t="s">
        <v>236</v>
      </c>
      <c r="G216" s="7" t="s">
        <v>246</v>
      </c>
      <c r="H216" s="7" t="s">
        <v>2599</v>
      </c>
      <c r="I216" s="7" t="s">
        <v>2600</v>
      </c>
      <c r="J216" s="7" t="s">
        <v>2169</v>
      </c>
      <c r="K216" s="7" t="s">
        <v>17</v>
      </c>
      <c r="L216" s="8" t="s">
        <v>18</v>
      </c>
      <c r="M216" s="28">
        <v>77</v>
      </c>
      <c r="N216" s="28">
        <f t="shared" si="15"/>
        <v>140</v>
      </c>
      <c r="O216" s="8">
        <v>140</v>
      </c>
      <c r="P216" s="9">
        <f t="shared" si="16"/>
        <v>107.03</v>
      </c>
      <c r="Q216" s="25">
        <f t="shared" si="19"/>
        <v>234</v>
      </c>
      <c r="R216" s="9">
        <f t="shared" si="17"/>
        <v>234</v>
      </c>
      <c r="S216" s="7" t="s">
        <v>33</v>
      </c>
      <c r="T216" s="7" t="s">
        <v>34</v>
      </c>
      <c r="U216" t="s">
        <v>34</v>
      </c>
      <c r="V216" s="26"/>
      <c r="X216" s="47">
        <f t="shared" si="18"/>
        <v>0</v>
      </c>
    </row>
    <row r="217" spans="2:24" x14ac:dyDescent="0.25">
      <c r="B217" s="39" t="s">
        <v>2631</v>
      </c>
      <c r="C217" s="7" t="s">
        <v>2632</v>
      </c>
      <c r="D217" s="7" t="s">
        <v>2633</v>
      </c>
      <c r="E217" s="7" t="str">
        <f>_xlfn.XLOOKUP(C217,Master!E:E,Master!H:H)</f>
        <v>Yes</v>
      </c>
      <c r="F217" s="7" t="s">
        <v>236</v>
      </c>
      <c r="G217" s="7" t="s">
        <v>249</v>
      </c>
      <c r="H217" s="7" t="s">
        <v>2599</v>
      </c>
      <c r="I217" s="7" t="s">
        <v>2600</v>
      </c>
      <c r="J217" s="7" t="s">
        <v>2169</v>
      </c>
      <c r="K217" s="7" t="s">
        <v>17</v>
      </c>
      <c r="L217" s="8" t="s">
        <v>18</v>
      </c>
      <c r="M217" s="28">
        <v>77</v>
      </c>
      <c r="N217" s="28">
        <f t="shared" si="15"/>
        <v>140</v>
      </c>
      <c r="O217" s="8">
        <v>140</v>
      </c>
      <c r="P217" s="9">
        <f t="shared" si="16"/>
        <v>107.03</v>
      </c>
      <c r="Q217" s="25">
        <f t="shared" si="19"/>
        <v>234</v>
      </c>
      <c r="R217" s="9">
        <f t="shared" si="17"/>
        <v>234</v>
      </c>
      <c r="S217" s="7" t="s">
        <v>33</v>
      </c>
      <c r="T217" s="7" t="s">
        <v>34</v>
      </c>
      <c r="U217" t="s">
        <v>34</v>
      </c>
      <c r="V217" s="26"/>
      <c r="X217" s="47">
        <f t="shared" si="18"/>
        <v>0</v>
      </c>
    </row>
    <row r="218" spans="2:24" x14ac:dyDescent="0.25">
      <c r="B218" s="39" t="s">
        <v>2634</v>
      </c>
      <c r="C218" s="7" t="s">
        <v>2635</v>
      </c>
      <c r="D218" s="7" t="s">
        <v>2636</v>
      </c>
      <c r="E218" s="7" t="str">
        <f>_xlfn.XLOOKUP(C218,Master!E:E,Master!H:H)</f>
        <v>Yes</v>
      </c>
      <c r="F218" s="7" t="s">
        <v>236</v>
      </c>
      <c r="G218" s="7" t="s">
        <v>1251</v>
      </c>
      <c r="H218" s="7" t="s">
        <v>2637</v>
      </c>
      <c r="I218" s="7" t="s">
        <v>2638</v>
      </c>
      <c r="J218" s="7" t="s">
        <v>2169</v>
      </c>
      <c r="K218" s="7" t="s">
        <v>18</v>
      </c>
      <c r="L218" s="8" t="s">
        <v>18</v>
      </c>
      <c r="M218" s="28">
        <v>149.5</v>
      </c>
      <c r="N218" s="28">
        <f t="shared" si="15"/>
        <v>230</v>
      </c>
      <c r="O218" s="8">
        <v>230</v>
      </c>
      <c r="P218" s="9">
        <f t="shared" si="16"/>
        <v>207.80500000000001</v>
      </c>
      <c r="Q218" s="25">
        <f t="shared" si="19"/>
        <v>384</v>
      </c>
      <c r="R218" s="9">
        <f t="shared" si="17"/>
        <v>384</v>
      </c>
      <c r="S218" s="7" t="s">
        <v>33</v>
      </c>
      <c r="T218" s="7" t="s">
        <v>34</v>
      </c>
      <c r="U218" t="s">
        <v>34</v>
      </c>
      <c r="V218" s="26"/>
      <c r="X218" s="47">
        <f t="shared" si="18"/>
        <v>0</v>
      </c>
    </row>
    <row r="219" spans="2:24" x14ac:dyDescent="0.25">
      <c r="B219" s="39">
        <v>843380125501</v>
      </c>
      <c r="C219" s="7" t="s">
        <v>2639</v>
      </c>
      <c r="D219" s="7" t="s">
        <v>2640</v>
      </c>
      <c r="E219" s="7" t="str">
        <f>_xlfn.XLOOKUP(C219,Master!E:E,Master!H:H)</f>
        <v>No</v>
      </c>
      <c r="F219" s="7" t="s">
        <v>236</v>
      </c>
      <c r="G219" s="7" t="s">
        <v>1251</v>
      </c>
      <c r="H219" s="7" t="s">
        <v>1252</v>
      </c>
      <c r="I219" s="7" t="s">
        <v>1272</v>
      </c>
      <c r="J219" s="7" t="s">
        <v>2169</v>
      </c>
      <c r="K219" s="7" t="s">
        <v>17</v>
      </c>
      <c r="L219" s="8" t="s">
        <v>18</v>
      </c>
      <c r="M219" s="28">
        <v>15</v>
      </c>
      <c r="N219" s="28">
        <f t="shared" si="15"/>
        <v>25</v>
      </c>
      <c r="O219" s="8">
        <v>25</v>
      </c>
      <c r="P219" s="9">
        <f t="shared" si="16"/>
        <v>20.849999999999998</v>
      </c>
      <c r="Q219" s="25">
        <f t="shared" si="19"/>
        <v>42</v>
      </c>
      <c r="R219" s="9">
        <f t="shared" si="17"/>
        <v>42</v>
      </c>
      <c r="S219" s="7" t="s">
        <v>33</v>
      </c>
      <c r="T219" s="7" t="s">
        <v>34</v>
      </c>
      <c r="U219" t="s">
        <v>34</v>
      </c>
      <c r="V219" s="26"/>
      <c r="X219" s="47">
        <f t="shared" si="18"/>
        <v>0</v>
      </c>
    </row>
    <row r="220" spans="2:24" x14ac:dyDescent="0.25">
      <c r="B220" s="39">
        <v>843380125518</v>
      </c>
      <c r="C220" s="7" t="s">
        <v>2641</v>
      </c>
      <c r="D220" s="7" t="s">
        <v>2642</v>
      </c>
      <c r="E220" s="7" t="str">
        <f>_xlfn.XLOOKUP(C220,Master!E:E,Master!H:H)</f>
        <v>No</v>
      </c>
      <c r="F220" s="7" t="s">
        <v>236</v>
      </c>
      <c r="G220" s="7" t="s">
        <v>1251</v>
      </c>
      <c r="H220" s="7" t="s">
        <v>1252</v>
      </c>
      <c r="I220" s="7" t="s">
        <v>1272</v>
      </c>
      <c r="J220" s="7" t="s">
        <v>2169</v>
      </c>
      <c r="K220" s="7" t="s">
        <v>17</v>
      </c>
      <c r="L220" s="8" t="s">
        <v>18</v>
      </c>
      <c r="M220" s="28">
        <v>15</v>
      </c>
      <c r="N220" s="28">
        <f t="shared" si="15"/>
        <v>25</v>
      </c>
      <c r="O220" s="8">
        <v>25</v>
      </c>
      <c r="P220" s="9">
        <f t="shared" si="16"/>
        <v>20.849999999999998</v>
      </c>
      <c r="Q220" s="25">
        <f t="shared" si="19"/>
        <v>42</v>
      </c>
      <c r="R220" s="9">
        <f t="shared" si="17"/>
        <v>42</v>
      </c>
      <c r="S220" s="7" t="s">
        <v>33</v>
      </c>
      <c r="T220" s="7" t="s">
        <v>34</v>
      </c>
      <c r="U220" t="s">
        <v>34</v>
      </c>
      <c r="V220" s="26"/>
      <c r="X220" s="47">
        <f t="shared" si="18"/>
        <v>0</v>
      </c>
    </row>
    <row r="221" spans="2:24" x14ac:dyDescent="0.25">
      <c r="B221" s="39" t="s">
        <v>5102</v>
      </c>
      <c r="C221" s="7" t="s">
        <v>2643</v>
      </c>
      <c r="D221" s="7" t="s">
        <v>2644</v>
      </c>
      <c r="E221" s="7" t="str">
        <f>_xlfn.XLOOKUP(C221,Master!E:E,Master!H:H)</f>
        <v>Yes</v>
      </c>
      <c r="F221" s="7" t="s">
        <v>236</v>
      </c>
      <c r="G221" s="7" t="s">
        <v>621</v>
      </c>
      <c r="H221" s="7" t="s">
        <v>103</v>
      </c>
      <c r="I221" s="7" t="s">
        <v>104</v>
      </c>
      <c r="J221" s="7" t="s">
        <v>2169</v>
      </c>
      <c r="K221" s="7" t="s">
        <v>17</v>
      </c>
      <c r="L221" s="8" t="s">
        <v>18</v>
      </c>
      <c r="M221" s="28">
        <v>126.5</v>
      </c>
      <c r="N221" s="28">
        <f t="shared" si="15"/>
        <v>230</v>
      </c>
      <c r="O221" s="8">
        <v>230</v>
      </c>
      <c r="P221" s="9">
        <f t="shared" si="16"/>
        <v>175.83500000000001</v>
      </c>
      <c r="Q221" s="25">
        <f t="shared" si="19"/>
        <v>384</v>
      </c>
      <c r="R221" s="9">
        <f t="shared" si="17"/>
        <v>384</v>
      </c>
      <c r="S221" s="7" t="s">
        <v>7978</v>
      </c>
      <c r="T221" s="7" t="s">
        <v>34</v>
      </c>
      <c r="U221" t="s">
        <v>34</v>
      </c>
      <c r="V221" s="26"/>
      <c r="X221" s="47">
        <f t="shared" si="18"/>
        <v>0</v>
      </c>
    </row>
    <row r="222" spans="2:24" x14ac:dyDescent="0.25">
      <c r="B222" s="39" t="s">
        <v>5103</v>
      </c>
      <c r="C222" s="7" t="s">
        <v>2645</v>
      </c>
      <c r="D222" s="7" t="s">
        <v>2646</v>
      </c>
      <c r="E222" s="7" t="str">
        <f>_xlfn.XLOOKUP(C222,Master!E:E,Master!H:H)</f>
        <v>Yes</v>
      </c>
      <c r="F222" s="7" t="s">
        <v>236</v>
      </c>
      <c r="G222" s="7" t="s">
        <v>683</v>
      </c>
      <c r="H222" s="7" t="s">
        <v>103</v>
      </c>
      <c r="I222" s="7" t="s">
        <v>104</v>
      </c>
      <c r="J222" s="7" t="s">
        <v>2169</v>
      </c>
      <c r="K222" s="7" t="s">
        <v>17</v>
      </c>
      <c r="L222" s="8" t="s">
        <v>18</v>
      </c>
      <c r="M222" s="28">
        <v>126.5</v>
      </c>
      <c r="N222" s="28">
        <f t="shared" si="15"/>
        <v>230</v>
      </c>
      <c r="O222" s="8">
        <v>230</v>
      </c>
      <c r="P222" s="9">
        <f t="shared" si="16"/>
        <v>175.83500000000001</v>
      </c>
      <c r="Q222" s="25">
        <f t="shared" si="19"/>
        <v>384</v>
      </c>
      <c r="R222" s="9">
        <f t="shared" si="17"/>
        <v>384</v>
      </c>
      <c r="S222" s="7" t="s">
        <v>7978</v>
      </c>
      <c r="T222" s="7" t="s">
        <v>34</v>
      </c>
      <c r="U222" t="s">
        <v>34</v>
      </c>
      <c r="V222" s="26"/>
      <c r="X222" s="47">
        <f t="shared" si="18"/>
        <v>0</v>
      </c>
    </row>
    <row r="223" spans="2:24" x14ac:dyDescent="0.25">
      <c r="B223" s="39" t="s">
        <v>5104</v>
      </c>
      <c r="C223" s="7" t="s">
        <v>2647</v>
      </c>
      <c r="D223" s="7" t="s">
        <v>2648</v>
      </c>
      <c r="E223" s="7" t="str">
        <f>_xlfn.XLOOKUP(C223,Master!E:E,Master!H:H)</f>
        <v>Yes</v>
      </c>
      <c r="F223" s="7" t="s">
        <v>236</v>
      </c>
      <c r="G223" s="7" t="s">
        <v>686</v>
      </c>
      <c r="H223" s="7" t="s">
        <v>103</v>
      </c>
      <c r="I223" s="7" t="s">
        <v>104</v>
      </c>
      <c r="J223" s="7" t="s">
        <v>2169</v>
      </c>
      <c r="K223" s="7" t="s">
        <v>17</v>
      </c>
      <c r="L223" s="8" t="s">
        <v>18</v>
      </c>
      <c r="M223" s="28">
        <v>126.5</v>
      </c>
      <c r="N223" s="28">
        <f t="shared" si="15"/>
        <v>230</v>
      </c>
      <c r="O223" s="8">
        <v>230</v>
      </c>
      <c r="P223" s="9">
        <f t="shared" si="16"/>
        <v>175.83500000000001</v>
      </c>
      <c r="Q223" s="25">
        <f t="shared" si="19"/>
        <v>384</v>
      </c>
      <c r="R223" s="9">
        <f t="shared" si="17"/>
        <v>384</v>
      </c>
      <c r="S223" s="7" t="s">
        <v>7978</v>
      </c>
      <c r="T223" s="7" t="s">
        <v>34</v>
      </c>
      <c r="U223" t="s">
        <v>34</v>
      </c>
      <c r="V223" s="26"/>
      <c r="X223" s="47">
        <f t="shared" si="18"/>
        <v>0</v>
      </c>
    </row>
    <row r="224" spans="2:24" x14ac:dyDescent="0.25">
      <c r="B224" s="39" t="s">
        <v>5105</v>
      </c>
      <c r="C224" s="7" t="s">
        <v>2649</v>
      </c>
      <c r="D224" s="7" t="s">
        <v>2650</v>
      </c>
      <c r="E224" s="7" t="str">
        <f>_xlfn.XLOOKUP(C224,Master!E:E,Master!H:H)</f>
        <v>Yes</v>
      </c>
      <c r="F224" s="7" t="s">
        <v>236</v>
      </c>
      <c r="G224" s="7" t="s">
        <v>624</v>
      </c>
      <c r="H224" s="7" t="s">
        <v>103</v>
      </c>
      <c r="I224" s="7" t="s">
        <v>104</v>
      </c>
      <c r="J224" s="7" t="s">
        <v>2169</v>
      </c>
      <c r="K224" s="7" t="s">
        <v>17</v>
      </c>
      <c r="L224" s="8" t="s">
        <v>18</v>
      </c>
      <c r="M224" s="28">
        <v>126.5</v>
      </c>
      <c r="N224" s="28">
        <f t="shared" si="15"/>
        <v>230</v>
      </c>
      <c r="O224" s="8">
        <v>230</v>
      </c>
      <c r="P224" s="9">
        <f t="shared" si="16"/>
        <v>175.83500000000001</v>
      </c>
      <c r="Q224" s="25">
        <f t="shared" si="19"/>
        <v>384</v>
      </c>
      <c r="R224" s="9">
        <f t="shared" si="17"/>
        <v>384</v>
      </c>
      <c r="S224" s="7" t="s">
        <v>7978</v>
      </c>
      <c r="T224" s="7" t="s">
        <v>34</v>
      </c>
      <c r="U224" t="s">
        <v>34</v>
      </c>
      <c r="V224" s="26"/>
      <c r="X224" s="47">
        <f t="shared" si="18"/>
        <v>0</v>
      </c>
    </row>
    <row r="225" spans="2:24" x14ac:dyDescent="0.25">
      <c r="B225" s="39" t="s">
        <v>5106</v>
      </c>
      <c r="C225" s="7" t="s">
        <v>2651</v>
      </c>
      <c r="D225" s="7" t="s">
        <v>2652</v>
      </c>
      <c r="E225" s="7" t="str">
        <f>_xlfn.XLOOKUP(C225,Master!E:E,Master!H:H)</f>
        <v>Yes</v>
      </c>
      <c r="F225" s="7" t="s">
        <v>236</v>
      </c>
      <c r="G225" s="7" t="s">
        <v>691</v>
      </c>
      <c r="H225" s="7" t="s">
        <v>103</v>
      </c>
      <c r="I225" s="7" t="s">
        <v>104</v>
      </c>
      <c r="J225" s="7" t="s">
        <v>2169</v>
      </c>
      <c r="K225" s="7" t="s">
        <v>17</v>
      </c>
      <c r="L225" s="8" t="s">
        <v>18</v>
      </c>
      <c r="M225" s="28">
        <v>126.5</v>
      </c>
      <c r="N225" s="28">
        <f t="shared" si="15"/>
        <v>230</v>
      </c>
      <c r="O225" s="8">
        <v>230</v>
      </c>
      <c r="P225" s="9">
        <f t="shared" si="16"/>
        <v>175.83500000000001</v>
      </c>
      <c r="Q225" s="25">
        <f t="shared" si="19"/>
        <v>384</v>
      </c>
      <c r="R225" s="9">
        <f t="shared" si="17"/>
        <v>384</v>
      </c>
      <c r="S225" s="7" t="s">
        <v>7978</v>
      </c>
      <c r="T225" s="7" t="s">
        <v>34</v>
      </c>
      <c r="U225" t="s">
        <v>34</v>
      </c>
      <c r="V225" s="26"/>
      <c r="X225" s="47">
        <f t="shared" si="18"/>
        <v>0</v>
      </c>
    </row>
    <row r="226" spans="2:24" x14ac:dyDescent="0.25">
      <c r="B226" s="39" t="s">
        <v>5107</v>
      </c>
      <c r="C226" s="7" t="s">
        <v>2653</v>
      </c>
      <c r="D226" s="7" t="s">
        <v>2654</v>
      </c>
      <c r="E226" s="7" t="str">
        <f>_xlfn.XLOOKUP(C226,Master!E:E,Master!H:H)</f>
        <v>Yes</v>
      </c>
      <c r="F226" s="7" t="s">
        <v>236</v>
      </c>
      <c r="G226" s="7" t="s">
        <v>694</v>
      </c>
      <c r="H226" s="7" t="s">
        <v>103</v>
      </c>
      <c r="I226" s="7" t="s">
        <v>104</v>
      </c>
      <c r="J226" s="7" t="s">
        <v>2169</v>
      </c>
      <c r="K226" s="7" t="s">
        <v>17</v>
      </c>
      <c r="L226" s="8" t="s">
        <v>18</v>
      </c>
      <c r="M226" s="28">
        <v>126.5</v>
      </c>
      <c r="N226" s="28">
        <f t="shared" si="15"/>
        <v>230</v>
      </c>
      <c r="O226" s="8">
        <v>230</v>
      </c>
      <c r="P226" s="9">
        <f t="shared" si="16"/>
        <v>175.83500000000001</v>
      </c>
      <c r="Q226" s="25">
        <f t="shared" si="19"/>
        <v>384</v>
      </c>
      <c r="R226" s="9">
        <f t="shared" si="17"/>
        <v>384</v>
      </c>
      <c r="S226" s="7" t="s">
        <v>7978</v>
      </c>
      <c r="T226" s="7" t="s">
        <v>34</v>
      </c>
      <c r="U226" t="s">
        <v>34</v>
      </c>
      <c r="V226" s="26"/>
      <c r="X226" s="47">
        <f t="shared" si="18"/>
        <v>0</v>
      </c>
    </row>
    <row r="227" spans="2:24" x14ac:dyDescent="0.25">
      <c r="B227" s="39" t="s">
        <v>5108</v>
      </c>
      <c r="C227" s="7" t="s">
        <v>2655</v>
      </c>
      <c r="D227" s="7" t="s">
        <v>2656</v>
      </c>
      <c r="E227" s="7" t="str">
        <f>_xlfn.XLOOKUP(C227,Master!E:E,Master!H:H)</f>
        <v>Yes</v>
      </c>
      <c r="F227" s="7" t="s">
        <v>236</v>
      </c>
      <c r="G227" s="7" t="s">
        <v>630</v>
      </c>
      <c r="H227" s="7" t="s">
        <v>103</v>
      </c>
      <c r="I227" s="7" t="s">
        <v>104</v>
      </c>
      <c r="J227" s="7" t="s">
        <v>2169</v>
      </c>
      <c r="K227" s="7" t="s">
        <v>17</v>
      </c>
      <c r="L227" s="8" t="s">
        <v>18</v>
      </c>
      <c r="M227" s="28">
        <v>126.5</v>
      </c>
      <c r="N227" s="28">
        <f t="shared" si="15"/>
        <v>230</v>
      </c>
      <c r="O227" s="8">
        <v>230</v>
      </c>
      <c r="P227" s="9">
        <f t="shared" si="16"/>
        <v>175.83500000000001</v>
      </c>
      <c r="Q227" s="25">
        <f t="shared" si="19"/>
        <v>384</v>
      </c>
      <c r="R227" s="9">
        <f t="shared" si="17"/>
        <v>384</v>
      </c>
      <c r="S227" s="7" t="s">
        <v>7978</v>
      </c>
      <c r="T227" s="7" t="s">
        <v>34</v>
      </c>
      <c r="U227" t="s">
        <v>34</v>
      </c>
      <c r="V227" s="26"/>
      <c r="X227" s="47">
        <f t="shared" si="18"/>
        <v>0</v>
      </c>
    </row>
    <row r="228" spans="2:24" x14ac:dyDescent="0.25">
      <c r="B228" s="39" t="s">
        <v>5109</v>
      </c>
      <c r="C228" s="7" t="s">
        <v>2657</v>
      </c>
      <c r="D228" s="7" t="s">
        <v>2658</v>
      </c>
      <c r="E228" s="7" t="str">
        <f>_xlfn.XLOOKUP(C228,Master!E:E,Master!H:H)</f>
        <v>Yes</v>
      </c>
      <c r="F228" s="7" t="s">
        <v>236</v>
      </c>
      <c r="G228" s="7" t="s">
        <v>699</v>
      </c>
      <c r="H228" s="7" t="s">
        <v>103</v>
      </c>
      <c r="I228" s="7" t="s">
        <v>104</v>
      </c>
      <c r="J228" s="7" t="s">
        <v>2169</v>
      </c>
      <c r="K228" s="7" t="s">
        <v>17</v>
      </c>
      <c r="L228" s="8" t="s">
        <v>18</v>
      </c>
      <c r="M228" s="28">
        <v>126.5</v>
      </c>
      <c r="N228" s="28">
        <f t="shared" si="15"/>
        <v>230</v>
      </c>
      <c r="O228" s="8">
        <v>230</v>
      </c>
      <c r="P228" s="9">
        <f t="shared" si="16"/>
        <v>175.83500000000001</v>
      </c>
      <c r="Q228" s="25">
        <f t="shared" si="19"/>
        <v>384</v>
      </c>
      <c r="R228" s="9">
        <f t="shared" si="17"/>
        <v>384</v>
      </c>
      <c r="S228" s="7" t="s">
        <v>7978</v>
      </c>
      <c r="T228" s="7" t="s">
        <v>34</v>
      </c>
      <c r="U228" t="s">
        <v>34</v>
      </c>
      <c r="V228" s="26"/>
      <c r="X228" s="47">
        <f t="shared" si="18"/>
        <v>0</v>
      </c>
    </row>
    <row r="229" spans="2:24" x14ac:dyDescent="0.25">
      <c r="B229" s="39" t="s">
        <v>5110</v>
      </c>
      <c r="C229" s="7" t="s">
        <v>2659</v>
      </c>
      <c r="D229" s="7" t="s">
        <v>2660</v>
      </c>
      <c r="E229" s="7" t="str">
        <f>_xlfn.XLOOKUP(C229,Master!E:E,Master!H:H)</f>
        <v>Yes</v>
      </c>
      <c r="F229" s="7" t="s">
        <v>236</v>
      </c>
      <c r="G229" s="7" t="s">
        <v>702</v>
      </c>
      <c r="H229" s="7" t="s">
        <v>103</v>
      </c>
      <c r="I229" s="7" t="s">
        <v>104</v>
      </c>
      <c r="J229" s="7" t="s">
        <v>2169</v>
      </c>
      <c r="K229" s="7" t="s">
        <v>17</v>
      </c>
      <c r="L229" s="8" t="s">
        <v>18</v>
      </c>
      <c r="M229" s="28">
        <v>126.5</v>
      </c>
      <c r="N229" s="28">
        <f t="shared" si="15"/>
        <v>230</v>
      </c>
      <c r="O229" s="8">
        <v>230</v>
      </c>
      <c r="P229" s="9">
        <f t="shared" si="16"/>
        <v>175.83500000000001</v>
      </c>
      <c r="Q229" s="25">
        <f t="shared" si="19"/>
        <v>384</v>
      </c>
      <c r="R229" s="9">
        <f t="shared" si="17"/>
        <v>384</v>
      </c>
      <c r="S229" s="7" t="s">
        <v>7978</v>
      </c>
      <c r="T229" s="7" t="s">
        <v>34</v>
      </c>
      <c r="U229" t="s">
        <v>34</v>
      </c>
      <c r="V229" s="26"/>
      <c r="X229" s="47">
        <f t="shared" si="18"/>
        <v>0</v>
      </c>
    </row>
    <row r="230" spans="2:24" x14ac:dyDescent="0.25">
      <c r="B230" s="39" t="s">
        <v>5111</v>
      </c>
      <c r="C230" s="7" t="s">
        <v>2661</v>
      </c>
      <c r="D230" s="7" t="s">
        <v>2662</v>
      </c>
      <c r="E230" s="7" t="str">
        <f>_xlfn.XLOOKUP(C230,Master!E:E,Master!H:H)</f>
        <v>Yes</v>
      </c>
      <c r="F230" s="7" t="s">
        <v>236</v>
      </c>
      <c r="G230" s="7" t="s">
        <v>636</v>
      </c>
      <c r="H230" s="7" t="s">
        <v>103</v>
      </c>
      <c r="I230" s="7" t="s">
        <v>104</v>
      </c>
      <c r="J230" s="7" t="s">
        <v>2169</v>
      </c>
      <c r="K230" s="7" t="s">
        <v>17</v>
      </c>
      <c r="L230" s="8" t="s">
        <v>18</v>
      </c>
      <c r="M230" s="28">
        <v>126.5</v>
      </c>
      <c r="N230" s="28">
        <f t="shared" si="15"/>
        <v>230</v>
      </c>
      <c r="O230" s="8">
        <v>230</v>
      </c>
      <c r="P230" s="9">
        <f t="shared" si="16"/>
        <v>175.83500000000001</v>
      </c>
      <c r="Q230" s="25">
        <f t="shared" si="19"/>
        <v>384</v>
      </c>
      <c r="R230" s="9">
        <f t="shared" si="17"/>
        <v>384</v>
      </c>
      <c r="S230" s="7" t="s">
        <v>7978</v>
      </c>
      <c r="T230" s="7" t="s">
        <v>34</v>
      </c>
      <c r="U230" t="s">
        <v>34</v>
      </c>
      <c r="V230" s="26"/>
      <c r="X230" s="47">
        <f t="shared" si="18"/>
        <v>0</v>
      </c>
    </row>
    <row r="231" spans="2:24" x14ac:dyDescent="0.25">
      <c r="B231" s="39" t="s">
        <v>5112</v>
      </c>
      <c r="C231" s="7" t="s">
        <v>2663</v>
      </c>
      <c r="D231" s="7" t="s">
        <v>2664</v>
      </c>
      <c r="E231" s="7" t="str">
        <f>_xlfn.XLOOKUP(C231,Master!E:E,Master!H:H)</f>
        <v>Yes</v>
      </c>
      <c r="F231" s="7" t="s">
        <v>236</v>
      </c>
      <c r="G231" s="7" t="s">
        <v>707</v>
      </c>
      <c r="H231" s="7" t="s">
        <v>103</v>
      </c>
      <c r="I231" s="7" t="s">
        <v>104</v>
      </c>
      <c r="J231" s="7" t="s">
        <v>2169</v>
      </c>
      <c r="K231" s="7" t="s">
        <v>17</v>
      </c>
      <c r="L231" s="8" t="s">
        <v>18</v>
      </c>
      <c r="M231" s="28">
        <v>126.5</v>
      </c>
      <c r="N231" s="28">
        <f t="shared" si="15"/>
        <v>230</v>
      </c>
      <c r="O231" s="8">
        <v>230</v>
      </c>
      <c r="P231" s="9">
        <f t="shared" si="16"/>
        <v>175.83500000000001</v>
      </c>
      <c r="Q231" s="25">
        <f t="shared" si="19"/>
        <v>384</v>
      </c>
      <c r="R231" s="9">
        <f t="shared" si="17"/>
        <v>384</v>
      </c>
      <c r="S231" s="7" t="s">
        <v>7978</v>
      </c>
      <c r="T231" s="7" t="s">
        <v>34</v>
      </c>
      <c r="U231" t="s">
        <v>34</v>
      </c>
      <c r="V231" s="26"/>
      <c r="X231" s="47">
        <f t="shared" si="18"/>
        <v>0</v>
      </c>
    </row>
    <row r="232" spans="2:24" x14ac:dyDescent="0.25">
      <c r="B232" s="39" t="s">
        <v>5113</v>
      </c>
      <c r="C232" s="7" t="s">
        <v>2665</v>
      </c>
      <c r="D232" s="7" t="s">
        <v>2666</v>
      </c>
      <c r="E232" s="7" t="str">
        <f>_xlfn.XLOOKUP(C232,Master!E:E,Master!H:H)</f>
        <v>Yes</v>
      </c>
      <c r="F232" s="7" t="s">
        <v>236</v>
      </c>
      <c r="G232" s="7" t="s">
        <v>710</v>
      </c>
      <c r="H232" s="7" t="s">
        <v>103</v>
      </c>
      <c r="I232" s="7" t="s">
        <v>104</v>
      </c>
      <c r="J232" s="7" t="s">
        <v>2169</v>
      </c>
      <c r="K232" s="7" t="s">
        <v>17</v>
      </c>
      <c r="L232" s="8" t="s">
        <v>18</v>
      </c>
      <c r="M232" s="28">
        <v>126.5</v>
      </c>
      <c r="N232" s="28">
        <f t="shared" si="15"/>
        <v>230</v>
      </c>
      <c r="O232" s="8">
        <v>230</v>
      </c>
      <c r="P232" s="9">
        <f t="shared" si="16"/>
        <v>175.83500000000001</v>
      </c>
      <c r="Q232" s="25">
        <f t="shared" si="19"/>
        <v>384</v>
      </c>
      <c r="R232" s="9">
        <f t="shared" si="17"/>
        <v>384</v>
      </c>
      <c r="S232" s="7" t="s">
        <v>7978</v>
      </c>
      <c r="T232" s="7" t="s">
        <v>34</v>
      </c>
      <c r="U232" t="s">
        <v>34</v>
      </c>
      <c r="V232" s="26"/>
      <c r="X232" s="47">
        <f t="shared" si="18"/>
        <v>0</v>
      </c>
    </row>
    <row r="233" spans="2:24" x14ac:dyDescent="0.25">
      <c r="B233" s="39" t="s">
        <v>5114</v>
      </c>
      <c r="C233" s="7" t="s">
        <v>2667</v>
      </c>
      <c r="D233" s="7" t="s">
        <v>2668</v>
      </c>
      <c r="E233" s="7" t="str">
        <f>_xlfn.XLOOKUP(C233,Master!E:E,Master!H:H)</f>
        <v>Yes</v>
      </c>
      <c r="F233" s="7" t="s">
        <v>236</v>
      </c>
      <c r="G233" s="7" t="s">
        <v>713</v>
      </c>
      <c r="H233" s="7" t="s">
        <v>103</v>
      </c>
      <c r="I233" s="7" t="s">
        <v>104</v>
      </c>
      <c r="J233" s="7" t="s">
        <v>2169</v>
      </c>
      <c r="K233" s="7" t="s">
        <v>17</v>
      </c>
      <c r="L233" s="8" t="s">
        <v>18</v>
      </c>
      <c r="M233" s="28">
        <v>126.5</v>
      </c>
      <c r="N233" s="28">
        <f t="shared" si="15"/>
        <v>230</v>
      </c>
      <c r="O233" s="8">
        <v>230</v>
      </c>
      <c r="P233" s="9">
        <f t="shared" si="16"/>
        <v>175.83500000000001</v>
      </c>
      <c r="Q233" s="25">
        <f t="shared" si="19"/>
        <v>384</v>
      </c>
      <c r="R233" s="9">
        <f t="shared" si="17"/>
        <v>384</v>
      </c>
      <c r="S233" s="7" t="s">
        <v>7978</v>
      </c>
      <c r="T233" s="7" t="s">
        <v>34</v>
      </c>
      <c r="U233" t="s">
        <v>34</v>
      </c>
      <c r="V233" s="26"/>
      <c r="X233" s="47">
        <f t="shared" si="18"/>
        <v>0</v>
      </c>
    </row>
    <row r="234" spans="2:24" x14ac:dyDescent="0.25">
      <c r="B234" s="39" t="s">
        <v>5115</v>
      </c>
      <c r="C234" s="7" t="s">
        <v>2669</v>
      </c>
      <c r="D234" s="7" t="s">
        <v>2670</v>
      </c>
      <c r="E234" s="7" t="str">
        <f>_xlfn.XLOOKUP(C234,Master!E:E,Master!H:H)</f>
        <v>Yes</v>
      </c>
      <c r="F234" s="7" t="s">
        <v>236</v>
      </c>
      <c r="G234" s="7" t="s">
        <v>716</v>
      </c>
      <c r="H234" s="7" t="s">
        <v>103</v>
      </c>
      <c r="I234" s="7" t="s">
        <v>104</v>
      </c>
      <c r="J234" s="7" t="s">
        <v>2169</v>
      </c>
      <c r="K234" s="7" t="s">
        <v>17</v>
      </c>
      <c r="L234" s="8" t="s">
        <v>18</v>
      </c>
      <c r="M234" s="28">
        <v>126.5</v>
      </c>
      <c r="N234" s="28">
        <f t="shared" si="15"/>
        <v>230</v>
      </c>
      <c r="O234" s="8">
        <v>230</v>
      </c>
      <c r="P234" s="9">
        <f t="shared" si="16"/>
        <v>175.83500000000001</v>
      </c>
      <c r="Q234" s="25">
        <f t="shared" si="19"/>
        <v>384</v>
      </c>
      <c r="R234" s="9">
        <f t="shared" si="17"/>
        <v>384</v>
      </c>
      <c r="S234" s="7" t="s">
        <v>7978</v>
      </c>
      <c r="T234" s="7" t="s">
        <v>34</v>
      </c>
      <c r="U234" t="s">
        <v>34</v>
      </c>
      <c r="V234" s="26"/>
      <c r="X234" s="47">
        <f t="shared" si="18"/>
        <v>0</v>
      </c>
    </row>
    <row r="235" spans="2:24" x14ac:dyDescent="0.25">
      <c r="B235" s="39" t="s">
        <v>5116</v>
      </c>
      <c r="C235" s="7" t="s">
        <v>2671</v>
      </c>
      <c r="D235" s="7" t="s">
        <v>2672</v>
      </c>
      <c r="E235" s="7" t="str">
        <f>_xlfn.XLOOKUP(C235,Master!E:E,Master!H:H)</f>
        <v>Yes</v>
      </c>
      <c r="F235" s="7" t="s">
        <v>236</v>
      </c>
      <c r="G235" s="7" t="s">
        <v>719</v>
      </c>
      <c r="H235" s="7" t="s">
        <v>103</v>
      </c>
      <c r="I235" s="7" t="s">
        <v>104</v>
      </c>
      <c r="J235" s="7" t="s">
        <v>2169</v>
      </c>
      <c r="K235" s="7" t="s">
        <v>17</v>
      </c>
      <c r="L235" s="8" t="s">
        <v>18</v>
      </c>
      <c r="M235" s="28">
        <v>126.5</v>
      </c>
      <c r="N235" s="28">
        <f t="shared" si="15"/>
        <v>230</v>
      </c>
      <c r="O235" s="8">
        <v>230</v>
      </c>
      <c r="P235" s="9">
        <f t="shared" si="16"/>
        <v>175.83500000000001</v>
      </c>
      <c r="Q235" s="25">
        <f t="shared" si="19"/>
        <v>384</v>
      </c>
      <c r="R235" s="9">
        <f t="shared" si="17"/>
        <v>384</v>
      </c>
      <c r="S235" s="7" t="s">
        <v>7978</v>
      </c>
      <c r="T235" s="7" t="s">
        <v>34</v>
      </c>
      <c r="U235" t="s">
        <v>34</v>
      </c>
      <c r="V235" s="26"/>
      <c r="X235" s="47">
        <f t="shared" si="18"/>
        <v>0</v>
      </c>
    </row>
    <row r="236" spans="2:24" x14ac:dyDescent="0.25">
      <c r="B236" s="39" t="s">
        <v>5117</v>
      </c>
      <c r="C236" s="7" t="s">
        <v>2673</v>
      </c>
      <c r="D236" s="7" t="s">
        <v>2674</v>
      </c>
      <c r="E236" s="7" t="str">
        <f>_xlfn.XLOOKUP(C236,Master!E:E,Master!H:H)</f>
        <v>Yes</v>
      </c>
      <c r="F236" s="7" t="s">
        <v>236</v>
      </c>
      <c r="G236" s="7" t="s">
        <v>722</v>
      </c>
      <c r="H236" s="7" t="s">
        <v>103</v>
      </c>
      <c r="I236" s="7" t="s">
        <v>104</v>
      </c>
      <c r="J236" s="7" t="s">
        <v>2169</v>
      </c>
      <c r="K236" s="7" t="s">
        <v>17</v>
      </c>
      <c r="L236" s="8" t="s">
        <v>18</v>
      </c>
      <c r="M236" s="28">
        <v>126.5</v>
      </c>
      <c r="N236" s="28">
        <f t="shared" si="15"/>
        <v>230</v>
      </c>
      <c r="O236" s="8">
        <v>230</v>
      </c>
      <c r="P236" s="9">
        <f t="shared" si="16"/>
        <v>175.83500000000001</v>
      </c>
      <c r="Q236" s="25">
        <f t="shared" si="19"/>
        <v>384</v>
      </c>
      <c r="R236" s="9">
        <f t="shared" si="17"/>
        <v>384</v>
      </c>
      <c r="S236" s="7" t="s">
        <v>7978</v>
      </c>
      <c r="T236" s="7" t="s">
        <v>34</v>
      </c>
      <c r="U236" t="s">
        <v>34</v>
      </c>
      <c r="V236" s="26"/>
      <c r="X236" s="47">
        <f t="shared" si="18"/>
        <v>0</v>
      </c>
    </row>
    <row r="237" spans="2:24" x14ac:dyDescent="0.25">
      <c r="B237" s="39" t="s">
        <v>5118</v>
      </c>
      <c r="C237" s="7" t="s">
        <v>2675</v>
      </c>
      <c r="D237" s="7" t="s">
        <v>2676</v>
      </c>
      <c r="E237" s="7" t="str">
        <f>_xlfn.XLOOKUP(C237,Master!E:E,Master!H:H)</f>
        <v>Yes</v>
      </c>
      <c r="F237" s="7" t="s">
        <v>236</v>
      </c>
      <c r="G237" s="7" t="s">
        <v>725</v>
      </c>
      <c r="H237" s="7" t="s">
        <v>103</v>
      </c>
      <c r="I237" s="7" t="s">
        <v>104</v>
      </c>
      <c r="J237" s="7" t="s">
        <v>2169</v>
      </c>
      <c r="K237" s="7" t="s">
        <v>17</v>
      </c>
      <c r="L237" s="8" t="s">
        <v>18</v>
      </c>
      <c r="M237" s="28">
        <v>126.5</v>
      </c>
      <c r="N237" s="28">
        <f t="shared" si="15"/>
        <v>230</v>
      </c>
      <c r="O237" s="8">
        <v>230</v>
      </c>
      <c r="P237" s="9">
        <f t="shared" si="16"/>
        <v>175.83500000000001</v>
      </c>
      <c r="Q237" s="25">
        <f t="shared" si="19"/>
        <v>384</v>
      </c>
      <c r="R237" s="9">
        <f t="shared" si="17"/>
        <v>384</v>
      </c>
      <c r="S237" s="7" t="s">
        <v>7978</v>
      </c>
      <c r="T237" s="7" t="s">
        <v>34</v>
      </c>
      <c r="U237" t="s">
        <v>34</v>
      </c>
      <c r="V237" s="26"/>
      <c r="X237" s="47">
        <f t="shared" si="18"/>
        <v>0</v>
      </c>
    </row>
    <row r="238" spans="2:24" x14ac:dyDescent="0.25">
      <c r="B238" s="39" t="s">
        <v>5119</v>
      </c>
      <c r="C238" s="7" t="s">
        <v>2677</v>
      </c>
      <c r="D238" s="7" t="s">
        <v>2678</v>
      </c>
      <c r="E238" s="7" t="str">
        <f>_xlfn.XLOOKUP(C238,Master!E:E,Master!H:H)</f>
        <v>Yes</v>
      </c>
      <c r="F238" s="7" t="s">
        <v>236</v>
      </c>
      <c r="G238" s="7" t="s">
        <v>728</v>
      </c>
      <c r="H238" s="7" t="s">
        <v>103</v>
      </c>
      <c r="I238" s="7" t="s">
        <v>104</v>
      </c>
      <c r="J238" s="7" t="s">
        <v>2169</v>
      </c>
      <c r="K238" s="7" t="s">
        <v>17</v>
      </c>
      <c r="L238" s="8" t="s">
        <v>18</v>
      </c>
      <c r="M238" s="28">
        <v>126.5</v>
      </c>
      <c r="N238" s="28">
        <f t="shared" si="15"/>
        <v>230</v>
      </c>
      <c r="O238" s="8">
        <v>230</v>
      </c>
      <c r="P238" s="9">
        <f t="shared" si="16"/>
        <v>175.83500000000001</v>
      </c>
      <c r="Q238" s="25">
        <f t="shared" si="19"/>
        <v>384</v>
      </c>
      <c r="R238" s="9">
        <f t="shared" si="17"/>
        <v>384</v>
      </c>
      <c r="S238" s="7" t="s">
        <v>7978</v>
      </c>
      <c r="T238" s="7" t="s">
        <v>34</v>
      </c>
      <c r="U238" t="s">
        <v>34</v>
      </c>
      <c r="V238" s="26"/>
      <c r="X238" s="47">
        <f t="shared" si="18"/>
        <v>0</v>
      </c>
    </row>
    <row r="239" spans="2:24" x14ac:dyDescent="0.25">
      <c r="B239" s="39">
        <v>840490701861</v>
      </c>
      <c r="C239" s="7" t="s">
        <v>2679</v>
      </c>
      <c r="D239" s="7" t="s">
        <v>2680</v>
      </c>
      <c r="E239" s="7" t="str">
        <f>_xlfn.XLOOKUP(C239,Master!E:E,Master!H:H)</f>
        <v>Yes</v>
      </c>
      <c r="F239" s="7" t="s">
        <v>236</v>
      </c>
      <c r="G239" s="7">
        <v>3630</v>
      </c>
      <c r="H239" s="7" t="s">
        <v>103</v>
      </c>
      <c r="I239" s="7" t="s">
        <v>104</v>
      </c>
      <c r="J239" s="7" t="s">
        <v>2169</v>
      </c>
      <c r="K239" s="7" t="s">
        <v>17</v>
      </c>
      <c r="L239" s="8" t="s">
        <v>18</v>
      </c>
      <c r="M239" s="28">
        <v>101.75</v>
      </c>
      <c r="N239" s="28">
        <f t="shared" si="15"/>
        <v>185</v>
      </c>
      <c r="O239" s="8">
        <v>185</v>
      </c>
      <c r="P239" s="9">
        <f t="shared" si="16"/>
        <v>141.4325</v>
      </c>
      <c r="Q239" s="25">
        <f t="shared" si="19"/>
        <v>309</v>
      </c>
      <c r="R239" s="9">
        <f t="shared" si="17"/>
        <v>309</v>
      </c>
      <c r="S239" s="7" t="s">
        <v>7977</v>
      </c>
      <c r="T239" s="7" t="s">
        <v>34</v>
      </c>
      <c r="U239" t="s">
        <v>34</v>
      </c>
      <c r="V239" s="26"/>
      <c r="X239" s="47">
        <f t="shared" si="18"/>
        <v>0</v>
      </c>
    </row>
    <row r="240" spans="2:24" x14ac:dyDescent="0.25">
      <c r="B240" s="39">
        <v>840490701878</v>
      </c>
      <c r="C240" s="7" t="s">
        <v>2681</v>
      </c>
      <c r="D240" s="7" t="s">
        <v>2682</v>
      </c>
      <c r="E240" s="7" t="str">
        <f>_xlfn.XLOOKUP(C240,Master!E:E,Master!H:H)</f>
        <v>Yes</v>
      </c>
      <c r="F240" s="7" t="s">
        <v>236</v>
      </c>
      <c r="G240" s="7">
        <v>3830</v>
      </c>
      <c r="H240" s="7" t="s">
        <v>103</v>
      </c>
      <c r="I240" s="7" t="s">
        <v>104</v>
      </c>
      <c r="J240" s="7" t="s">
        <v>2169</v>
      </c>
      <c r="K240" s="7" t="s">
        <v>17</v>
      </c>
      <c r="L240" s="8" t="s">
        <v>18</v>
      </c>
      <c r="M240" s="28">
        <v>101.75</v>
      </c>
      <c r="N240" s="28">
        <f t="shared" si="15"/>
        <v>185</v>
      </c>
      <c r="O240" s="8">
        <v>185</v>
      </c>
      <c r="P240" s="9">
        <f t="shared" si="16"/>
        <v>141.4325</v>
      </c>
      <c r="Q240" s="25">
        <f t="shared" si="19"/>
        <v>309</v>
      </c>
      <c r="R240" s="9">
        <f t="shared" si="17"/>
        <v>309</v>
      </c>
      <c r="S240" s="7" t="s">
        <v>7977</v>
      </c>
      <c r="T240" s="7" t="s">
        <v>34</v>
      </c>
      <c r="U240" t="s">
        <v>34</v>
      </c>
      <c r="V240" s="26"/>
      <c r="X240" s="47">
        <f t="shared" si="18"/>
        <v>0</v>
      </c>
    </row>
    <row r="241" spans="2:24" x14ac:dyDescent="0.25">
      <c r="B241" s="39">
        <v>840490701885</v>
      </c>
      <c r="C241" s="7" t="s">
        <v>2683</v>
      </c>
      <c r="D241" s="7" t="s">
        <v>2684</v>
      </c>
      <c r="E241" s="7" t="str">
        <f>_xlfn.XLOOKUP(C241,Master!E:E,Master!H:H)</f>
        <v>Yes</v>
      </c>
      <c r="F241" s="7" t="s">
        <v>236</v>
      </c>
      <c r="G241" s="7">
        <v>4030</v>
      </c>
      <c r="H241" s="7" t="s">
        <v>103</v>
      </c>
      <c r="I241" s="7" t="s">
        <v>104</v>
      </c>
      <c r="J241" s="7" t="s">
        <v>2169</v>
      </c>
      <c r="K241" s="7" t="s">
        <v>17</v>
      </c>
      <c r="L241" s="8" t="s">
        <v>18</v>
      </c>
      <c r="M241" s="28">
        <v>101.75</v>
      </c>
      <c r="N241" s="28">
        <f t="shared" si="15"/>
        <v>185</v>
      </c>
      <c r="O241" s="8">
        <v>185</v>
      </c>
      <c r="P241" s="9">
        <f t="shared" si="16"/>
        <v>141.4325</v>
      </c>
      <c r="Q241" s="25">
        <f t="shared" si="19"/>
        <v>309</v>
      </c>
      <c r="R241" s="9">
        <f t="shared" si="17"/>
        <v>309</v>
      </c>
      <c r="S241" s="7" t="s">
        <v>7977</v>
      </c>
      <c r="T241" s="7" t="s">
        <v>34</v>
      </c>
      <c r="U241" t="s">
        <v>34</v>
      </c>
      <c r="V241" s="26"/>
      <c r="X241" s="47">
        <f t="shared" si="18"/>
        <v>0</v>
      </c>
    </row>
    <row r="242" spans="2:24" x14ac:dyDescent="0.25">
      <c r="B242" s="39">
        <v>840490701892</v>
      </c>
      <c r="C242" s="7" t="s">
        <v>2685</v>
      </c>
      <c r="D242" s="7" t="s">
        <v>2686</v>
      </c>
      <c r="E242" s="7" t="str">
        <f>_xlfn.XLOOKUP(C242,Master!E:E,Master!H:H)</f>
        <v>Yes</v>
      </c>
      <c r="F242" s="7" t="s">
        <v>236</v>
      </c>
      <c r="G242" s="7">
        <v>4230</v>
      </c>
      <c r="H242" s="7" t="s">
        <v>103</v>
      </c>
      <c r="I242" s="7" t="s">
        <v>104</v>
      </c>
      <c r="J242" s="7" t="s">
        <v>2169</v>
      </c>
      <c r="K242" s="7" t="s">
        <v>17</v>
      </c>
      <c r="L242" s="8" t="s">
        <v>18</v>
      </c>
      <c r="M242" s="28">
        <v>101.75</v>
      </c>
      <c r="N242" s="28">
        <f t="shared" si="15"/>
        <v>185</v>
      </c>
      <c r="O242" s="8">
        <v>185</v>
      </c>
      <c r="P242" s="9">
        <f t="shared" si="16"/>
        <v>141.4325</v>
      </c>
      <c r="Q242" s="25">
        <f t="shared" si="19"/>
        <v>309</v>
      </c>
      <c r="R242" s="9">
        <f t="shared" si="17"/>
        <v>309</v>
      </c>
      <c r="S242" s="7" t="s">
        <v>7977</v>
      </c>
      <c r="T242" s="7" t="s">
        <v>34</v>
      </c>
      <c r="U242" t="s">
        <v>34</v>
      </c>
      <c r="V242" s="26"/>
      <c r="X242" s="47">
        <f t="shared" si="18"/>
        <v>0</v>
      </c>
    </row>
    <row r="243" spans="2:24" x14ac:dyDescent="0.25">
      <c r="B243" s="39" t="s">
        <v>5120</v>
      </c>
      <c r="C243" s="7" t="s">
        <v>2687</v>
      </c>
      <c r="D243" s="7" t="s">
        <v>2688</v>
      </c>
      <c r="E243" s="7" t="str">
        <f>_xlfn.XLOOKUP(C243,Master!E:E,Master!H:H)</f>
        <v>Yes</v>
      </c>
      <c r="F243" s="7" t="s">
        <v>236</v>
      </c>
      <c r="G243" s="7" t="s">
        <v>2689</v>
      </c>
      <c r="H243" s="7" t="s">
        <v>103</v>
      </c>
      <c r="I243" s="7" t="s">
        <v>104</v>
      </c>
      <c r="J243" s="7" t="s">
        <v>2169</v>
      </c>
      <c r="K243" s="7" t="s">
        <v>17</v>
      </c>
      <c r="L243" s="8" t="s">
        <v>18</v>
      </c>
      <c r="M243" s="28">
        <v>126.5</v>
      </c>
      <c r="N243" s="28">
        <f t="shared" si="15"/>
        <v>230</v>
      </c>
      <c r="O243" s="8">
        <v>230</v>
      </c>
      <c r="P243" s="9">
        <f t="shared" si="16"/>
        <v>175.83500000000001</v>
      </c>
      <c r="Q243" s="25">
        <f t="shared" si="19"/>
        <v>384</v>
      </c>
      <c r="R243" s="9">
        <f t="shared" si="17"/>
        <v>384</v>
      </c>
      <c r="S243" s="7" t="s">
        <v>7978</v>
      </c>
      <c r="T243" s="7" t="s">
        <v>34</v>
      </c>
      <c r="U243" t="s">
        <v>34</v>
      </c>
      <c r="V243" s="26"/>
      <c r="X243" s="47">
        <f t="shared" si="18"/>
        <v>0</v>
      </c>
    </row>
    <row r="244" spans="2:24" x14ac:dyDescent="0.25">
      <c r="B244" s="39" t="s">
        <v>5121</v>
      </c>
      <c r="C244" s="7" t="s">
        <v>2690</v>
      </c>
      <c r="D244" s="7" t="s">
        <v>2691</v>
      </c>
      <c r="E244" s="7" t="str">
        <f>_xlfn.XLOOKUP(C244,Master!E:E,Master!H:H)</f>
        <v>Yes</v>
      </c>
      <c r="F244" s="7" t="s">
        <v>236</v>
      </c>
      <c r="G244" s="7" t="s">
        <v>2692</v>
      </c>
      <c r="H244" s="7" t="s">
        <v>103</v>
      </c>
      <c r="I244" s="7" t="s">
        <v>104</v>
      </c>
      <c r="J244" s="7" t="s">
        <v>2169</v>
      </c>
      <c r="K244" s="7" t="s">
        <v>17</v>
      </c>
      <c r="L244" s="8" t="s">
        <v>18</v>
      </c>
      <c r="M244" s="28">
        <v>126.5</v>
      </c>
      <c r="N244" s="28">
        <f t="shared" si="15"/>
        <v>230</v>
      </c>
      <c r="O244" s="8">
        <v>230</v>
      </c>
      <c r="P244" s="9">
        <f t="shared" si="16"/>
        <v>175.83500000000001</v>
      </c>
      <c r="Q244" s="25">
        <f t="shared" si="19"/>
        <v>384</v>
      </c>
      <c r="R244" s="9">
        <f t="shared" si="17"/>
        <v>384</v>
      </c>
      <c r="S244" s="7" t="s">
        <v>7978</v>
      </c>
      <c r="T244" s="7" t="s">
        <v>34</v>
      </c>
      <c r="U244" t="s">
        <v>34</v>
      </c>
      <c r="V244" s="26"/>
      <c r="X244" s="47">
        <f t="shared" si="18"/>
        <v>0</v>
      </c>
    </row>
    <row r="245" spans="2:24" x14ac:dyDescent="0.25">
      <c r="B245" s="39" t="s">
        <v>5122</v>
      </c>
      <c r="C245" s="7" t="s">
        <v>2693</v>
      </c>
      <c r="D245" s="7" t="s">
        <v>2694</v>
      </c>
      <c r="E245" s="7" t="str">
        <f>_xlfn.XLOOKUP(C245,Master!E:E,Master!H:H)</f>
        <v>Yes</v>
      </c>
      <c r="F245" s="7" t="s">
        <v>236</v>
      </c>
      <c r="G245" s="7" t="s">
        <v>2695</v>
      </c>
      <c r="H245" s="7" t="s">
        <v>103</v>
      </c>
      <c r="I245" s="7" t="s">
        <v>104</v>
      </c>
      <c r="J245" s="7" t="s">
        <v>2169</v>
      </c>
      <c r="K245" s="7" t="s">
        <v>17</v>
      </c>
      <c r="L245" s="8" t="s">
        <v>18</v>
      </c>
      <c r="M245" s="28">
        <v>126.5</v>
      </c>
      <c r="N245" s="28">
        <f t="shared" si="15"/>
        <v>230</v>
      </c>
      <c r="O245" s="8">
        <v>230</v>
      </c>
      <c r="P245" s="9">
        <f t="shared" si="16"/>
        <v>175.83500000000001</v>
      </c>
      <c r="Q245" s="25">
        <f t="shared" si="19"/>
        <v>384</v>
      </c>
      <c r="R245" s="9">
        <f t="shared" si="17"/>
        <v>384</v>
      </c>
      <c r="S245" s="7" t="s">
        <v>7978</v>
      </c>
      <c r="T245" s="7" t="s">
        <v>34</v>
      </c>
      <c r="U245" t="s">
        <v>34</v>
      </c>
      <c r="V245" s="26"/>
      <c r="X245" s="47">
        <f t="shared" si="18"/>
        <v>0</v>
      </c>
    </row>
    <row r="246" spans="2:24" x14ac:dyDescent="0.25">
      <c r="B246" s="39" t="s">
        <v>5123</v>
      </c>
      <c r="C246" s="7" t="s">
        <v>2696</v>
      </c>
      <c r="D246" s="7" t="s">
        <v>2697</v>
      </c>
      <c r="E246" s="7" t="str">
        <f>_xlfn.XLOOKUP(C246,Master!E:E,Master!H:H)</f>
        <v>Yes</v>
      </c>
      <c r="F246" s="7" t="s">
        <v>236</v>
      </c>
      <c r="G246" s="7" t="s">
        <v>2698</v>
      </c>
      <c r="H246" s="7" t="s">
        <v>103</v>
      </c>
      <c r="I246" s="7" t="s">
        <v>104</v>
      </c>
      <c r="J246" s="7" t="s">
        <v>2169</v>
      </c>
      <c r="K246" s="7" t="s">
        <v>17</v>
      </c>
      <c r="L246" s="8" t="s">
        <v>18</v>
      </c>
      <c r="M246" s="28">
        <v>126.5</v>
      </c>
      <c r="N246" s="28">
        <f t="shared" si="15"/>
        <v>230</v>
      </c>
      <c r="O246" s="8">
        <v>230</v>
      </c>
      <c r="P246" s="9">
        <f t="shared" si="16"/>
        <v>175.83500000000001</v>
      </c>
      <c r="Q246" s="25">
        <f t="shared" si="19"/>
        <v>384</v>
      </c>
      <c r="R246" s="9">
        <f t="shared" si="17"/>
        <v>384</v>
      </c>
      <c r="S246" s="7" t="s">
        <v>7978</v>
      </c>
      <c r="T246" s="7" t="s">
        <v>34</v>
      </c>
      <c r="U246" t="s">
        <v>34</v>
      </c>
      <c r="V246" s="26"/>
      <c r="X246" s="47">
        <f t="shared" si="18"/>
        <v>0</v>
      </c>
    </row>
    <row r="247" spans="2:24" x14ac:dyDescent="0.25">
      <c r="B247" s="39" t="s">
        <v>5124</v>
      </c>
      <c r="C247" s="7" t="s">
        <v>2699</v>
      </c>
      <c r="D247" s="7" t="s">
        <v>2700</v>
      </c>
      <c r="E247" s="7" t="str">
        <f>_xlfn.XLOOKUP(C247,Master!E:E,Master!H:H)</f>
        <v>Yes</v>
      </c>
      <c r="F247" s="7" t="s">
        <v>236</v>
      </c>
      <c r="G247" s="7" t="s">
        <v>21</v>
      </c>
      <c r="H247" s="7" t="s">
        <v>415</v>
      </c>
      <c r="I247" s="7" t="s">
        <v>437</v>
      </c>
      <c r="J247" s="7" t="s">
        <v>2169</v>
      </c>
      <c r="K247" s="7" t="s">
        <v>17</v>
      </c>
      <c r="L247" s="8" t="s">
        <v>18</v>
      </c>
      <c r="M247" s="28">
        <v>88</v>
      </c>
      <c r="N247" s="28">
        <f t="shared" si="15"/>
        <v>160</v>
      </c>
      <c r="O247" s="8">
        <v>160</v>
      </c>
      <c r="P247" s="9">
        <f t="shared" si="16"/>
        <v>122.32</v>
      </c>
      <c r="Q247" s="25">
        <f t="shared" si="19"/>
        <v>267</v>
      </c>
      <c r="R247" s="9">
        <f t="shared" si="17"/>
        <v>267</v>
      </c>
      <c r="S247" s="7" t="s">
        <v>7978</v>
      </c>
      <c r="T247" s="7" t="s">
        <v>34</v>
      </c>
      <c r="U247" t="s">
        <v>34</v>
      </c>
      <c r="V247" s="26"/>
      <c r="X247" s="47">
        <f t="shared" si="18"/>
        <v>0</v>
      </c>
    </row>
    <row r="248" spans="2:24" x14ac:dyDescent="0.25">
      <c r="B248" s="39" t="s">
        <v>5125</v>
      </c>
      <c r="C248" s="7" t="s">
        <v>2701</v>
      </c>
      <c r="D248" s="7" t="s">
        <v>2702</v>
      </c>
      <c r="E248" s="7" t="str">
        <f>_xlfn.XLOOKUP(C248,Master!E:E,Master!H:H)</f>
        <v>Yes</v>
      </c>
      <c r="F248" s="7" t="s">
        <v>236</v>
      </c>
      <c r="G248" s="7" t="s">
        <v>24</v>
      </c>
      <c r="H248" s="7" t="s">
        <v>415</v>
      </c>
      <c r="I248" s="7" t="s">
        <v>437</v>
      </c>
      <c r="J248" s="7" t="s">
        <v>2169</v>
      </c>
      <c r="K248" s="7" t="s">
        <v>17</v>
      </c>
      <c r="L248" s="8" t="s">
        <v>18</v>
      </c>
      <c r="M248" s="28">
        <v>88</v>
      </c>
      <c r="N248" s="28">
        <f t="shared" si="15"/>
        <v>160</v>
      </c>
      <c r="O248" s="8">
        <v>160</v>
      </c>
      <c r="P248" s="9">
        <f t="shared" si="16"/>
        <v>122.32</v>
      </c>
      <c r="Q248" s="25">
        <f t="shared" si="19"/>
        <v>267</v>
      </c>
      <c r="R248" s="9">
        <f t="shared" si="17"/>
        <v>267</v>
      </c>
      <c r="S248" s="7" t="s">
        <v>7978</v>
      </c>
      <c r="T248" s="7" t="s">
        <v>34</v>
      </c>
      <c r="U248" t="s">
        <v>34</v>
      </c>
      <c r="V248" s="26"/>
      <c r="X248" s="47">
        <f t="shared" si="18"/>
        <v>0</v>
      </c>
    </row>
    <row r="249" spans="2:24" x14ac:dyDescent="0.25">
      <c r="B249" s="39" t="s">
        <v>5126</v>
      </c>
      <c r="C249" s="7" t="s">
        <v>2703</v>
      </c>
      <c r="D249" s="7" t="s">
        <v>2704</v>
      </c>
      <c r="E249" s="7" t="str">
        <f>_xlfn.XLOOKUP(C249,Master!E:E,Master!H:H)</f>
        <v>Yes</v>
      </c>
      <c r="F249" s="7" t="s">
        <v>236</v>
      </c>
      <c r="G249" s="7" t="s">
        <v>27</v>
      </c>
      <c r="H249" s="7" t="s">
        <v>415</v>
      </c>
      <c r="I249" s="7" t="s">
        <v>437</v>
      </c>
      <c r="J249" s="7" t="s">
        <v>2169</v>
      </c>
      <c r="K249" s="7" t="s">
        <v>17</v>
      </c>
      <c r="L249" s="8" t="s">
        <v>18</v>
      </c>
      <c r="M249" s="28">
        <v>88</v>
      </c>
      <c r="N249" s="28">
        <f t="shared" si="15"/>
        <v>160</v>
      </c>
      <c r="O249" s="8">
        <v>160</v>
      </c>
      <c r="P249" s="9">
        <f t="shared" si="16"/>
        <v>122.32</v>
      </c>
      <c r="Q249" s="25">
        <f t="shared" si="19"/>
        <v>267</v>
      </c>
      <c r="R249" s="9">
        <f t="shared" si="17"/>
        <v>267</v>
      </c>
      <c r="S249" s="7" t="s">
        <v>7978</v>
      </c>
      <c r="T249" s="7" t="s">
        <v>34</v>
      </c>
      <c r="U249" t="s">
        <v>34</v>
      </c>
      <c r="V249" s="26"/>
      <c r="X249" s="47">
        <f t="shared" si="18"/>
        <v>0</v>
      </c>
    </row>
    <row r="250" spans="2:24" x14ac:dyDescent="0.25">
      <c r="B250" s="39" t="s">
        <v>5127</v>
      </c>
      <c r="C250" s="7" t="s">
        <v>2705</v>
      </c>
      <c r="D250" s="7" t="s">
        <v>2706</v>
      </c>
      <c r="E250" s="7" t="str">
        <f>_xlfn.XLOOKUP(C250,Master!E:E,Master!H:H)</f>
        <v>Yes</v>
      </c>
      <c r="F250" s="7" t="s">
        <v>236</v>
      </c>
      <c r="G250" s="7" t="s">
        <v>30</v>
      </c>
      <c r="H250" s="7" t="s">
        <v>415</v>
      </c>
      <c r="I250" s="7" t="s">
        <v>437</v>
      </c>
      <c r="J250" s="7" t="s">
        <v>2169</v>
      </c>
      <c r="K250" s="7" t="s">
        <v>17</v>
      </c>
      <c r="L250" s="8" t="s">
        <v>18</v>
      </c>
      <c r="M250" s="28">
        <v>88</v>
      </c>
      <c r="N250" s="28">
        <f t="shared" si="15"/>
        <v>160</v>
      </c>
      <c r="O250" s="8">
        <v>160</v>
      </c>
      <c r="P250" s="9">
        <f t="shared" si="16"/>
        <v>122.32</v>
      </c>
      <c r="Q250" s="25">
        <f t="shared" si="19"/>
        <v>267</v>
      </c>
      <c r="R250" s="9">
        <f t="shared" si="17"/>
        <v>267</v>
      </c>
      <c r="S250" s="7" t="s">
        <v>7978</v>
      </c>
      <c r="T250" s="7" t="s">
        <v>34</v>
      </c>
      <c r="U250" t="s">
        <v>34</v>
      </c>
      <c r="V250" s="26"/>
      <c r="X250" s="47">
        <f t="shared" si="18"/>
        <v>0</v>
      </c>
    </row>
    <row r="251" spans="2:24" x14ac:dyDescent="0.25">
      <c r="B251" s="39" t="s">
        <v>5128</v>
      </c>
      <c r="C251" s="7" t="s">
        <v>2707</v>
      </c>
      <c r="D251" s="7" t="s">
        <v>2708</v>
      </c>
      <c r="E251" s="7" t="str">
        <f>_xlfn.XLOOKUP(C251,Master!E:E,Master!H:H)</f>
        <v>Yes</v>
      </c>
      <c r="F251" s="7" t="s">
        <v>236</v>
      </c>
      <c r="G251" s="7" t="s">
        <v>246</v>
      </c>
      <c r="H251" s="7" t="s">
        <v>415</v>
      </c>
      <c r="I251" s="7" t="s">
        <v>437</v>
      </c>
      <c r="J251" s="7" t="s">
        <v>2169</v>
      </c>
      <c r="K251" s="7" t="s">
        <v>17</v>
      </c>
      <c r="L251" s="8" t="s">
        <v>18</v>
      </c>
      <c r="M251" s="28">
        <v>88</v>
      </c>
      <c r="N251" s="28">
        <f t="shared" si="15"/>
        <v>160</v>
      </c>
      <c r="O251" s="8">
        <v>160</v>
      </c>
      <c r="P251" s="9">
        <f t="shared" si="16"/>
        <v>122.32</v>
      </c>
      <c r="Q251" s="25">
        <f t="shared" si="19"/>
        <v>267</v>
      </c>
      <c r="R251" s="9">
        <f t="shared" si="17"/>
        <v>267</v>
      </c>
      <c r="S251" s="7" t="s">
        <v>7978</v>
      </c>
      <c r="T251" s="7" t="s">
        <v>34</v>
      </c>
      <c r="U251" t="s">
        <v>34</v>
      </c>
      <c r="V251" s="26"/>
      <c r="X251" s="47">
        <f t="shared" si="18"/>
        <v>0</v>
      </c>
    </row>
    <row r="252" spans="2:24" x14ac:dyDescent="0.25">
      <c r="B252" s="40" t="s">
        <v>5129</v>
      </c>
      <c r="C252" s="33" t="s">
        <v>2709</v>
      </c>
      <c r="D252" s="33" t="s">
        <v>2710</v>
      </c>
      <c r="E252" s="33" t="str">
        <f>_xlfn.XLOOKUP(C252,Master!E:E,Master!H:H)</f>
        <v>Yes</v>
      </c>
      <c r="F252" s="33" t="s">
        <v>236</v>
      </c>
      <c r="G252" s="33" t="s">
        <v>249</v>
      </c>
      <c r="H252" s="33" t="s">
        <v>415</v>
      </c>
      <c r="I252" s="33" t="s">
        <v>437</v>
      </c>
      <c r="J252" s="33" t="s">
        <v>2169</v>
      </c>
      <c r="K252" s="33" t="s">
        <v>17</v>
      </c>
      <c r="L252" s="33" t="s">
        <v>18</v>
      </c>
      <c r="M252" s="48">
        <v>88</v>
      </c>
      <c r="N252" s="48">
        <f t="shared" si="15"/>
        <v>160</v>
      </c>
      <c r="O252" s="35">
        <v>160</v>
      </c>
      <c r="P252" s="36">
        <f t="shared" si="16"/>
        <v>122.32</v>
      </c>
      <c r="Q252" s="37">
        <f t="shared" si="19"/>
        <v>267</v>
      </c>
      <c r="R252" s="36">
        <f t="shared" si="17"/>
        <v>267</v>
      </c>
      <c r="S252" s="33" t="s">
        <v>7978</v>
      </c>
      <c r="T252" s="7" t="s">
        <v>34</v>
      </c>
      <c r="U252" s="34" t="s">
        <v>34</v>
      </c>
      <c r="V252" s="26"/>
      <c r="X252" s="49">
        <f t="shared" si="18"/>
        <v>0</v>
      </c>
    </row>
    <row r="253" spans="2:24" x14ac:dyDescent="0.25">
      <c r="T253" s="5" t="s">
        <v>4975</v>
      </c>
      <c r="V253" s="5">
        <f>SUM(W7:W252)</f>
        <v>0</v>
      </c>
      <c r="W253" s="5">
        <f>SUM(W7:W252)</f>
        <v>0</v>
      </c>
      <c r="X253" s="41">
        <f>SUM(X7:X252)</f>
        <v>0</v>
      </c>
    </row>
    <row r="254" spans="2:24" x14ac:dyDescent="0.25">
      <c r="B254" s="6"/>
      <c r="C254" s="7"/>
      <c r="F254" s="7"/>
      <c r="G254" s="7"/>
      <c r="H254" s="7"/>
      <c r="I254" s="7"/>
      <c r="J254" s="7"/>
      <c r="K254" s="7"/>
      <c r="L254" s="7"/>
      <c r="M254" s="8"/>
      <c r="N254" s="8"/>
      <c r="O254" s="8"/>
      <c r="P254" s="9"/>
      <c r="Q254" s="9"/>
      <c r="R254" s="7"/>
      <c r="S254" s="7"/>
      <c r="T254" s="7"/>
    </row>
    <row r="255" spans="2:24" x14ac:dyDescent="0.25">
      <c r="B255" s="6"/>
      <c r="C255" s="7"/>
      <c r="F255" s="7"/>
      <c r="G255" s="7"/>
      <c r="H255" s="7"/>
      <c r="I255" s="7"/>
      <c r="J255" s="7"/>
      <c r="K255" s="7"/>
      <c r="L255" s="7"/>
      <c r="M255" s="8"/>
      <c r="N255" s="8"/>
      <c r="O255" s="8"/>
      <c r="P255" s="9"/>
      <c r="Q255" s="9"/>
      <c r="R255" s="7"/>
      <c r="S255" s="7"/>
      <c r="T255" s="7"/>
    </row>
    <row r="256" spans="2:24" x14ac:dyDescent="0.25">
      <c r="B256" s="6"/>
      <c r="C256" s="7"/>
      <c r="F256" s="7"/>
      <c r="G256" s="7"/>
      <c r="H256" s="7"/>
      <c r="I256" s="7"/>
      <c r="J256" s="7"/>
      <c r="K256" s="7"/>
      <c r="L256" s="7"/>
      <c r="M256" s="8"/>
      <c r="N256" s="8"/>
      <c r="O256" s="8"/>
      <c r="P256" s="9"/>
      <c r="Q256" s="9"/>
      <c r="R256" s="7"/>
      <c r="S256" s="7"/>
      <c r="T256" s="7"/>
    </row>
    <row r="257" spans="2:20" x14ac:dyDescent="0.25">
      <c r="B257" s="6"/>
      <c r="C257" s="7"/>
      <c r="F257" s="7"/>
      <c r="G257" s="7"/>
      <c r="H257" s="7"/>
      <c r="I257" s="7"/>
      <c r="J257" s="7"/>
      <c r="K257" s="7"/>
      <c r="L257" s="7"/>
      <c r="M257" s="8"/>
      <c r="N257" s="8"/>
      <c r="O257" s="8"/>
      <c r="P257" s="9"/>
      <c r="Q257" s="9"/>
      <c r="R257" s="7"/>
      <c r="S257" s="7"/>
      <c r="T257" s="7"/>
    </row>
    <row r="258" spans="2:20" x14ac:dyDescent="0.25">
      <c r="B258" s="6"/>
      <c r="C258" s="7"/>
      <c r="F258" s="7"/>
      <c r="G258" s="7"/>
      <c r="H258" s="7"/>
      <c r="I258" s="7"/>
      <c r="J258" s="7"/>
      <c r="K258" s="7"/>
      <c r="L258" s="7"/>
      <c r="M258" s="8"/>
      <c r="N258" s="8"/>
      <c r="O258" s="8"/>
      <c r="P258" s="9"/>
      <c r="Q258" s="9"/>
      <c r="R258" s="7"/>
      <c r="S258" s="7"/>
      <c r="T258" s="7"/>
    </row>
    <row r="259" spans="2:20" x14ac:dyDescent="0.25">
      <c r="B259" s="6"/>
      <c r="C259" s="7"/>
      <c r="F259" s="7"/>
      <c r="G259" s="7"/>
      <c r="H259" s="7"/>
      <c r="I259" s="7"/>
      <c r="J259" s="7"/>
      <c r="K259" s="7"/>
      <c r="L259" s="7"/>
      <c r="M259" s="8"/>
      <c r="N259" s="8"/>
      <c r="O259" s="8"/>
      <c r="P259" s="9"/>
      <c r="Q259" s="9"/>
      <c r="R259" s="7"/>
      <c r="S259" s="7"/>
      <c r="T259" s="7"/>
    </row>
    <row r="260" spans="2:20" x14ac:dyDescent="0.25">
      <c r="B260" s="6"/>
      <c r="C260" s="7"/>
      <c r="F260" s="7"/>
      <c r="G260" s="7"/>
      <c r="H260" s="7"/>
      <c r="I260" s="7"/>
      <c r="J260" s="7"/>
      <c r="K260" s="7"/>
      <c r="L260" s="7"/>
      <c r="M260" s="8"/>
      <c r="N260" s="8"/>
      <c r="O260" s="8"/>
      <c r="P260" s="9"/>
      <c r="Q260" s="9"/>
      <c r="R260" s="7"/>
      <c r="S260" s="7"/>
      <c r="T260" s="7"/>
    </row>
    <row r="261" spans="2:20" x14ac:dyDescent="0.25">
      <c r="B261" s="6"/>
      <c r="C261" s="7"/>
      <c r="F261" s="7"/>
      <c r="G261" s="7"/>
      <c r="H261" s="7"/>
      <c r="I261" s="7"/>
      <c r="J261" s="7"/>
      <c r="K261" s="7"/>
      <c r="L261" s="7"/>
      <c r="M261" s="8"/>
      <c r="N261" s="8"/>
      <c r="O261" s="8"/>
      <c r="P261" s="9"/>
      <c r="Q261" s="9"/>
      <c r="R261" s="7"/>
      <c r="S261" s="7"/>
      <c r="T261" s="7"/>
    </row>
    <row r="262" spans="2:20" x14ac:dyDescent="0.25">
      <c r="B262" s="6"/>
      <c r="C262" s="7"/>
      <c r="F262" s="7"/>
      <c r="G262" s="7"/>
      <c r="H262" s="7"/>
      <c r="I262" s="7"/>
      <c r="J262" s="7"/>
      <c r="K262" s="7"/>
      <c r="L262" s="7"/>
      <c r="M262" s="8"/>
      <c r="N262" s="8"/>
      <c r="O262" s="8"/>
      <c r="P262" s="9"/>
      <c r="Q262" s="9"/>
      <c r="R262" s="7"/>
      <c r="S262" s="7"/>
      <c r="T262" s="7"/>
    </row>
    <row r="263" spans="2:20" x14ac:dyDescent="0.25">
      <c r="B263" s="6"/>
      <c r="C263" s="7"/>
      <c r="F263" s="7"/>
      <c r="G263" s="7"/>
      <c r="H263" s="7"/>
      <c r="I263" s="7"/>
      <c r="J263" s="7"/>
      <c r="K263" s="7"/>
      <c r="L263" s="7"/>
      <c r="M263" s="8"/>
      <c r="N263" s="8"/>
      <c r="O263" s="8"/>
      <c r="P263" s="9"/>
      <c r="Q263" s="9"/>
      <c r="R263" s="7"/>
      <c r="S263" s="7"/>
      <c r="T263" s="7"/>
    </row>
    <row r="264" spans="2:20" x14ac:dyDescent="0.25">
      <c r="B264" s="6"/>
      <c r="C264" s="7"/>
      <c r="F264" s="7"/>
      <c r="G264" s="7"/>
      <c r="H264" s="7"/>
      <c r="I264" s="7"/>
      <c r="J264" s="7"/>
      <c r="K264" s="7"/>
      <c r="L264" s="7"/>
      <c r="M264" s="8"/>
      <c r="N264" s="8"/>
      <c r="O264" s="8"/>
      <c r="P264" s="9"/>
      <c r="Q264" s="9"/>
      <c r="R264" s="7"/>
      <c r="S264" s="7"/>
      <c r="T264" s="7"/>
    </row>
    <row r="265" spans="2:20" x14ac:dyDescent="0.25">
      <c r="B265" s="6"/>
      <c r="C265" s="7"/>
      <c r="F265" s="7"/>
      <c r="G265" s="7"/>
      <c r="H265" s="7"/>
      <c r="I265" s="7"/>
      <c r="J265" s="7"/>
      <c r="K265" s="7"/>
      <c r="L265" s="7"/>
      <c r="M265" s="8"/>
      <c r="N265" s="8"/>
      <c r="O265" s="8"/>
      <c r="P265" s="9"/>
      <c r="Q265" s="9"/>
      <c r="R265" s="7"/>
      <c r="S265" s="7"/>
      <c r="T265" s="7"/>
    </row>
    <row r="266" spans="2:20" x14ac:dyDescent="0.25">
      <c r="B266" s="6"/>
      <c r="C266" s="7"/>
      <c r="F266" s="7"/>
      <c r="G266" s="7"/>
      <c r="H266" s="7"/>
      <c r="I266" s="7"/>
      <c r="J266" s="7"/>
      <c r="K266" s="7"/>
      <c r="L266" s="7"/>
      <c r="M266" s="8"/>
      <c r="N266" s="8"/>
      <c r="O266" s="8"/>
      <c r="P266" s="9"/>
      <c r="Q266" s="9"/>
      <c r="R266" s="7"/>
      <c r="S266" s="7"/>
      <c r="T266" s="7"/>
    </row>
    <row r="267" spans="2:20" x14ac:dyDescent="0.25">
      <c r="B267" s="6"/>
      <c r="C267" s="7"/>
      <c r="F267" s="7"/>
      <c r="G267" s="7"/>
      <c r="H267" s="7"/>
      <c r="I267" s="7"/>
      <c r="J267" s="7"/>
      <c r="K267" s="7"/>
      <c r="L267" s="7"/>
      <c r="M267" s="8"/>
      <c r="N267" s="8"/>
      <c r="O267" s="8"/>
      <c r="P267" s="9"/>
      <c r="Q267" s="9"/>
      <c r="R267" s="7"/>
      <c r="S267" s="7"/>
      <c r="T267" s="7"/>
    </row>
    <row r="268" spans="2:20" x14ac:dyDescent="0.25">
      <c r="B268" s="6"/>
      <c r="C268" s="7"/>
      <c r="F268" s="7"/>
      <c r="G268" s="7"/>
      <c r="H268" s="7"/>
      <c r="I268" s="7"/>
      <c r="J268" s="7"/>
      <c r="K268" s="7"/>
      <c r="L268" s="7"/>
      <c r="M268" s="8"/>
      <c r="N268" s="8"/>
      <c r="O268" s="8"/>
      <c r="P268" s="9"/>
      <c r="Q268" s="9"/>
      <c r="R268" s="7"/>
      <c r="S268" s="7"/>
      <c r="T268" s="7"/>
    </row>
    <row r="269" spans="2:20" x14ac:dyDescent="0.25">
      <c r="B269" s="6"/>
      <c r="C269" s="7"/>
      <c r="F269" s="7"/>
      <c r="G269" s="7"/>
      <c r="H269" s="7"/>
      <c r="I269" s="7"/>
      <c r="J269" s="7"/>
      <c r="K269" s="7"/>
      <c r="L269" s="7"/>
      <c r="M269" s="8"/>
      <c r="N269" s="8"/>
      <c r="O269" s="8"/>
      <c r="P269" s="9"/>
      <c r="Q269" s="9"/>
      <c r="R269" s="7"/>
      <c r="S269" s="7"/>
      <c r="T269" s="7"/>
    </row>
    <row r="270" spans="2:20" x14ac:dyDescent="0.25">
      <c r="B270" s="6"/>
      <c r="C270" s="7"/>
      <c r="F270" s="7"/>
      <c r="G270" s="7"/>
      <c r="H270" s="7"/>
      <c r="I270" s="7"/>
      <c r="J270" s="7"/>
      <c r="K270" s="7"/>
      <c r="L270" s="7"/>
      <c r="M270" s="8"/>
      <c r="N270" s="8"/>
      <c r="O270" s="8"/>
      <c r="P270" s="9"/>
      <c r="Q270" s="9"/>
      <c r="R270" s="7"/>
      <c r="S270" s="7"/>
      <c r="T270" s="7"/>
    </row>
    <row r="271" spans="2:20" x14ac:dyDescent="0.25">
      <c r="B271" s="6"/>
      <c r="C271" s="7"/>
      <c r="F271" s="7"/>
      <c r="G271" s="7"/>
      <c r="H271" s="7"/>
      <c r="I271" s="7"/>
      <c r="J271" s="7"/>
      <c r="K271" s="7"/>
      <c r="L271" s="7"/>
      <c r="M271" s="8"/>
      <c r="N271" s="8"/>
      <c r="O271" s="8"/>
      <c r="P271" s="9"/>
      <c r="Q271" s="9"/>
      <c r="R271" s="7"/>
      <c r="S271" s="7"/>
      <c r="T271" s="7"/>
    </row>
    <row r="272" spans="2:20" x14ac:dyDescent="0.25">
      <c r="B272" s="6"/>
      <c r="C272" s="7"/>
      <c r="F272" s="7"/>
      <c r="G272" s="7"/>
      <c r="H272" s="7"/>
      <c r="I272" s="7"/>
      <c r="J272" s="7"/>
      <c r="K272" s="7"/>
      <c r="L272" s="7"/>
      <c r="M272" s="8"/>
      <c r="N272" s="8"/>
      <c r="O272" s="8"/>
      <c r="P272" s="9"/>
      <c r="Q272" s="9"/>
      <c r="R272" s="7"/>
      <c r="S272" s="7"/>
      <c r="T272" s="7"/>
    </row>
    <row r="273" spans="2:20" x14ac:dyDescent="0.25">
      <c r="B273" s="6"/>
      <c r="C273" s="7"/>
      <c r="F273" s="7"/>
      <c r="G273" s="7"/>
      <c r="H273" s="7"/>
      <c r="I273" s="7"/>
      <c r="J273" s="7"/>
      <c r="K273" s="7"/>
      <c r="L273" s="7"/>
      <c r="M273" s="8"/>
      <c r="N273" s="8"/>
      <c r="O273" s="8"/>
      <c r="P273" s="9"/>
      <c r="Q273" s="9"/>
      <c r="R273" s="7"/>
      <c r="S273" s="7"/>
      <c r="T273" s="7"/>
    </row>
    <row r="274" spans="2:20" x14ac:dyDescent="0.25">
      <c r="B274" s="6"/>
      <c r="C274" s="7"/>
      <c r="F274" s="7"/>
      <c r="G274" s="7"/>
      <c r="H274" s="7"/>
      <c r="I274" s="7"/>
      <c r="J274" s="7"/>
      <c r="K274" s="7"/>
      <c r="L274" s="7"/>
      <c r="M274" s="8"/>
      <c r="N274" s="8"/>
      <c r="O274" s="8"/>
      <c r="P274" s="9"/>
      <c r="Q274" s="9"/>
      <c r="R274" s="7"/>
      <c r="S274" s="7"/>
      <c r="T274" s="7"/>
    </row>
    <row r="275" spans="2:20" x14ac:dyDescent="0.25">
      <c r="B275" s="6"/>
      <c r="C275" s="7"/>
      <c r="F275" s="7"/>
      <c r="G275" s="7"/>
      <c r="H275" s="7"/>
      <c r="I275" s="7"/>
      <c r="J275" s="7"/>
      <c r="K275" s="7"/>
      <c r="L275" s="7"/>
      <c r="M275" s="8"/>
      <c r="N275" s="8"/>
      <c r="O275" s="8"/>
      <c r="P275" s="9"/>
      <c r="Q275" s="9"/>
      <c r="R275" s="7"/>
      <c r="S275" s="7"/>
      <c r="T275" s="7"/>
    </row>
    <row r="276" spans="2:20" x14ac:dyDescent="0.25">
      <c r="B276" s="6"/>
      <c r="C276" s="7"/>
      <c r="F276" s="7"/>
      <c r="G276" s="7"/>
      <c r="H276" s="7"/>
      <c r="I276" s="7"/>
      <c r="J276" s="7"/>
      <c r="K276" s="7"/>
      <c r="L276" s="7"/>
      <c r="M276" s="8"/>
      <c r="N276" s="8"/>
      <c r="O276" s="8"/>
      <c r="P276" s="9"/>
      <c r="Q276" s="9"/>
      <c r="R276" s="7"/>
      <c r="S276" s="7"/>
      <c r="T276" s="7"/>
    </row>
    <row r="277" spans="2:20" x14ac:dyDescent="0.25">
      <c r="B277" s="6"/>
      <c r="C277" s="7"/>
      <c r="F277" s="7"/>
      <c r="G277" s="7"/>
      <c r="H277" s="7"/>
      <c r="I277" s="7"/>
      <c r="J277" s="7"/>
      <c r="K277" s="7"/>
      <c r="L277" s="7"/>
      <c r="M277" s="8"/>
      <c r="N277" s="8"/>
      <c r="O277" s="8"/>
      <c r="P277" s="9"/>
      <c r="Q277" s="9"/>
      <c r="R277" s="7"/>
      <c r="S277" s="7"/>
      <c r="T277" s="7"/>
    </row>
    <row r="278" spans="2:20" x14ac:dyDescent="0.25">
      <c r="B278" s="6"/>
      <c r="C278" s="7"/>
      <c r="F278" s="7"/>
      <c r="G278" s="7"/>
      <c r="H278" s="7"/>
      <c r="I278" s="7"/>
      <c r="J278" s="7"/>
      <c r="K278" s="7"/>
      <c r="L278" s="7"/>
      <c r="M278" s="8"/>
      <c r="N278" s="8"/>
      <c r="O278" s="8"/>
      <c r="P278" s="9"/>
      <c r="Q278" s="9"/>
      <c r="R278" s="7"/>
      <c r="S278" s="7"/>
      <c r="T278" s="7"/>
    </row>
    <row r="279" spans="2:20" x14ac:dyDescent="0.25">
      <c r="B279" s="6"/>
      <c r="C279" s="7"/>
      <c r="F279" s="7"/>
      <c r="G279" s="7"/>
      <c r="H279" s="7"/>
      <c r="I279" s="7"/>
      <c r="J279" s="7"/>
      <c r="K279" s="7"/>
      <c r="L279" s="7"/>
      <c r="M279" s="8"/>
      <c r="N279" s="8"/>
      <c r="O279" s="8"/>
      <c r="P279" s="9"/>
      <c r="Q279" s="9"/>
      <c r="R279" s="7"/>
      <c r="S279" s="7"/>
      <c r="T279" s="7"/>
    </row>
    <row r="280" spans="2:20" x14ac:dyDescent="0.25">
      <c r="B280" s="6"/>
      <c r="C280" s="7"/>
      <c r="F280" s="7"/>
      <c r="G280" s="7"/>
      <c r="H280" s="7"/>
      <c r="I280" s="7"/>
      <c r="J280" s="7"/>
      <c r="K280" s="7"/>
      <c r="L280" s="7"/>
      <c r="M280" s="8"/>
      <c r="N280" s="8"/>
      <c r="O280" s="8"/>
      <c r="P280" s="9"/>
      <c r="Q280" s="9"/>
      <c r="R280" s="7"/>
      <c r="S280" s="7"/>
      <c r="T280" s="7"/>
    </row>
    <row r="281" spans="2:20" x14ac:dyDescent="0.25">
      <c r="B281" s="6"/>
      <c r="C281" s="7"/>
      <c r="F281" s="7"/>
      <c r="G281" s="7"/>
      <c r="H281" s="7"/>
      <c r="I281" s="7"/>
      <c r="J281" s="7"/>
      <c r="K281" s="7"/>
      <c r="L281" s="7"/>
      <c r="M281" s="8"/>
      <c r="N281" s="8"/>
      <c r="O281" s="8"/>
      <c r="P281" s="9"/>
      <c r="Q281" s="9"/>
      <c r="R281" s="7"/>
      <c r="S281" s="7"/>
      <c r="T281" s="7"/>
    </row>
    <row r="282" spans="2:20" x14ac:dyDescent="0.25">
      <c r="B282" s="6"/>
      <c r="C282" s="7"/>
      <c r="F282" s="7"/>
      <c r="G282" s="7"/>
      <c r="H282" s="7"/>
      <c r="I282" s="7"/>
      <c r="J282" s="7"/>
      <c r="K282" s="7"/>
      <c r="L282" s="7"/>
      <c r="M282" s="8"/>
      <c r="N282" s="8"/>
      <c r="O282" s="8"/>
      <c r="P282" s="9"/>
      <c r="Q282" s="9"/>
      <c r="R282" s="7"/>
      <c r="S282" s="7"/>
      <c r="T282" s="7"/>
    </row>
    <row r="283" spans="2:20" x14ac:dyDescent="0.25">
      <c r="B283" s="6"/>
      <c r="C283" s="7"/>
      <c r="F283" s="7"/>
      <c r="G283" s="7"/>
      <c r="H283" s="7"/>
      <c r="I283" s="7"/>
      <c r="J283" s="7"/>
      <c r="K283" s="7"/>
      <c r="L283" s="7"/>
      <c r="M283" s="8"/>
      <c r="N283" s="8"/>
      <c r="O283" s="8"/>
      <c r="P283" s="9"/>
      <c r="Q283" s="9"/>
      <c r="R283" s="7"/>
      <c r="S283" s="7"/>
      <c r="T283" s="7"/>
    </row>
    <row r="284" spans="2:20" x14ac:dyDescent="0.25">
      <c r="B284" s="6"/>
      <c r="C284" s="7"/>
      <c r="F284" s="7"/>
      <c r="G284" s="7"/>
      <c r="H284" s="7"/>
      <c r="I284" s="7"/>
      <c r="J284" s="7"/>
      <c r="K284" s="7"/>
      <c r="L284" s="7"/>
      <c r="M284" s="8"/>
      <c r="N284" s="8"/>
      <c r="O284" s="8"/>
      <c r="P284" s="9"/>
      <c r="Q284" s="9"/>
      <c r="R284" s="7"/>
      <c r="S284" s="7"/>
      <c r="T284" s="7"/>
    </row>
    <row r="285" spans="2:20" x14ac:dyDescent="0.25">
      <c r="B285" s="6"/>
      <c r="C285" s="7"/>
      <c r="F285" s="7"/>
      <c r="G285" s="7"/>
      <c r="H285" s="7"/>
      <c r="I285" s="7"/>
      <c r="J285" s="7"/>
      <c r="K285" s="7"/>
      <c r="L285" s="7"/>
      <c r="M285" s="8"/>
      <c r="N285" s="8"/>
      <c r="O285" s="8"/>
      <c r="P285" s="9"/>
      <c r="Q285" s="9"/>
      <c r="R285" s="7"/>
      <c r="S285" s="7"/>
      <c r="T285" s="7"/>
    </row>
    <row r="286" spans="2:20" x14ac:dyDescent="0.25">
      <c r="B286" s="6"/>
      <c r="C286" s="7"/>
      <c r="F286" s="7"/>
      <c r="G286" s="7"/>
      <c r="H286" s="7"/>
      <c r="I286" s="7"/>
      <c r="J286" s="7"/>
      <c r="K286" s="7"/>
      <c r="L286" s="7"/>
      <c r="M286" s="8"/>
      <c r="N286" s="8"/>
      <c r="O286" s="8"/>
      <c r="P286" s="9"/>
      <c r="Q286" s="9"/>
      <c r="R286" s="7"/>
      <c r="S286" s="7"/>
      <c r="T286" s="7"/>
    </row>
    <row r="287" spans="2:20" x14ac:dyDescent="0.25">
      <c r="B287" s="6"/>
      <c r="C287" s="7"/>
      <c r="F287" s="7"/>
      <c r="G287" s="7"/>
      <c r="H287" s="7"/>
      <c r="I287" s="7"/>
      <c r="J287" s="7"/>
      <c r="K287" s="7"/>
      <c r="L287" s="7"/>
      <c r="M287" s="8"/>
      <c r="N287" s="8"/>
      <c r="O287" s="8"/>
      <c r="P287" s="9"/>
      <c r="Q287" s="9"/>
      <c r="R287" s="7"/>
      <c r="S287" s="7"/>
      <c r="T287" s="7"/>
    </row>
    <row r="288" spans="2:20" x14ac:dyDescent="0.25">
      <c r="B288" s="6"/>
      <c r="C288" s="7"/>
      <c r="F288" s="7"/>
      <c r="G288" s="7"/>
      <c r="H288" s="7"/>
      <c r="I288" s="7"/>
      <c r="J288" s="7"/>
      <c r="K288" s="7"/>
      <c r="L288" s="7"/>
      <c r="M288" s="8"/>
      <c r="N288" s="8"/>
      <c r="O288" s="8"/>
      <c r="P288" s="9"/>
      <c r="Q288" s="9"/>
      <c r="R288" s="7"/>
      <c r="S288" s="7"/>
      <c r="T288" s="7"/>
    </row>
    <row r="289" spans="2:20" x14ac:dyDescent="0.25">
      <c r="B289" s="6"/>
      <c r="C289" s="7"/>
      <c r="F289" s="7"/>
      <c r="G289" s="7"/>
      <c r="H289" s="7"/>
      <c r="I289" s="7"/>
      <c r="J289" s="7"/>
      <c r="K289" s="7"/>
      <c r="L289" s="7"/>
      <c r="M289" s="8"/>
      <c r="N289" s="8"/>
      <c r="O289" s="8"/>
      <c r="P289" s="9"/>
      <c r="Q289" s="9"/>
      <c r="R289" s="7"/>
      <c r="S289" s="7"/>
      <c r="T289" s="7"/>
    </row>
    <row r="290" spans="2:20" x14ac:dyDescent="0.25">
      <c r="B290" s="6"/>
      <c r="C290" s="7"/>
      <c r="F290" s="7"/>
      <c r="G290" s="7"/>
      <c r="H290" s="7"/>
      <c r="I290" s="7"/>
      <c r="J290" s="7"/>
      <c r="K290" s="7"/>
      <c r="L290" s="7"/>
      <c r="M290" s="8"/>
      <c r="N290" s="8"/>
      <c r="O290" s="8"/>
      <c r="P290" s="9"/>
      <c r="Q290" s="9"/>
      <c r="R290" s="7"/>
      <c r="S290" s="7"/>
      <c r="T290" s="7"/>
    </row>
    <row r="291" spans="2:20" x14ac:dyDescent="0.25">
      <c r="B291" s="6"/>
      <c r="C291" s="7"/>
      <c r="F291" s="7"/>
      <c r="G291" s="7"/>
      <c r="H291" s="7"/>
      <c r="I291" s="7"/>
      <c r="J291" s="7"/>
      <c r="K291" s="7"/>
      <c r="L291" s="7"/>
      <c r="M291" s="8"/>
      <c r="N291" s="8"/>
      <c r="O291" s="8"/>
      <c r="P291" s="9"/>
      <c r="Q291" s="9"/>
      <c r="R291" s="7"/>
      <c r="S291" s="7"/>
      <c r="T291" s="7"/>
    </row>
    <row r="292" spans="2:20" x14ac:dyDescent="0.25">
      <c r="B292" s="6"/>
      <c r="C292" s="7"/>
      <c r="F292" s="7"/>
      <c r="G292" s="7"/>
      <c r="H292" s="7"/>
      <c r="I292" s="7"/>
      <c r="J292" s="7"/>
      <c r="K292" s="7"/>
      <c r="L292" s="7"/>
      <c r="M292" s="8"/>
      <c r="N292" s="8"/>
      <c r="O292" s="8"/>
      <c r="P292" s="9"/>
      <c r="Q292" s="9"/>
      <c r="R292" s="7"/>
      <c r="S292" s="7"/>
      <c r="T292" s="7"/>
    </row>
    <row r="293" spans="2:20" x14ac:dyDescent="0.25">
      <c r="B293" s="6"/>
      <c r="C293" s="7"/>
      <c r="F293" s="7"/>
      <c r="G293" s="7"/>
      <c r="H293" s="7"/>
      <c r="I293" s="7"/>
      <c r="J293" s="7"/>
      <c r="K293" s="7"/>
      <c r="L293" s="7"/>
      <c r="M293" s="8"/>
      <c r="N293" s="8"/>
      <c r="O293" s="8"/>
      <c r="P293" s="9"/>
      <c r="Q293" s="9"/>
      <c r="R293" s="7"/>
      <c r="S293" s="7"/>
      <c r="T293" s="7"/>
    </row>
    <row r="294" spans="2:20" x14ac:dyDescent="0.25">
      <c r="B294" s="6"/>
      <c r="C294" s="7"/>
      <c r="F294" s="7"/>
      <c r="G294" s="7"/>
      <c r="H294" s="7"/>
      <c r="I294" s="7"/>
      <c r="J294" s="7"/>
      <c r="K294" s="7"/>
      <c r="L294" s="7"/>
      <c r="M294" s="8"/>
      <c r="N294" s="8"/>
      <c r="O294" s="8"/>
      <c r="P294" s="9"/>
      <c r="Q294" s="9"/>
      <c r="R294" s="7"/>
      <c r="S294" s="7"/>
      <c r="T294" s="7"/>
    </row>
    <row r="295" spans="2:20" x14ac:dyDescent="0.25">
      <c r="B295" s="6"/>
      <c r="C295" s="7"/>
      <c r="F295" s="7"/>
      <c r="G295" s="7"/>
      <c r="H295" s="7"/>
      <c r="I295" s="7"/>
      <c r="J295" s="7"/>
      <c r="K295" s="7"/>
      <c r="L295" s="7"/>
      <c r="M295" s="8"/>
      <c r="N295" s="8"/>
      <c r="O295" s="8"/>
      <c r="P295" s="9"/>
      <c r="Q295" s="9"/>
      <c r="R295" s="7"/>
      <c r="S295" s="7"/>
      <c r="T295" s="7"/>
    </row>
    <row r="296" spans="2:20" x14ac:dyDescent="0.25">
      <c r="B296" s="6"/>
      <c r="C296" s="7"/>
      <c r="F296" s="7"/>
      <c r="G296" s="7"/>
      <c r="H296" s="7"/>
      <c r="I296" s="7"/>
      <c r="J296" s="7"/>
      <c r="K296" s="7"/>
      <c r="L296" s="7"/>
      <c r="M296" s="8"/>
      <c r="N296" s="8"/>
      <c r="O296" s="8"/>
      <c r="P296" s="9"/>
      <c r="Q296" s="9"/>
      <c r="R296" s="7"/>
      <c r="S296" s="7"/>
      <c r="T296" s="7"/>
    </row>
    <row r="297" spans="2:20" x14ac:dyDescent="0.25">
      <c r="B297" s="6"/>
      <c r="C297" s="7"/>
      <c r="F297" s="7"/>
      <c r="G297" s="7"/>
      <c r="H297" s="7"/>
      <c r="I297" s="7"/>
      <c r="J297" s="7"/>
      <c r="K297" s="7"/>
      <c r="L297" s="7"/>
      <c r="M297" s="8"/>
      <c r="N297" s="8"/>
      <c r="O297" s="8"/>
      <c r="P297" s="9"/>
      <c r="Q297" s="9"/>
      <c r="R297" s="7"/>
      <c r="S297" s="7"/>
      <c r="T297" s="7"/>
    </row>
    <row r="298" spans="2:20" x14ac:dyDescent="0.25">
      <c r="B298" s="6"/>
      <c r="C298" s="7"/>
      <c r="F298" s="7"/>
      <c r="G298" s="7"/>
      <c r="H298" s="7"/>
      <c r="I298" s="7"/>
      <c r="J298" s="7"/>
      <c r="K298" s="7"/>
      <c r="L298" s="7"/>
      <c r="M298" s="8"/>
      <c r="N298" s="8"/>
      <c r="O298" s="8"/>
      <c r="P298" s="9"/>
      <c r="Q298" s="9"/>
      <c r="R298" s="7"/>
      <c r="S298" s="7"/>
      <c r="T298" s="7"/>
    </row>
    <row r="299" spans="2:20" x14ac:dyDescent="0.25">
      <c r="B299" s="6"/>
      <c r="C299" s="7"/>
      <c r="F299" s="7"/>
      <c r="G299" s="7"/>
      <c r="H299" s="7"/>
      <c r="I299" s="7"/>
      <c r="J299" s="7"/>
      <c r="K299" s="7"/>
      <c r="L299" s="7"/>
      <c r="M299" s="8"/>
      <c r="N299" s="8"/>
      <c r="O299" s="8"/>
      <c r="P299" s="9"/>
      <c r="Q299" s="9"/>
      <c r="R299" s="7"/>
      <c r="S299" s="7"/>
      <c r="T299" s="7"/>
    </row>
    <row r="300" spans="2:20" x14ac:dyDescent="0.25">
      <c r="B300" s="6"/>
      <c r="C300" s="7"/>
      <c r="F300" s="7"/>
      <c r="G300" s="7"/>
      <c r="H300" s="7"/>
      <c r="I300" s="7"/>
      <c r="J300" s="7"/>
      <c r="K300" s="7"/>
      <c r="L300" s="7"/>
      <c r="M300" s="8"/>
      <c r="N300" s="8"/>
      <c r="O300" s="8"/>
      <c r="P300" s="9"/>
      <c r="Q300" s="9"/>
      <c r="R300" s="7"/>
      <c r="S300" s="7"/>
      <c r="T300" s="7"/>
    </row>
    <row r="301" spans="2:20" x14ac:dyDescent="0.25">
      <c r="B301" s="6"/>
      <c r="C301" s="7"/>
      <c r="F301" s="7"/>
      <c r="G301" s="7"/>
      <c r="H301" s="7"/>
      <c r="I301" s="7"/>
      <c r="J301" s="7"/>
      <c r="K301" s="7"/>
      <c r="L301" s="7"/>
      <c r="M301" s="8"/>
      <c r="N301" s="8"/>
      <c r="O301" s="8"/>
      <c r="P301" s="9"/>
      <c r="Q301" s="9"/>
      <c r="R301" s="7"/>
      <c r="S301" s="7"/>
      <c r="T301" s="7"/>
    </row>
    <row r="302" spans="2:20" x14ac:dyDescent="0.25">
      <c r="B302" s="6"/>
      <c r="C302" s="7"/>
      <c r="F302" s="7"/>
      <c r="G302" s="7"/>
      <c r="H302" s="7"/>
      <c r="I302" s="7"/>
      <c r="J302" s="7"/>
      <c r="K302" s="7"/>
      <c r="L302" s="7"/>
      <c r="M302" s="8"/>
      <c r="N302" s="8"/>
      <c r="O302" s="8"/>
      <c r="P302" s="9"/>
      <c r="Q302" s="9"/>
      <c r="R302" s="7"/>
      <c r="S302" s="7"/>
      <c r="T302" s="7"/>
    </row>
    <row r="303" spans="2:20" x14ac:dyDescent="0.25">
      <c r="B303" s="6"/>
      <c r="C303" s="7"/>
      <c r="F303" s="7"/>
      <c r="G303" s="7"/>
      <c r="H303" s="7"/>
      <c r="I303" s="7"/>
      <c r="J303" s="7"/>
      <c r="K303" s="7"/>
      <c r="L303" s="7"/>
      <c r="M303" s="8"/>
      <c r="N303" s="8"/>
      <c r="O303" s="8"/>
      <c r="P303" s="9"/>
      <c r="Q303" s="9"/>
      <c r="R303" s="7"/>
      <c r="S303" s="7"/>
      <c r="T303" s="7"/>
    </row>
    <row r="304" spans="2:20" x14ac:dyDescent="0.25">
      <c r="B304" s="6"/>
      <c r="C304" s="7"/>
      <c r="F304" s="7"/>
      <c r="G304" s="7"/>
      <c r="H304" s="7"/>
      <c r="I304" s="7"/>
      <c r="J304" s="7"/>
      <c r="K304" s="7"/>
      <c r="L304" s="7"/>
      <c r="M304" s="8"/>
      <c r="N304" s="8"/>
      <c r="O304" s="8"/>
      <c r="P304" s="9"/>
      <c r="Q304" s="9"/>
      <c r="R304" s="7"/>
      <c r="S304" s="7"/>
      <c r="T304" s="7"/>
    </row>
    <row r="305" spans="2:20" x14ac:dyDescent="0.25">
      <c r="B305" s="6"/>
      <c r="C305" s="7"/>
      <c r="F305" s="7"/>
      <c r="G305" s="7"/>
      <c r="H305" s="7"/>
      <c r="I305" s="7"/>
      <c r="J305" s="7"/>
      <c r="K305" s="7"/>
      <c r="L305" s="7"/>
      <c r="M305" s="8"/>
      <c r="N305" s="8"/>
      <c r="O305" s="8"/>
      <c r="P305" s="9"/>
      <c r="Q305" s="9"/>
      <c r="R305" s="7"/>
      <c r="S305" s="7"/>
      <c r="T305" s="7"/>
    </row>
    <row r="306" spans="2:20" x14ac:dyDescent="0.25">
      <c r="B306" s="6"/>
      <c r="C306" s="7"/>
      <c r="F306" s="7"/>
      <c r="G306" s="7"/>
      <c r="H306" s="7"/>
      <c r="I306" s="7"/>
      <c r="J306" s="7"/>
      <c r="K306" s="7"/>
      <c r="L306" s="7"/>
      <c r="M306" s="8"/>
      <c r="N306" s="8"/>
      <c r="O306" s="8"/>
      <c r="P306" s="9"/>
      <c r="Q306" s="9"/>
      <c r="R306" s="7"/>
      <c r="S306" s="7"/>
      <c r="T306" s="7"/>
    </row>
    <row r="307" spans="2:20" x14ac:dyDescent="0.25">
      <c r="B307" s="6"/>
      <c r="C307" s="7"/>
      <c r="F307" s="7"/>
      <c r="G307" s="7"/>
      <c r="H307" s="7"/>
      <c r="I307" s="7"/>
      <c r="J307" s="7"/>
      <c r="K307" s="7"/>
      <c r="L307" s="7"/>
      <c r="M307" s="8"/>
      <c r="N307" s="8"/>
      <c r="O307" s="8"/>
      <c r="P307" s="9"/>
      <c r="Q307" s="9"/>
      <c r="R307" s="7"/>
      <c r="S307" s="7"/>
      <c r="T307" s="7"/>
    </row>
    <row r="308" spans="2:20" x14ac:dyDescent="0.25">
      <c r="B308" s="6"/>
      <c r="C308" s="7"/>
      <c r="F308" s="7"/>
      <c r="G308" s="7"/>
      <c r="H308" s="7"/>
      <c r="I308" s="7"/>
      <c r="J308" s="7"/>
      <c r="K308" s="7"/>
      <c r="L308" s="7"/>
      <c r="M308" s="8"/>
      <c r="N308" s="8"/>
      <c r="O308" s="8"/>
      <c r="P308" s="9"/>
      <c r="Q308" s="9"/>
      <c r="R308" s="7"/>
      <c r="S308" s="7"/>
      <c r="T308" s="7"/>
    </row>
    <row r="309" spans="2:20" x14ac:dyDescent="0.25">
      <c r="B309" s="6"/>
      <c r="C309" s="7"/>
      <c r="F309" s="7"/>
      <c r="G309" s="7"/>
      <c r="H309" s="7"/>
      <c r="I309" s="7"/>
      <c r="J309" s="7"/>
      <c r="K309" s="7"/>
      <c r="L309" s="7"/>
      <c r="M309" s="8"/>
      <c r="N309" s="8"/>
      <c r="O309" s="8"/>
      <c r="P309" s="9"/>
      <c r="Q309" s="9"/>
      <c r="R309" s="7"/>
      <c r="S309" s="7"/>
      <c r="T309" s="7"/>
    </row>
    <row r="310" spans="2:20" x14ac:dyDescent="0.25">
      <c r="B310" s="6"/>
      <c r="C310" s="7"/>
      <c r="F310" s="7"/>
      <c r="G310" s="7"/>
      <c r="H310" s="7"/>
      <c r="I310" s="7"/>
      <c r="J310" s="7"/>
      <c r="K310" s="7"/>
      <c r="L310" s="7"/>
      <c r="M310" s="8"/>
      <c r="N310" s="8"/>
      <c r="O310" s="8"/>
      <c r="P310" s="9"/>
      <c r="Q310" s="9"/>
      <c r="R310" s="7"/>
      <c r="S310" s="7"/>
      <c r="T310" s="7"/>
    </row>
    <row r="311" spans="2:20" x14ac:dyDescent="0.25">
      <c r="B311" s="6"/>
      <c r="C311" s="7"/>
      <c r="F311" s="7"/>
      <c r="G311" s="7"/>
      <c r="H311" s="7"/>
      <c r="I311" s="7"/>
      <c r="J311" s="7"/>
      <c r="K311" s="7"/>
      <c r="L311" s="7"/>
      <c r="M311" s="8"/>
      <c r="N311" s="8"/>
      <c r="O311" s="8"/>
      <c r="P311" s="9"/>
      <c r="Q311" s="9"/>
      <c r="R311" s="7"/>
      <c r="S311" s="7"/>
      <c r="T311" s="7"/>
    </row>
    <row r="312" spans="2:20" x14ac:dyDescent="0.25">
      <c r="B312" s="6"/>
      <c r="C312" s="7"/>
      <c r="F312" s="7"/>
      <c r="G312" s="7"/>
      <c r="H312" s="7"/>
      <c r="I312" s="7"/>
      <c r="J312" s="7"/>
      <c r="K312" s="7"/>
      <c r="L312" s="7"/>
      <c r="M312" s="8"/>
      <c r="N312" s="8"/>
      <c r="O312" s="8"/>
      <c r="P312" s="9"/>
      <c r="Q312" s="9"/>
      <c r="R312" s="7"/>
      <c r="S312" s="7"/>
      <c r="T312" s="7"/>
    </row>
    <row r="313" spans="2:20" x14ac:dyDescent="0.25">
      <c r="B313" s="6"/>
      <c r="C313" s="7"/>
      <c r="F313" s="7"/>
      <c r="G313" s="7"/>
      <c r="H313" s="7"/>
      <c r="I313" s="7"/>
      <c r="J313" s="7"/>
      <c r="K313" s="7"/>
      <c r="L313" s="7"/>
      <c r="M313" s="8"/>
      <c r="N313" s="8"/>
      <c r="O313" s="8"/>
      <c r="P313" s="9"/>
      <c r="Q313" s="9"/>
      <c r="R313" s="7"/>
      <c r="S313" s="7"/>
      <c r="T313" s="7"/>
    </row>
    <row r="314" spans="2:20" x14ac:dyDescent="0.25">
      <c r="B314" s="6"/>
      <c r="C314" s="7"/>
      <c r="F314" s="7"/>
      <c r="G314" s="7"/>
      <c r="H314" s="7"/>
      <c r="I314" s="7"/>
      <c r="J314" s="7"/>
      <c r="K314" s="7"/>
      <c r="L314" s="7"/>
      <c r="M314" s="8"/>
      <c r="N314" s="8"/>
      <c r="O314" s="8"/>
      <c r="P314" s="9"/>
      <c r="Q314" s="9"/>
      <c r="R314" s="7"/>
      <c r="S314" s="7"/>
      <c r="T314" s="7"/>
    </row>
    <row r="315" spans="2:20" x14ac:dyDescent="0.25">
      <c r="B315" s="6"/>
      <c r="C315" s="7"/>
      <c r="F315" s="7"/>
      <c r="G315" s="7"/>
      <c r="H315" s="7"/>
      <c r="I315" s="7"/>
      <c r="J315" s="7"/>
      <c r="K315" s="7"/>
      <c r="L315" s="7"/>
      <c r="M315" s="8"/>
      <c r="N315" s="8"/>
      <c r="O315" s="8"/>
      <c r="P315" s="9"/>
      <c r="Q315" s="9"/>
      <c r="R315" s="7"/>
      <c r="S315" s="7"/>
      <c r="T315" s="7"/>
    </row>
    <row r="316" spans="2:20" x14ac:dyDescent="0.25">
      <c r="B316" s="6"/>
      <c r="C316" s="7"/>
      <c r="F316" s="7"/>
      <c r="G316" s="7"/>
      <c r="H316" s="7"/>
      <c r="I316" s="7"/>
      <c r="J316" s="7"/>
      <c r="K316" s="7"/>
      <c r="L316" s="7"/>
      <c r="M316" s="8"/>
      <c r="N316" s="8"/>
      <c r="O316" s="8"/>
      <c r="P316" s="9"/>
      <c r="Q316" s="9"/>
      <c r="R316" s="7"/>
      <c r="S316" s="7"/>
      <c r="T316" s="7"/>
    </row>
    <row r="317" spans="2:20" x14ac:dyDescent="0.25">
      <c r="B317" s="6"/>
      <c r="C317" s="7"/>
      <c r="F317" s="7"/>
      <c r="G317" s="7"/>
      <c r="H317" s="7"/>
      <c r="I317" s="7"/>
      <c r="J317" s="7"/>
      <c r="K317" s="7"/>
      <c r="L317" s="7"/>
      <c r="M317" s="8"/>
      <c r="N317" s="8"/>
      <c r="O317" s="8"/>
      <c r="P317" s="9"/>
      <c r="Q317" s="9"/>
      <c r="R317" s="7"/>
      <c r="S317" s="7"/>
      <c r="T317" s="7"/>
    </row>
    <row r="318" spans="2:20" x14ac:dyDescent="0.25">
      <c r="B318" s="6"/>
      <c r="C318" s="7"/>
      <c r="F318" s="7"/>
      <c r="G318" s="7"/>
      <c r="H318" s="7"/>
      <c r="I318" s="7"/>
      <c r="J318" s="7"/>
      <c r="K318" s="7"/>
      <c r="L318" s="7"/>
      <c r="M318" s="8"/>
      <c r="N318" s="8"/>
      <c r="O318" s="8"/>
      <c r="P318" s="9"/>
      <c r="Q318" s="9"/>
      <c r="R318" s="7"/>
      <c r="S318" s="7"/>
      <c r="T318" s="7"/>
    </row>
    <row r="319" spans="2:20" x14ac:dyDescent="0.25">
      <c r="B319" s="6"/>
      <c r="C319" s="7"/>
      <c r="F319" s="7"/>
      <c r="G319" s="7"/>
      <c r="H319" s="7"/>
      <c r="I319" s="7"/>
      <c r="J319" s="7"/>
      <c r="K319" s="7"/>
      <c r="L319" s="7"/>
      <c r="M319" s="8"/>
      <c r="N319" s="8"/>
      <c r="O319" s="8"/>
      <c r="P319" s="9"/>
      <c r="Q319" s="9"/>
      <c r="R319" s="7"/>
      <c r="S319" s="7"/>
      <c r="T319" s="7"/>
    </row>
    <row r="320" spans="2:20" x14ac:dyDescent="0.25">
      <c r="B320" s="6"/>
      <c r="C320" s="7"/>
      <c r="F320" s="7"/>
      <c r="G320" s="7"/>
      <c r="H320" s="7"/>
      <c r="I320" s="7"/>
      <c r="J320" s="7"/>
      <c r="K320" s="7"/>
      <c r="L320" s="7"/>
      <c r="M320" s="8"/>
      <c r="N320" s="8"/>
      <c r="O320" s="8"/>
      <c r="P320" s="9"/>
      <c r="Q320" s="9"/>
      <c r="R320" s="7"/>
      <c r="S320" s="7"/>
      <c r="T320" s="7"/>
    </row>
    <row r="321" spans="2:20" x14ac:dyDescent="0.25">
      <c r="B321" s="6"/>
      <c r="C321" s="7"/>
      <c r="F321" s="7"/>
      <c r="G321" s="7"/>
      <c r="H321" s="7"/>
      <c r="I321" s="7"/>
      <c r="J321" s="7"/>
      <c r="K321" s="7"/>
      <c r="L321" s="7"/>
      <c r="M321" s="8"/>
      <c r="N321" s="8"/>
      <c r="O321" s="8"/>
      <c r="P321" s="9"/>
      <c r="Q321" s="9"/>
      <c r="R321" s="7"/>
      <c r="S321" s="7"/>
      <c r="T321" s="7"/>
    </row>
    <row r="322" spans="2:20" x14ac:dyDescent="0.25">
      <c r="B322" s="6"/>
      <c r="C322" s="7"/>
      <c r="F322" s="7"/>
      <c r="G322" s="7"/>
      <c r="H322" s="7"/>
      <c r="I322" s="7"/>
      <c r="J322" s="7"/>
      <c r="K322" s="7"/>
      <c r="L322" s="7"/>
      <c r="M322" s="8"/>
      <c r="N322" s="8"/>
      <c r="O322" s="8"/>
      <c r="P322" s="9"/>
      <c r="Q322" s="9"/>
      <c r="R322" s="7"/>
      <c r="S322" s="7"/>
      <c r="T322" s="7"/>
    </row>
    <row r="323" spans="2:20" x14ac:dyDescent="0.25">
      <c r="B323" s="6"/>
      <c r="C323" s="7"/>
      <c r="F323" s="7"/>
      <c r="G323" s="7"/>
      <c r="H323" s="7"/>
      <c r="I323" s="7"/>
      <c r="J323" s="7"/>
      <c r="K323" s="7"/>
      <c r="L323" s="7"/>
      <c r="M323" s="8"/>
      <c r="N323" s="8"/>
      <c r="O323" s="8"/>
      <c r="P323" s="9"/>
      <c r="Q323" s="9"/>
      <c r="R323" s="7"/>
      <c r="S323" s="7"/>
      <c r="T323" s="7"/>
    </row>
    <row r="324" spans="2:20" x14ac:dyDescent="0.25">
      <c r="B324" s="6"/>
      <c r="C324" s="7"/>
      <c r="F324" s="7"/>
      <c r="G324" s="7"/>
      <c r="H324" s="7"/>
      <c r="I324" s="7"/>
      <c r="J324" s="7"/>
      <c r="K324" s="7"/>
      <c r="L324" s="7"/>
      <c r="M324" s="8"/>
      <c r="N324" s="8"/>
      <c r="O324" s="8"/>
      <c r="P324" s="9"/>
      <c r="Q324" s="9"/>
      <c r="R324" s="7"/>
      <c r="S324" s="7"/>
      <c r="T324" s="7"/>
    </row>
    <row r="325" spans="2:20" x14ac:dyDescent="0.25">
      <c r="B325" s="6"/>
      <c r="C325" s="7"/>
      <c r="F325" s="7"/>
      <c r="G325" s="7"/>
      <c r="H325" s="7"/>
      <c r="I325" s="7"/>
      <c r="J325" s="7"/>
      <c r="K325" s="7"/>
      <c r="L325" s="7"/>
      <c r="M325" s="8"/>
      <c r="N325" s="8"/>
      <c r="O325" s="8"/>
      <c r="P325" s="9"/>
      <c r="Q325" s="9"/>
      <c r="R325" s="7"/>
      <c r="S325" s="7"/>
      <c r="T325" s="7"/>
    </row>
    <row r="326" spans="2:20" x14ac:dyDescent="0.25">
      <c r="B326" s="6"/>
      <c r="C326" s="7"/>
      <c r="F326" s="7"/>
      <c r="G326" s="7"/>
      <c r="H326" s="7"/>
      <c r="I326" s="7"/>
      <c r="J326" s="7"/>
      <c r="K326" s="7"/>
      <c r="L326" s="7"/>
      <c r="M326" s="8"/>
      <c r="N326" s="8"/>
      <c r="O326" s="8"/>
      <c r="P326" s="9"/>
      <c r="Q326" s="9"/>
      <c r="R326" s="7"/>
      <c r="S326" s="7"/>
      <c r="T326" s="7"/>
    </row>
    <row r="327" spans="2:20" x14ac:dyDescent="0.25">
      <c r="B327" s="6"/>
      <c r="C327" s="7"/>
      <c r="F327" s="7"/>
      <c r="G327" s="7"/>
      <c r="H327" s="7"/>
      <c r="I327" s="7"/>
      <c r="J327" s="7"/>
      <c r="K327" s="7"/>
      <c r="L327" s="7"/>
      <c r="M327" s="8"/>
      <c r="N327" s="8"/>
      <c r="O327" s="8"/>
      <c r="P327" s="9"/>
      <c r="Q327" s="9"/>
      <c r="R327" s="7"/>
      <c r="S327" s="7"/>
      <c r="T327" s="7"/>
    </row>
    <row r="328" spans="2:20" x14ac:dyDescent="0.25">
      <c r="B328" s="6"/>
      <c r="C328" s="7"/>
      <c r="F328" s="7"/>
      <c r="G328" s="7"/>
      <c r="H328" s="7"/>
      <c r="I328" s="7"/>
      <c r="J328" s="7"/>
      <c r="K328" s="7"/>
      <c r="L328" s="7"/>
      <c r="M328" s="8"/>
      <c r="N328" s="8"/>
      <c r="O328" s="8"/>
      <c r="P328" s="9"/>
      <c r="Q328" s="9"/>
      <c r="R328" s="7"/>
      <c r="S328" s="7"/>
      <c r="T328" s="7"/>
    </row>
    <row r="329" spans="2:20" x14ac:dyDescent="0.25">
      <c r="B329" s="6"/>
      <c r="C329" s="7"/>
      <c r="F329" s="7"/>
      <c r="G329" s="7"/>
      <c r="H329" s="7"/>
      <c r="I329" s="7"/>
      <c r="J329" s="7"/>
      <c r="K329" s="7"/>
      <c r="L329" s="7"/>
      <c r="M329" s="8"/>
      <c r="N329" s="8"/>
      <c r="O329" s="8"/>
      <c r="P329" s="9"/>
      <c r="Q329" s="9"/>
      <c r="R329" s="7"/>
      <c r="S329" s="7"/>
      <c r="T329" s="7"/>
    </row>
    <row r="330" spans="2:20" x14ac:dyDescent="0.25">
      <c r="B330" s="6"/>
      <c r="C330" s="7"/>
      <c r="F330" s="7"/>
      <c r="G330" s="7"/>
      <c r="H330" s="7"/>
      <c r="I330" s="7"/>
      <c r="J330" s="7"/>
      <c r="K330" s="7"/>
      <c r="L330" s="7"/>
      <c r="M330" s="8"/>
      <c r="N330" s="8"/>
      <c r="O330" s="8"/>
      <c r="P330" s="9"/>
      <c r="Q330" s="9"/>
      <c r="R330" s="7"/>
      <c r="S330" s="7"/>
      <c r="T330" s="7"/>
    </row>
    <row r="331" spans="2:20" x14ac:dyDescent="0.25">
      <c r="B331" s="6"/>
      <c r="C331" s="7"/>
      <c r="F331" s="7"/>
      <c r="G331" s="7"/>
      <c r="H331" s="7"/>
      <c r="I331" s="7"/>
      <c r="J331" s="7"/>
      <c r="K331" s="7"/>
      <c r="L331" s="7"/>
      <c r="M331" s="8"/>
      <c r="N331" s="8"/>
      <c r="O331" s="8"/>
      <c r="P331" s="9"/>
      <c r="Q331" s="9"/>
      <c r="R331" s="7"/>
      <c r="S331" s="7"/>
      <c r="T331" s="7"/>
    </row>
    <row r="332" spans="2:20" x14ac:dyDescent="0.25">
      <c r="B332" s="6"/>
      <c r="C332" s="7"/>
      <c r="F332" s="7"/>
      <c r="G332" s="7"/>
      <c r="H332" s="7"/>
      <c r="I332" s="7"/>
      <c r="J332" s="7"/>
      <c r="K332" s="7"/>
      <c r="L332" s="7"/>
      <c r="M332" s="8"/>
      <c r="N332" s="8"/>
      <c r="O332" s="8"/>
      <c r="P332" s="9"/>
      <c r="Q332" s="9"/>
      <c r="R332" s="7"/>
      <c r="S332" s="7"/>
      <c r="T332" s="7"/>
    </row>
    <row r="333" spans="2:20" x14ac:dyDescent="0.25">
      <c r="B333" s="6"/>
      <c r="C333" s="7"/>
      <c r="F333" s="7"/>
      <c r="G333" s="7"/>
      <c r="H333" s="7"/>
      <c r="I333" s="7"/>
      <c r="J333" s="7"/>
      <c r="K333" s="7"/>
      <c r="L333" s="7"/>
      <c r="M333" s="8"/>
      <c r="N333" s="8"/>
      <c r="O333" s="8"/>
      <c r="P333" s="9"/>
      <c r="Q333" s="9"/>
      <c r="R333" s="7"/>
      <c r="S333" s="7"/>
      <c r="T333" s="7"/>
    </row>
    <row r="334" spans="2:20" x14ac:dyDescent="0.25">
      <c r="B334" s="6"/>
      <c r="C334" s="7"/>
      <c r="F334" s="7"/>
      <c r="G334" s="7"/>
      <c r="H334" s="7"/>
      <c r="I334" s="7"/>
      <c r="J334" s="7"/>
      <c r="K334" s="7"/>
      <c r="L334" s="7"/>
      <c r="M334" s="8"/>
      <c r="N334" s="8"/>
      <c r="O334" s="8"/>
      <c r="P334" s="9"/>
      <c r="Q334" s="9"/>
      <c r="R334" s="7"/>
      <c r="S334" s="7"/>
      <c r="T334" s="7"/>
    </row>
    <row r="335" spans="2:20" x14ac:dyDescent="0.25">
      <c r="B335" s="6"/>
      <c r="C335" s="7"/>
      <c r="F335" s="7"/>
      <c r="G335" s="7"/>
      <c r="H335" s="7"/>
      <c r="I335" s="7"/>
      <c r="J335" s="7"/>
      <c r="K335" s="7"/>
      <c r="L335" s="7"/>
      <c r="M335" s="8"/>
      <c r="N335" s="8"/>
      <c r="O335" s="8"/>
      <c r="P335" s="9"/>
      <c r="Q335" s="9"/>
      <c r="R335" s="7"/>
      <c r="S335" s="7"/>
      <c r="T335" s="7"/>
    </row>
    <row r="336" spans="2:20" x14ac:dyDescent="0.25">
      <c r="B336" s="6"/>
      <c r="C336" s="7"/>
      <c r="F336" s="7"/>
      <c r="G336" s="7"/>
      <c r="H336" s="7"/>
      <c r="I336" s="7"/>
      <c r="J336" s="7"/>
      <c r="K336" s="7"/>
      <c r="L336" s="7"/>
      <c r="M336" s="8"/>
      <c r="N336" s="8"/>
      <c r="O336" s="8"/>
      <c r="P336" s="9"/>
      <c r="Q336" s="9"/>
      <c r="R336" s="7"/>
      <c r="S336" s="7"/>
      <c r="T336" s="7"/>
    </row>
    <row r="337" spans="2:20" x14ac:dyDescent="0.25">
      <c r="B337" s="6"/>
      <c r="C337" s="7"/>
      <c r="F337" s="7"/>
      <c r="G337" s="7"/>
      <c r="H337" s="7"/>
      <c r="I337" s="7"/>
      <c r="J337" s="7"/>
      <c r="K337" s="7"/>
      <c r="L337" s="7"/>
      <c r="M337" s="8"/>
      <c r="N337" s="8"/>
      <c r="O337" s="8"/>
      <c r="P337" s="9"/>
      <c r="Q337" s="9"/>
      <c r="R337" s="7"/>
      <c r="S337" s="7"/>
      <c r="T337" s="7"/>
    </row>
    <row r="338" spans="2:20" x14ac:dyDescent="0.25">
      <c r="B338" s="6"/>
      <c r="C338" s="7"/>
      <c r="F338" s="7"/>
      <c r="G338" s="7"/>
      <c r="H338" s="7"/>
      <c r="I338" s="7"/>
      <c r="J338" s="7"/>
      <c r="K338" s="7"/>
      <c r="L338" s="7"/>
      <c r="M338" s="8"/>
      <c r="N338" s="8"/>
      <c r="O338" s="8"/>
      <c r="P338" s="9"/>
      <c r="Q338" s="9"/>
      <c r="R338" s="7"/>
      <c r="S338" s="7"/>
      <c r="T338" s="7"/>
    </row>
    <row r="339" spans="2:20" x14ac:dyDescent="0.25">
      <c r="B339" s="6"/>
      <c r="C339" s="7"/>
      <c r="F339" s="7"/>
      <c r="G339" s="7"/>
      <c r="H339" s="7"/>
      <c r="I339" s="7"/>
      <c r="J339" s="7"/>
      <c r="K339" s="7"/>
      <c r="L339" s="7"/>
      <c r="M339" s="8"/>
      <c r="N339" s="8"/>
      <c r="O339" s="8"/>
      <c r="P339" s="9"/>
      <c r="Q339" s="9"/>
      <c r="R339" s="7"/>
      <c r="S339" s="7"/>
      <c r="T339" s="7"/>
    </row>
    <row r="340" spans="2:20" x14ac:dyDescent="0.25">
      <c r="B340" s="6"/>
      <c r="C340" s="7"/>
      <c r="F340" s="7"/>
      <c r="G340" s="7"/>
      <c r="H340" s="7"/>
      <c r="I340" s="7"/>
      <c r="J340" s="7"/>
      <c r="K340" s="7"/>
      <c r="L340" s="7"/>
      <c r="M340" s="8"/>
      <c r="N340" s="8"/>
      <c r="O340" s="8"/>
      <c r="P340" s="9"/>
      <c r="Q340" s="9"/>
      <c r="R340" s="7"/>
      <c r="S340" s="7"/>
      <c r="T340" s="7"/>
    </row>
    <row r="341" spans="2:20" x14ac:dyDescent="0.25">
      <c r="B341" s="6"/>
      <c r="C341" s="7"/>
      <c r="F341" s="7"/>
      <c r="G341" s="7"/>
      <c r="H341" s="7"/>
      <c r="I341" s="7"/>
      <c r="J341" s="7"/>
      <c r="K341" s="7"/>
      <c r="L341" s="7"/>
      <c r="M341" s="8"/>
      <c r="N341" s="8"/>
      <c r="O341" s="8"/>
      <c r="P341" s="9"/>
      <c r="Q341" s="9"/>
      <c r="R341" s="7"/>
      <c r="S341" s="7"/>
      <c r="T341" s="7"/>
    </row>
    <row r="342" spans="2:20" x14ac:dyDescent="0.25">
      <c r="B342" s="6"/>
      <c r="C342" s="7"/>
      <c r="F342" s="7"/>
      <c r="G342" s="7"/>
      <c r="H342" s="7"/>
      <c r="I342" s="7"/>
      <c r="J342" s="7"/>
      <c r="K342" s="7"/>
      <c r="L342" s="7"/>
      <c r="M342" s="8"/>
      <c r="N342" s="8"/>
      <c r="O342" s="8"/>
      <c r="P342" s="9"/>
      <c r="Q342" s="9"/>
      <c r="R342" s="7"/>
      <c r="S342" s="7"/>
      <c r="T342" s="7"/>
    </row>
    <row r="343" spans="2:20" x14ac:dyDescent="0.25">
      <c r="B343" s="6"/>
      <c r="C343" s="7"/>
      <c r="F343" s="7"/>
      <c r="G343" s="7"/>
      <c r="H343" s="7"/>
      <c r="I343" s="7"/>
      <c r="J343" s="7"/>
      <c r="K343" s="7"/>
      <c r="L343" s="7"/>
      <c r="M343" s="8"/>
      <c r="N343" s="8"/>
      <c r="O343" s="8"/>
      <c r="P343" s="9"/>
      <c r="Q343" s="9"/>
      <c r="R343" s="7"/>
      <c r="S343" s="7"/>
      <c r="T343" s="7"/>
    </row>
    <row r="344" spans="2:20" x14ac:dyDescent="0.25">
      <c r="B344" s="6"/>
      <c r="C344" s="7"/>
      <c r="F344" s="7"/>
      <c r="G344" s="7"/>
      <c r="H344" s="7"/>
      <c r="I344" s="7"/>
      <c r="J344" s="7"/>
      <c r="K344" s="7"/>
      <c r="L344" s="7"/>
      <c r="M344" s="8"/>
      <c r="N344" s="8"/>
      <c r="O344" s="8"/>
      <c r="P344" s="9"/>
      <c r="Q344" s="9"/>
      <c r="R344" s="7"/>
      <c r="S344" s="7"/>
      <c r="T344" s="7"/>
    </row>
    <row r="345" spans="2:20" x14ac:dyDescent="0.25">
      <c r="B345" s="6"/>
      <c r="C345" s="7"/>
      <c r="F345" s="7"/>
      <c r="G345" s="7"/>
      <c r="H345" s="7"/>
      <c r="I345" s="7"/>
      <c r="J345" s="7"/>
      <c r="K345" s="7"/>
      <c r="L345" s="7"/>
      <c r="M345" s="8"/>
      <c r="N345" s="8"/>
      <c r="O345" s="8"/>
      <c r="P345" s="9"/>
      <c r="Q345" s="9"/>
      <c r="R345" s="7"/>
      <c r="S345" s="7"/>
      <c r="T345" s="7"/>
    </row>
    <row r="346" spans="2:20" x14ac:dyDescent="0.25">
      <c r="B346" s="6"/>
      <c r="C346" s="7"/>
      <c r="F346" s="7"/>
      <c r="G346" s="7"/>
      <c r="H346" s="7"/>
      <c r="I346" s="7"/>
      <c r="J346" s="7"/>
      <c r="K346" s="7"/>
      <c r="L346" s="7"/>
      <c r="M346" s="8"/>
      <c r="N346" s="8"/>
      <c r="O346" s="8"/>
      <c r="P346" s="9"/>
      <c r="Q346" s="9"/>
      <c r="R346" s="7"/>
      <c r="S346" s="7"/>
      <c r="T346" s="7"/>
    </row>
    <row r="347" spans="2:20" x14ac:dyDescent="0.25">
      <c r="B347" s="6"/>
      <c r="C347" s="7"/>
      <c r="F347" s="7"/>
      <c r="G347" s="7"/>
      <c r="H347" s="7"/>
      <c r="I347" s="7"/>
      <c r="J347" s="7"/>
      <c r="K347" s="7"/>
      <c r="L347" s="7"/>
      <c r="M347" s="8"/>
      <c r="N347" s="8"/>
      <c r="O347" s="8"/>
      <c r="P347" s="9"/>
      <c r="Q347" s="9"/>
      <c r="R347" s="7"/>
      <c r="S347" s="7"/>
      <c r="T347" s="7"/>
    </row>
    <row r="348" spans="2:20" x14ac:dyDescent="0.25">
      <c r="B348" s="6"/>
      <c r="C348" s="7"/>
      <c r="F348" s="7"/>
      <c r="G348" s="7"/>
      <c r="H348" s="7"/>
      <c r="I348" s="7"/>
      <c r="J348" s="7"/>
      <c r="K348" s="7"/>
      <c r="L348" s="7"/>
      <c r="M348" s="8"/>
      <c r="N348" s="8"/>
      <c r="O348" s="8"/>
      <c r="P348" s="9"/>
      <c r="Q348" s="9"/>
      <c r="R348" s="7"/>
      <c r="S348" s="7"/>
      <c r="T348" s="7"/>
    </row>
    <row r="349" spans="2:20" x14ac:dyDescent="0.25">
      <c r="B349" s="6"/>
      <c r="C349" s="7"/>
      <c r="F349" s="7"/>
      <c r="G349" s="7"/>
      <c r="H349" s="7"/>
      <c r="I349" s="7"/>
      <c r="J349" s="7"/>
      <c r="K349" s="7"/>
      <c r="L349" s="7"/>
      <c r="M349" s="8"/>
      <c r="N349" s="8"/>
      <c r="O349" s="8"/>
      <c r="P349" s="9"/>
      <c r="Q349" s="9"/>
      <c r="R349" s="7"/>
      <c r="S349" s="7"/>
      <c r="T349" s="7"/>
    </row>
    <row r="350" spans="2:20" x14ac:dyDescent="0.25">
      <c r="B350" s="6"/>
      <c r="C350" s="7"/>
      <c r="F350" s="7"/>
      <c r="G350" s="7"/>
      <c r="H350" s="7"/>
      <c r="I350" s="7"/>
      <c r="J350" s="7"/>
      <c r="K350" s="7"/>
      <c r="L350" s="7"/>
      <c r="M350" s="8"/>
      <c r="N350" s="8"/>
      <c r="O350" s="8"/>
      <c r="P350" s="9"/>
      <c r="Q350" s="9"/>
      <c r="R350" s="7"/>
      <c r="S350" s="7"/>
      <c r="T350" s="7"/>
    </row>
    <row r="351" spans="2:20" x14ac:dyDescent="0.25">
      <c r="B351" s="6"/>
      <c r="C351" s="7"/>
      <c r="F351" s="7"/>
      <c r="G351" s="7"/>
      <c r="H351" s="7"/>
      <c r="I351" s="7"/>
      <c r="J351" s="7"/>
      <c r="K351" s="7"/>
      <c r="L351" s="7"/>
      <c r="M351" s="8"/>
      <c r="N351" s="8"/>
      <c r="O351" s="8"/>
      <c r="P351" s="9"/>
      <c r="Q351" s="9"/>
      <c r="R351" s="7"/>
      <c r="S351" s="7"/>
      <c r="T351" s="7"/>
    </row>
    <row r="352" spans="2:20" x14ac:dyDescent="0.25">
      <c r="B352" s="6"/>
      <c r="C352" s="7"/>
      <c r="F352" s="7"/>
      <c r="G352" s="7"/>
      <c r="H352" s="7"/>
      <c r="I352" s="7"/>
      <c r="J352" s="7"/>
      <c r="K352" s="7"/>
      <c r="L352" s="7"/>
      <c r="M352" s="8"/>
      <c r="N352" s="8"/>
      <c r="O352" s="8"/>
      <c r="P352" s="9"/>
      <c r="Q352" s="9"/>
      <c r="R352" s="7"/>
      <c r="S352" s="7"/>
      <c r="T352" s="7"/>
    </row>
    <row r="353" spans="2:20" x14ac:dyDescent="0.25">
      <c r="B353" s="6"/>
      <c r="C353" s="7"/>
      <c r="F353" s="7"/>
      <c r="G353" s="7"/>
      <c r="H353" s="7"/>
      <c r="I353" s="7"/>
      <c r="J353" s="7"/>
      <c r="K353" s="7"/>
      <c r="L353" s="7"/>
      <c r="M353" s="8"/>
      <c r="N353" s="8"/>
      <c r="O353" s="8"/>
      <c r="P353" s="9"/>
      <c r="Q353" s="9"/>
      <c r="R353" s="7"/>
      <c r="S353" s="7"/>
      <c r="T353" s="7"/>
    </row>
    <row r="354" spans="2:20" x14ac:dyDescent="0.25">
      <c r="B354" s="6"/>
      <c r="C354" s="7"/>
      <c r="F354" s="7"/>
      <c r="G354" s="7"/>
      <c r="H354" s="7"/>
      <c r="I354" s="7"/>
      <c r="J354" s="7"/>
      <c r="K354" s="7"/>
      <c r="L354" s="7"/>
      <c r="M354" s="8"/>
      <c r="N354" s="8"/>
      <c r="O354" s="8"/>
      <c r="P354" s="9"/>
      <c r="Q354" s="9"/>
      <c r="R354" s="7"/>
      <c r="S354" s="7"/>
      <c r="T354" s="7"/>
    </row>
    <row r="355" spans="2:20" x14ac:dyDescent="0.25">
      <c r="B355" s="6"/>
      <c r="C355" s="7"/>
      <c r="F355" s="7"/>
      <c r="G355" s="7"/>
      <c r="H355" s="7"/>
      <c r="I355" s="7"/>
      <c r="J355" s="7"/>
      <c r="K355" s="7"/>
      <c r="L355" s="7"/>
      <c r="M355" s="8"/>
      <c r="N355" s="8"/>
      <c r="O355" s="8"/>
      <c r="P355" s="9"/>
      <c r="Q355" s="9"/>
      <c r="R355" s="7"/>
      <c r="S355" s="7"/>
      <c r="T355" s="7"/>
    </row>
    <row r="356" spans="2:20" x14ac:dyDescent="0.25">
      <c r="B356" s="6"/>
      <c r="C356" s="7"/>
      <c r="F356" s="7"/>
      <c r="G356" s="7"/>
      <c r="H356" s="7"/>
      <c r="I356" s="7"/>
      <c r="J356" s="7"/>
      <c r="K356" s="7"/>
      <c r="L356" s="7"/>
      <c r="M356" s="8"/>
      <c r="N356" s="8"/>
      <c r="O356" s="8"/>
      <c r="P356" s="9"/>
      <c r="Q356" s="9"/>
      <c r="R356" s="7"/>
      <c r="S356" s="7"/>
      <c r="T356" s="7"/>
    </row>
    <row r="357" spans="2:20" x14ac:dyDescent="0.25">
      <c r="B357" s="6"/>
      <c r="C357" s="7"/>
      <c r="F357" s="7"/>
      <c r="G357" s="7"/>
      <c r="H357" s="7"/>
      <c r="I357" s="7"/>
      <c r="J357" s="7"/>
      <c r="K357" s="7"/>
      <c r="L357" s="7"/>
      <c r="M357" s="8"/>
      <c r="N357" s="8"/>
      <c r="O357" s="8"/>
      <c r="P357" s="9"/>
      <c r="Q357" s="9"/>
      <c r="R357" s="7"/>
      <c r="S357" s="7"/>
      <c r="T357" s="7"/>
    </row>
    <row r="358" spans="2:20" x14ac:dyDescent="0.25">
      <c r="B358" s="6"/>
      <c r="C358" s="7"/>
      <c r="F358" s="7"/>
      <c r="G358" s="7"/>
      <c r="H358" s="7"/>
      <c r="I358" s="7"/>
      <c r="J358" s="7"/>
      <c r="K358" s="7"/>
      <c r="L358" s="7"/>
      <c r="M358" s="8"/>
      <c r="N358" s="8"/>
      <c r="O358" s="8"/>
      <c r="P358" s="9"/>
      <c r="Q358" s="9"/>
      <c r="R358" s="7"/>
      <c r="S358" s="7"/>
      <c r="T358" s="7"/>
    </row>
    <row r="359" spans="2:20" x14ac:dyDescent="0.25">
      <c r="B359" s="6"/>
      <c r="C359" s="7"/>
      <c r="F359" s="7"/>
      <c r="G359" s="7"/>
      <c r="H359" s="7"/>
      <c r="I359" s="7"/>
      <c r="J359" s="7"/>
      <c r="K359" s="7"/>
      <c r="L359" s="7"/>
      <c r="M359" s="8"/>
      <c r="N359" s="8"/>
      <c r="O359" s="8"/>
      <c r="P359" s="9"/>
      <c r="Q359" s="9"/>
      <c r="R359" s="7"/>
      <c r="S359" s="7"/>
      <c r="T359" s="7"/>
    </row>
    <row r="360" spans="2:20" x14ac:dyDescent="0.25">
      <c r="B360" s="6"/>
      <c r="C360" s="7"/>
      <c r="F360" s="7"/>
      <c r="G360" s="7"/>
      <c r="H360" s="7"/>
      <c r="I360" s="7"/>
      <c r="J360" s="7"/>
      <c r="K360" s="7"/>
      <c r="L360" s="7"/>
      <c r="M360" s="8"/>
      <c r="N360" s="8"/>
      <c r="O360" s="8"/>
      <c r="P360" s="9"/>
      <c r="Q360" s="9"/>
      <c r="R360" s="7"/>
      <c r="S360" s="7"/>
      <c r="T360" s="7"/>
    </row>
    <row r="361" spans="2:20" x14ac:dyDescent="0.25">
      <c r="B361" s="6"/>
      <c r="C361" s="7"/>
      <c r="F361" s="7"/>
      <c r="G361" s="7"/>
      <c r="H361" s="7"/>
      <c r="I361" s="7"/>
      <c r="J361" s="7"/>
      <c r="K361" s="7"/>
      <c r="L361" s="7"/>
      <c r="M361" s="8"/>
      <c r="N361" s="8"/>
      <c r="O361" s="8"/>
      <c r="P361" s="9"/>
      <c r="Q361" s="9"/>
      <c r="R361" s="7"/>
      <c r="S361" s="7"/>
      <c r="T361" s="7"/>
    </row>
    <row r="362" spans="2:20" x14ac:dyDescent="0.25">
      <c r="B362" s="6"/>
      <c r="C362" s="7"/>
      <c r="F362" s="7"/>
      <c r="G362" s="7"/>
      <c r="H362" s="7"/>
      <c r="I362" s="7"/>
      <c r="J362" s="7"/>
      <c r="K362" s="7"/>
      <c r="L362" s="7"/>
      <c r="M362" s="8"/>
      <c r="N362" s="8"/>
      <c r="O362" s="8"/>
      <c r="P362" s="9"/>
      <c r="Q362" s="9"/>
      <c r="R362" s="7"/>
      <c r="S362" s="7"/>
      <c r="T362" s="7"/>
    </row>
    <row r="363" spans="2:20" x14ac:dyDescent="0.25">
      <c r="B363" s="6"/>
      <c r="C363" s="7"/>
      <c r="F363" s="7"/>
      <c r="G363" s="7"/>
      <c r="H363" s="7"/>
      <c r="I363" s="7"/>
      <c r="J363" s="7"/>
      <c r="K363" s="7"/>
      <c r="L363" s="7"/>
      <c r="M363" s="8"/>
      <c r="N363" s="8"/>
      <c r="O363" s="8"/>
      <c r="P363" s="9"/>
      <c r="Q363" s="9"/>
      <c r="R363" s="7"/>
      <c r="S363" s="7"/>
      <c r="T363" s="7"/>
    </row>
    <row r="364" spans="2:20" x14ac:dyDescent="0.25">
      <c r="B364" s="6"/>
      <c r="C364" s="7"/>
      <c r="F364" s="7"/>
      <c r="G364" s="7"/>
      <c r="H364" s="7"/>
      <c r="I364" s="7"/>
      <c r="J364" s="7"/>
      <c r="K364" s="7"/>
      <c r="L364" s="7"/>
      <c r="M364" s="8"/>
      <c r="N364" s="8"/>
      <c r="O364" s="8"/>
      <c r="P364" s="9"/>
      <c r="Q364" s="9"/>
      <c r="R364" s="7"/>
      <c r="S364" s="7"/>
      <c r="T364" s="7"/>
    </row>
    <row r="365" spans="2:20" x14ac:dyDescent="0.25">
      <c r="B365" s="6"/>
      <c r="C365" s="7"/>
      <c r="F365" s="7"/>
      <c r="G365" s="7"/>
      <c r="H365" s="7"/>
      <c r="I365" s="7"/>
      <c r="J365" s="7"/>
      <c r="K365" s="7"/>
      <c r="L365" s="7"/>
      <c r="M365" s="8"/>
      <c r="N365" s="8"/>
      <c r="O365" s="8"/>
      <c r="P365" s="9"/>
      <c r="Q365" s="9"/>
      <c r="R365" s="7"/>
      <c r="S365" s="7"/>
      <c r="T365" s="7"/>
    </row>
    <row r="366" spans="2:20" x14ac:dyDescent="0.25">
      <c r="B366" s="6"/>
      <c r="C366" s="7"/>
      <c r="F366" s="7"/>
      <c r="G366" s="7"/>
      <c r="H366" s="7"/>
      <c r="I366" s="7"/>
      <c r="J366" s="7"/>
      <c r="K366" s="7"/>
      <c r="L366" s="7"/>
      <c r="M366" s="8"/>
      <c r="N366" s="8"/>
      <c r="O366" s="8"/>
      <c r="P366" s="9"/>
      <c r="Q366" s="9"/>
      <c r="R366" s="7"/>
      <c r="S366" s="7"/>
      <c r="T366" s="7"/>
    </row>
    <row r="367" spans="2:20" x14ac:dyDescent="0.25">
      <c r="B367" s="6"/>
      <c r="C367" s="7"/>
      <c r="F367" s="7"/>
      <c r="G367" s="7"/>
      <c r="H367" s="7"/>
      <c r="I367" s="7"/>
      <c r="J367" s="7"/>
      <c r="K367" s="7"/>
      <c r="L367" s="7"/>
      <c r="M367" s="8"/>
      <c r="N367" s="8"/>
      <c r="O367" s="8"/>
      <c r="P367" s="9"/>
      <c r="Q367" s="9"/>
      <c r="R367" s="7"/>
      <c r="S367" s="7"/>
      <c r="T367" s="7"/>
    </row>
    <row r="368" spans="2:20" x14ac:dyDescent="0.25">
      <c r="B368" s="6"/>
      <c r="C368" s="7"/>
      <c r="F368" s="7"/>
      <c r="G368" s="7"/>
      <c r="H368" s="7"/>
      <c r="I368" s="7"/>
      <c r="J368" s="7"/>
      <c r="K368" s="7"/>
      <c r="L368" s="7"/>
      <c r="M368" s="8"/>
      <c r="N368" s="8"/>
      <c r="O368" s="8"/>
      <c r="P368" s="9"/>
      <c r="Q368" s="9"/>
      <c r="R368" s="7"/>
      <c r="S368" s="7"/>
      <c r="T368" s="7"/>
    </row>
    <row r="369" spans="2:20" x14ac:dyDescent="0.25">
      <c r="B369" s="6"/>
      <c r="C369" s="7"/>
      <c r="F369" s="7"/>
      <c r="G369" s="7"/>
      <c r="H369" s="7"/>
      <c r="I369" s="7"/>
      <c r="J369" s="7"/>
      <c r="K369" s="7"/>
      <c r="L369" s="7"/>
      <c r="M369" s="8"/>
      <c r="N369" s="8"/>
      <c r="O369" s="8"/>
      <c r="P369" s="9"/>
      <c r="Q369" s="9"/>
      <c r="R369" s="7"/>
      <c r="S369" s="7"/>
      <c r="T369" s="7"/>
    </row>
    <row r="370" spans="2:20" x14ac:dyDescent="0.25">
      <c r="B370" s="6"/>
      <c r="C370" s="7"/>
      <c r="F370" s="7"/>
      <c r="G370" s="7"/>
      <c r="H370" s="7"/>
      <c r="I370" s="7"/>
      <c r="J370" s="7"/>
      <c r="K370" s="7"/>
      <c r="L370" s="7"/>
      <c r="M370" s="8"/>
      <c r="N370" s="8"/>
      <c r="O370" s="8"/>
      <c r="P370" s="9"/>
      <c r="Q370" s="9"/>
      <c r="R370" s="7"/>
      <c r="S370" s="7"/>
      <c r="T370" s="7"/>
    </row>
    <row r="371" spans="2:20" x14ac:dyDescent="0.25">
      <c r="B371" s="6"/>
      <c r="C371" s="7"/>
      <c r="F371" s="7"/>
      <c r="G371" s="7"/>
      <c r="H371" s="7"/>
      <c r="I371" s="7"/>
      <c r="J371" s="7"/>
      <c r="K371" s="7"/>
      <c r="L371" s="7"/>
      <c r="M371" s="8"/>
      <c r="N371" s="8"/>
      <c r="O371" s="8"/>
      <c r="P371" s="9"/>
      <c r="Q371" s="9"/>
      <c r="R371" s="7"/>
      <c r="S371" s="7"/>
      <c r="T371" s="7"/>
    </row>
    <row r="372" spans="2:20" x14ac:dyDescent="0.25">
      <c r="B372" s="6"/>
      <c r="C372" s="7"/>
      <c r="F372" s="7"/>
      <c r="G372" s="7"/>
      <c r="H372" s="7"/>
      <c r="I372" s="7"/>
      <c r="J372" s="7"/>
      <c r="K372" s="7"/>
      <c r="L372" s="7"/>
      <c r="M372" s="8"/>
      <c r="N372" s="8"/>
      <c r="O372" s="8"/>
      <c r="P372" s="9"/>
      <c r="Q372" s="9"/>
      <c r="R372" s="7"/>
      <c r="S372" s="7"/>
      <c r="T372" s="7"/>
    </row>
    <row r="373" spans="2:20" x14ac:dyDescent="0.25">
      <c r="B373" s="6"/>
      <c r="C373" s="7"/>
      <c r="F373" s="7"/>
      <c r="G373" s="7"/>
      <c r="H373" s="7"/>
      <c r="I373" s="7"/>
      <c r="J373" s="7"/>
      <c r="K373" s="7"/>
      <c r="L373" s="7"/>
      <c r="M373" s="8"/>
      <c r="N373" s="8"/>
      <c r="O373" s="8"/>
      <c r="P373" s="9"/>
      <c r="Q373" s="9"/>
      <c r="R373" s="7"/>
      <c r="S373" s="7"/>
      <c r="T373" s="7"/>
    </row>
    <row r="374" spans="2:20" x14ac:dyDescent="0.25">
      <c r="B374" s="6"/>
      <c r="C374" s="7"/>
      <c r="F374" s="7"/>
      <c r="G374" s="7"/>
      <c r="H374" s="7"/>
      <c r="I374" s="7"/>
      <c r="J374" s="7"/>
      <c r="K374" s="7"/>
      <c r="L374" s="7"/>
      <c r="M374" s="8"/>
      <c r="N374" s="8"/>
      <c r="O374" s="8"/>
      <c r="P374" s="9"/>
      <c r="Q374" s="9"/>
      <c r="R374" s="7"/>
      <c r="S374" s="7"/>
      <c r="T374" s="7"/>
    </row>
    <row r="375" spans="2:20" x14ac:dyDescent="0.25">
      <c r="B375" s="6"/>
      <c r="C375" s="7"/>
      <c r="F375" s="7"/>
      <c r="G375" s="7"/>
      <c r="H375" s="7"/>
      <c r="I375" s="7"/>
      <c r="J375" s="7"/>
      <c r="K375" s="7"/>
      <c r="L375" s="7"/>
      <c r="M375" s="8"/>
      <c r="N375" s="8"/>
      <c r="O375" s="8"/>
      <c r="P375" s="9"/>
      <c r="Q375" s="9"/>
      <c r="R375" s="7"/>
      <c r="S375" s="7"/>
      <c r="T375" s="7"/>
    </row>
    <row r="376" spans="2:20" x14ac:dyDescent="0.25">
      <c r="B376" s="6"/>
      <c r="C376" s="7"/>
      <c r="F376" s="7"/>
      <c r="G376" s="7"/>
      <c r="H376" s="7"/>
      <c r="I376" s="7"/>
      <c r="J376" s="7"/>
      <c r="K376" s="7"/>
      <c r="L376" s="7"/>
      <c r="M376" s="8"/>
      <c r="N376" s="8"/>
      <c r="O376" s="8"/>
      <c r="P376" s="9"/>
      <c r="Q376" s="9"/>
      <c r="R376" s="7"/>
      <c r="S376" s="7"/>
      <c r="T376" s="7"/>
    </row>
    <row r="377" spans="2:20" x14ac:dyDescent="0.25">
      <c r="B377" s="6"/>
      <c r="C377" s="7"/>
      <c r="F377" s="7"/>
      <c r="G377" s="7"/>
      <c r="H377" s="7"/>
      <c r="I377" s="7"/>
      <c r="J377" s="7"/>
      <c r="K377" s="7"/>
      <c r="L377" s="7"/>
      <c r="M377" s="8"/>
      <c r="N377" s="8"/>
      <c r="O377" s="8"/>
      <c r="P377" s="9"/>
      <c r="Q377" s="9"/>
      <c r="R377" s="7"/>
      <c r="S377" s="7"/>
      <c r="T377" s="7"/>
    </row>
    <row r="378" spans="2:20" x14ac:dyDescent="0.25">
      <c r="B378" s="6"/>
      <c r="C378" s="7"/>
      <c r="F378" s="7"/>
      <c r="G378" s="7"/>
      <c r="H378" s="7"/>
      <c r="I378" s="7"/>
      <c r="J378" s="7"/>
      <c r="K378" s="7"/>
      <c r="L378" s="7"/>
      <c r="M378" s="8"/>
      <c r="N378" s="8"/>
      <c r="O378" s="8"/>
      <c r="P378" s="9"/>
      <c r="Q378" s="9"/>
      <c r="R378" s="7"/>
      <c r="S378" s="7"/>
      <c r="T378" s="7"/>
    </row>
    <row r="379" spans="2:20" x14ac:dyDescent="0.25">
      <c r="B379" s="6"/>
      <c r="C379" s="7"/>
      <c r="F379" s="7"/>
      <c r="G379" s="7"/>
      <c r="H379" s="7"/>
      <c r="I379" s="7"/>
      <c r="J379" s="7"/>
      <c r="K379" s="7"/>
      <c r="L379" s="7"/>
      <c r="M379" s="8"/>
      <c r="N379" s="8"/>
      <c r="O379" s="8"/>
      <c r="P379" s="9"/>
      <c r="Q379" s="9"/>
      <c r="R379" s="7"/>
      <c r="S379" s="7"/>
      <c r="T379" s="7"/>
    </row>
    <row r="380" spans="2:20" x14ac:dyDescent="0.25">
      <c r="B380" s="6"/>
      <c r="C380" s="7"/>
      <c r="F380" s="7"/>
      <c r="G380" s="7"/>
      <c r="H380" s="7"/>
      <c r="I380" s="7"/>
      <c r="J380" s="7"/>
      <c r="K380" s="7"/>
      <c r="L380" s="7"/>
      <c r="M380" s="8"/>
      <c r="N380" s="8"/>
      <c r="O380" s="8"/>
      <c r="P380" s="9"/>
      <c r="Q380" s="9"/>
      <c r="R380" s="7"/>
      <c r="S380" s="7"/>
      <c r="T380" s="7"/>
    </row>
    <row r="381" spans="2:20" x14ac:dyDescent="0.25">
      <c r="B381" s="6"/>
      <c r="C381" s="7"/>
      <c r="F381" s="7"/>
      <c r="G381" s="7"/>
      <c r="H381" s="7"/>
      <c r="I381" s="7"/>
      <c r="J381" s="7"/>
      <c r="K381" s="7"/>
      <c r="L381" s="7"/>
      <c r="M381" s="8"/>
      <c r="N381" s="8"/>
      <c r="O381" s="8"/>
      <c r="P381" s="9"/>
      <c r="Q381" s="9"/>
      <c r="R381" s="7"/>
      <c r="S381" s="7"/>
      <c r="T381" s="7"/>
    </row>
    <row r="382" spans="2:20" x14ac:dyDescent="0.25">
      <c r="B382" s="6"/>
      <c r="C382" s="7"/>
      <c r="F382" s="7"/>
      <c r="G382" s="7"/>
      <c r="H382" s="7"/>
      <c r="I382" s="7"/>
      <c r="J382" s="7"/>
      <c r="K382" s="7"/>
      <c r="L382" s="7"/>
      <c r="M382" s="8"/>
      <c r="N382" s="8"/>
      <c r="O382" s="8"/>
      <c r="P382" s="9"/>
      <c r="Q382" s="9"/>
      <c r="R382" s="7"/>
      <c r="S382" s="7"/>
      <c r="T382" s="7"/>
    </row>
    <row r="383" spans="2:20" x14ac:dyDescent="0.25">
      <c r="B383" s="6"/>
      <c r="C383" s="7"/>
      <c r="F383" s="7"/>
      <c r="G383" s="7"/>
      <c r="H383" s="7"/>
      <c r="I383" s="7"/>
      <c r="J383" s="7"/>
      <c r="K383" s="7"/>
      <c r="L383" s="7"/>
      <c r="M383" s="8"/>
      <c r="N383" s="8"/>
      <c r="O383" s="8"/>
      <c r="P383" s="9"/>
      <c r="Q383" s="9"/>
      <c r="R383" s="7"/>
      <c r="S383" s="7"/>
      <c r="T383" s="7"/>
    </row>
    <row r="384" spans="2:20" x14ac:dyDescent="0.25">
      <c r="B384" s="6"/>
      <c r="C384" s="7"/>
      <c r="F384" s="7"/>
      <c r="G384" s="7"/>
      <c r="H384" s="7"/>
      <c r="I384" s="7"/>
      <c r="J384" s="7"/>
      <c r="K384" s="7"/>
      <c r="L384" s="7"/>
      <c r="M384" s="8"/>
      <c r="N384" s="8"/>
      <c r="O384" s="8"/>
      <c r="P384" s="9"/>
      <c r="Q384" s="9"/>
      <c r="R384" s="7"/>
      <c r="S384" s="7"/>
      <c r="T384" s="7"/>
    </row>
    <row r="385" spans="2:20" x14ac:dyDescent="0.25">
      <c r="B385" s="6"/>
      <c r="C385" s="7"/>
      <c r="F385" s="7"/>
      <c r="G385" s="7"/>
      <c r="H385" s="7"/>
      <c r="I385" s="7"/>
      <c r="J385" s="7"/>
      <c r="K385" s="7"/>
      <c r="L385" s="7"/>
      <c r="M385" s="8"/>
      <c r="N385" s="8"/>
      <c r="O385" s="8"/>
      <c r="P385" s="9"/>
      <c r="Q385" s="9"/>
      <c r="R385" s="7"/>
      <c r="S385" s="7"/>
      <c r="T385" s="7"/>
    </row>
    <row r="386" spans="2:20" x14ac:dyDescent="0.25">
      <c r="B386" s="6"/>
      <c r="C386" s="7"/>
      <c r="F386" s="7"/>
      <c r="G386" s="7"/>
      <c r="H386" s="7"/>
      <c r="I386" s="7"/>
      <c r="J386" s="7"/>
      <c r="K386" s="7"/>
      <c r="L386" s="7"/>
      <c r="M386" s="8"/>
      <c r="N386" s="8"/>
      <c r="O386" s="8"/>
      <c r="P386" s="9"/>
      <c r="Q386" s="9"/>
      <c r="R386" s="7"/>
      <c r="S386" s="7"/>
      <c r="T386" s="7"/>
    </row>
    <row r="387" spans="2:20" x14ac:dyDescent="0.25">
      <c r="B387" s="6"/>
      <c r="C387" s="7"/>
      <c r="F387" s="7"/>
      <c r="G387" s="7"/>
      <c r="H387" s="7"/>
      <c r="I387" s="7"/>
      <c r="J387" s="7"/>
      <c r="K387" s="7"/>
      <c r="L387" s="7"/>
      <c r="M387" s="8"/>
      <c r="N387" s="8"/>
      <c r="O387" s="8"/>
      <c r="P387" s="9"/>
      <c r="Q387" s="9"/>
      <c r="R387" s="7"/>
      <c r="S387" s="7"/>
      <c r="T387" s="7"/>
    </row>
    <row r="388" spans="2:20" x14ac:dyDescent="0.25">
      <c r="B388" s="6"/>
      <c r="C388" s="7"/>
      <c r="F388" s="7"/>
      <c r="G388" s="7"/>
      <c r="H388" s="7"/>
      <c r="I388" s="7"/>
      <c r="J388" s="7"/>
      <c r="K388" s="7"/>
      <c r="L388" s="7"/>
      <c r="M388" s="8"/>
      <c r="N388" s="8"/>
      <c r="O388" s="8"/>
      <c r="P388" s="9"/>
      <c r="Q388" s="9"/>
      <c r="R388" s="7"/>
      <c r="S388" s="7"/>
      <c r="T388" s="7"/>
    </row>
    <row r="389" spans="2:20" x14ac:dyDescent="0.25">
      <c r="B389" s="6"/>
      <c r="C389" s="7"/>
      <c r="F389" s="7"/>
      <c r="G389" s="7"/>
      <c r="H389" s="7"/>
      <c r="I389" s="7"/>
      <c r="J389" s="7"/>
      <c r="K389" s="7"/>
      <c r="L389" s="7"/>
      <c r="M389" s="8"/>
      <c r="N389" s="8"/>
      <c r="O389" s="8"/>
      <c r="P389" s="9"/>
      <c r="Q389" s="9"/>
      <c r="R389" s="7"/>
      <c r="S389" s="7"/>
      <c r="T389" s="7"/>
    </row>
    <row r="390" spans="2:20" x14ac:dyDescent="0.25">
      <c r="B390" s="6"/>
      <c r="C390" s="7"/>
      <c r="F390" s="7"/>
      <c r="G390" s="7"/>
      <c r="H390" s="7"/>
      <c r="I390" s="7"/>
      <c r="J390" s="7"/>
      <c r="K390" s="7"/>
      <c r="L390" s="7"/>
      <c r="M390" s="8"/>
      <c r="N390" s="8"/>
      <c r="O390" s="8"/>
      <c r="P390" s="9"/>
      <c r="Q390" s="9"/>
      <c r="R390" s="7"/>
      <c r="S390" s="7"/>
      <c r="T390" s="7"/>
    </row>
    <row r="391" spans="2:20" x14ac:dyDescent="0.25">
      <c r="B391" s="6"/>
      <c r="C391" s="7"/>
      <c r="F391" s="7"/>
      <c r="G391" s="7"/>
      <c r="H391" s="7"/>
      <c r="I391" s="7"/>
      <c r="J391" s="7"/>
      <c r="K391" s="7"/>
      <c r="L391" s="7"/>
      <c r="M391" s="8"/>
      <c r="N391" s="8"/>
      <c r="O391" s="8"/>
      <c r="P391" s="9"/>
      <c r="Q391" s="9"/>
      <c r="R391" s="7"/>
      <c r="S391" s="7"/>
      <c r="T391" s="7"/>
    </row>
    <row r="392" spans="2:20" x14ac:dyDescent="0.25">
      <c r="B392" s="6"/>
      <c r="C392" s="7"/>
      <c r="F392" s="7"/>
      <c r="G392" s="7"/>
      <c r="H392" s="7"/>
      <c r="I392" s="7"/>
      <c r="J392" s="7"/>
      <c r="K392" s="7"/>
      <c r="L392" s="7"/>
      <c r="M392" s="8"/>
      <c r="N392" s="8"/>
      <c r="O392" s="8"/>
      <c r="P392" s="9"/>
      <c r="Q392" s="9"/>
      <c r="R392" s="7"/>
      <c r="S392" s="7"/>
      <c r="T392" s="7"/>
    </row>
    <row r="393" spans="2:20" x14ac:dyDescent="0.25">
      <c r="B393" s="6"/>
      <c r="C393" s="7"/>
      <c r="F393" s="7"/>
      <c r="G393" s="7"/>
      <c r="H393" s="7"/>
      <c r="I393" s="7"/>
      <c r="J393" s="7"/>
      <c r="K393" s="7"/>
      <c r="L393" s="7"/>
      <c r="M393" s="8"/>
      <c r="N393" s="8"/>
      <c r="O393" s="8"/>
      <c r="P393" s="9"/>
      <c r="Q393" s="9"/>
      <c r="R393" s="7"/>
      <c r="S393" s="7"/>
      <c r="T393" s="7"/>
    </row>
    <row r="394" spans="2:20" x14ac:dyDescent="0.25">
      <c r="B394" s="6"/>
      <c r="C394" s="7"/>
      <c r="F394" s="7"/>
      <c r="G394" s="7"/>
      <c r="H394" s="7"/>
      <c r="I394" s="7"/>
      <c r="J394" s="7"/>
      <c r="K394" s="7"/>
      <c r="L394" s="7"/>
      <c r="M394" s="8"/>
      <c r="N394" s="8"/>
      <c r="O394" s="8"/>
      <c r="P394" s="9"/>
      <c r="Q394" s="9"/>
      <c r="R394" s="7"/>
      <c r="S394" s="7"/>
      <c r="T394" s="7"/>
    </row>
    <row r="395" spans="2:20" x14ac:dyDescent="0.25">
      <c r="B395" s="6"/>
      <c r="C395" s="7"/>
      <c r="F395" s="7"/>
      <c r="G395" s="7"/>
      <c r="H395" s="7"/>
      <c r="I395" s="7"/>
      <c r="J395" s="7"/>
      <c r="K395" s="7"/>
      <c r="L395" s="7"/>
      <c r="M395" s="8"/>
      <c r="N395" s="8"/>
      <c r="O395" s="8"/>
      <c r="P395" s="9"/>
      <c r="Q395" s="9"/>
      <c r="R395" s="7"/>
      <c r="S395" s="7"/>
      <c r="T395" s="7"/>
    </row>
    <row r="396" spans="2:20" x14ac:dyDescent="0.25">
      <c r="B396" s="6"/>
      <c r="C396" s="7"/>
      <c r="F396" s="7"/>
      <c r="G396" s="7"/>
      <c r="H396" s="7"/>
      <c r="I396" s="7"/>
      <c r="J396" s="7"/>
      <c r="K396" s="7"/>
      <c r="L396" s="7"/>
      <c r="M396" s="8"/>
      <c r="N396" s="8"/>
      <c r="O396" s="8"/>
      <c r="P396" s="9"/>
      <c r="Q396" s="9"/>
      <c r="R396" s="7"/>
      <c r="S396" s="7"/>
      <c r="T396" s="7"/>
    </row>
    <row r="397" spans="2:20" x14ac:dyDescent="0.25">
      <c r="B397" s="6"/>
      <c r="C397" s="7"/>
      <c r="F397" s="7"/>
      <c r="G397" s="7"/>
      <c r="H397" s="7"/>
      <c r="I397" s="7"/>
      <c r="J397" s="7"/>
      <c r="K397" s="7"/>
      <c r="L397" s="7"/>
      <c r="M397" s="8"/>
      <c r="N397" s="8"/>
      <c r="O397" s="8"/>
      <c r="P397" s="9"/>
      <c r="Q397" s="9"/>
      <c r="R397" s="7"/>
      <c r="S397" s="7"/>
      <c r="T397" s="7"/>
    </row>
    <row r="398" spans="2:20" x14ac:dyDescent="0.25">
      <c r="B398" s="6"/>
      <c r="C398" s="7"/>
      <c r="F398" s="7"/>
      <c r="G398" s="7"/>
      <c r="H398" s="7"/>
      <c r="I398" s="7"/>
      <c r="J398" s="7"/>
      <c r="K398" s="7"/>
      <c r="L398" s="7"/>
      <c r="M398" s="8"/>
      <c r="N398" s="8"/>
      <c r="O398" s="8"/>
      <c r="P398" s="9"/>
      <c r="Q398" s="9"/>
      <c r="R398" s="7"/>
      <c r="S398" s="7"/>
      <c r="T398" s="7"/>
    </row>
    <row r="399" spans="2:20" x14ac:dyDescent="0.25">
      <c r="B399" s="6"/>
      <c r="C399" s="7"/>
      <c r="F399" s="7"/>
      <c r="G399" s="7"/>
      <c r="H399" s="7"/>
      <c r="I399" s="7"/>
      <c r="J399" s="7"/>
      <c r="K399" s="7"/>
      <c r="L399" s="7"/>
      <c r="M399" s="8"/>
      <c r="N399" s="8"/>
      <c r="O399" s="8"/>
      <c r="P399" s="9"/>
      <c r="Q399" s="9"/>
      <c r="R399" s="7"/>
      <c r="S399" s="7"/>
      <c r="T399" s="7"/>
    </row>
    <row r="400" spans="2:20" x14ac:dyDescent="0.25">
      <c r="B400" s="6"/>
      <c r="C400" s="7"/>
      <c r="F400" s="7"/>
      <c r="G400" s="7"/>
      <c r="H400" s="7"/>
      <c r="I400" s="7"/>
      <c r="J400" s="7"/>
      <c r="K400" s="7"/>
      <c r="L400" s="7"/>
      <c r="M400" s="8"/>
      <c r="N400" s="8"/>
      <c r="O400" s="8"/>
      <c r="P400" s="9"/>
      <c r="Q400" s="9"/>
      <c r="R400" s="7"/>
      <c r="S400" s="7"/>
      <c r="T400" s="7"/>
    </row>
    <row r="401" spans="2:20" x14ac:dyDescent="0.25">
      <c r="B401" s="6"/>
      <c r="C401" s="7"/>
      <c r="F401" s="7"/>
      <c r="G401" s="7"/>
      <c r="H401" s="7"/>
      <c r="I401" s="7"/>
      <c r="J401" s="7"/>
      <c r="K401" s="7"/>
      <c r="L401" s="7"/>
      <c r="M401" s="8"/>
      <c r="N401" s="8"/>
      <c r="O401" s="8"/>
      <c r="P401" s="9"/>
      <c r="Q401" s="9"/>
      <c r="R401" s="7"/>
      <c r="S401" s="7"/>
      <c r="T401" s="7"/>
    </row>
    <row r="402" spans="2:20" x14ac:dyDescent="0.25">
      <c r="B402" s="6"/>
      <c r="C402" s="7"/>
      <c r="F402" s="7"/>
      <c r="G402" s="7"/>
      <c r="H402" s="7"/>
      <c r="I402" s="7"/>
      <c r="J402" s="7"/>
      <c r="K402" s="7"/>
      <c r="L402" s="7"/>
      <c r="M402" s="8"/>
      <c r="N402" s="8"/>
      <c r="O402" s="8"/>
      <c r="P402" s="9"/>
      <c r="Q402" s="9"/>
      <c r="R402" s="7"/>
      <c r="S402" s="7"/>
      <c r="T402" s="7"/>
    </row>
    <row r="403" spans="2:20" x14ac:dyDescent="0.25">
      <c r="B403" s="6"/>
      <c r="C403" s="7"/>
      <c r="F403" s="7"/>
      <c r="G403" s="7"/>
      <c r="H403" s="7"/>
      <c r="I403" s="7"/>
      <c r="J403" s="7"/>
      <c r="K403" s="7"/>
      <c r="L403" s="7"/>
      <c r="M403" s="8"/>
      <c r="N403" s="8"/>
      <c r="O403" s="8"/>
      <c r="P403" s="9"/>
      <c r="Q403" s="9"/>
      <c r="R403" s="7"/>
      <c r="S403" s="7"/>
      <c r="T403" s="7"/>
    </row>
    <row r="404" spans="2:20" x14ac:dyDescent="0.25">
      <c r="B404" s="6"/>
      <c r="C404" s="7"/>
      <c r="F404" s="7"/>
      <c r="G404" s="7"/>
      <c r="H404" s="7"/>
      <c r="I404" s="7"/>
      <c r="J404" s="7"/>
      <c r="K404" s="7"/>
      <c r="L404" s="7"/>
      <c r="M404" s="8"/>
      <c r="N404" s="8"/>
      <c r="O404" s="8"/>
      <c r="P404" s="9"/>
      <c r="Q404" s="9"/>
      <c r="R404" s="7"/>
      <c r="S404" s="7"/>
      <c r="T404" s="7"/>
    </row>
    <row r="405" spans="2:20" x14ac:dyDescent="0.25">
      <c r="B405" s="6"/>
      <c r="C405" s="7"/>
      <c r="F405" s="7"/>
      <c r="G405" s="7"/>
      <c r="H405" s="7"/>
      <c r="I405" s="7"/>
      <c r="J405" s="7"/>
      <c r="K405" s="7"/>
      <c r="L405" s="7"/>
      <c r="M405" s="8"/>
      <c r="N405" s="8"/>
      <c r="O405" s="8"/>
      <c r="P405" s="9"/>
      <c r="Q405" s="9"/>
      <c r="R405" s="7"/>
      <c r="S405" s="7"/>
      <c r="T405" s="7"/>
    </row>
    <row r="406" spans="2:20" x14ac:dyDescent="0.25">
      <c r="B406" s="6"/>
      <c r="C406" s="7"/>
      <c r="F406" s="7"/>
      <c r="G406" s="7"/>
      <c r="H406" s="7"/>
      <c r="I406" s="7"/>
      <c r="J406" s="7"/>
      <c r="K406" s="7"/>
      <c r="L406" s="7"/>
      <c r="M406" s="8"/>
      <c r="N406" s="8"/>
      <c r="O406" s="8"/>
      <c r="P406" s="9"/>
      <c r="Q406" s="9"/>
      <c r="R406" s="7"/>
      <c r="S406" s="7"/>
      <c r="T406" s="7"/>
    </row>
    <row r="407" spans="2:20" x14ac:dyDescent="0.25">
      <c r="B407" s="6"/>
      <c r="C407" s="7"/>
      <c r="F407" s="7"/>
      <c r="G407" s="7"/>
      <c r="H407" s="7"/>
      <c r="I407" s="7"/>
      <c r="J407" s="7"/>
      <c r="K407" s="7"/>
      <c r="L407" s="7"/>
      <c r="M407" s="8"/>
      <c r="N407" s="8"/>
      <c r="O407" s="8"/>
      <c r="P407" s="9"/>
      <c r="Q407" s="9"/>
      <c r="R407" s="7"/>
      <c r="S407" s="7"/>
      <c r="T407" s="7"/>
    </row>
    <row r="408" spans="2:20" x14ac:dyDescent="0.25">
      <c r="B408" s="6"/>
      <c r="C408" s="7"/>
      <c r="F408" s="7"/>
      <c r="G408" s="7"/>
      <c r="H408" s="7"/>
      <c r="I408" s="7"/>
      <c r="J408" s="7"/>
      <c r="K408" s="7"/>
      <c r="L408" s="7"/>
      <c r="M408" s="8"/>
      <c r="N408" s="8"/>
      <c r="O408" s="8"/>
      <c r="P408" s="9"/>
      <c r="Q408" s="9"/>
      <c r="R408" s="7"/>
      <c r="S408" s="7"/>
      <c r="T408" s="7"/>
    </row>
    <row r="409" spans="2:20" x14ac:dyDescent="0.25">
      <c r="B409" s="6"/>
      <c r="C409" s="7"/>
      <c r="F409" s="7"/>
      <c r="G409" s="7"/>
      <c r="H409" s="7"/>
      <c r="I409" s="7"/>
      <c r="J409" s="7"/>
      <c r="K409" s="7"/>
      <c r="L409" s="7"/>
      <c r="M409" s="8"/>
      <c r="N409" s="8"/>
      <c r="O409" s="8"/>
      <c r="P409" s="9"/>
      <c r="Q409" s="9"/>
      <c r="R409" s="7"/>
      <c r="S409" s="7"/>
      <c r="T409" s="7"/>
    </row>
    <row r="410" spans="2:20" x14ac:dyDescent="0.25">
      <c r="B410" s="6"/>
      <c r="C410" s="7"/>
      <c r="F410" s="7"/>
      <c r="G410" s="7"/>
      <c r="H410" s="7"/>
      <c r="I410" s="7"/>
      <c r="J410" s="7"/>
      <c r="K410" s="7"/>
      <c r="L410" s="7"/>
      <c r="M410" s="8"/>
      <c r="N410" s="8"/>
      <c r="O410" s="8"/>
      <c r="P410" s="9"/>
      <c r="Q410" s="9"/>
      <c r="R410" s="7"/>
      <c r="S410" s="7"/>
      <c r="T410" s="7"/>
    </row>
    <row r="411" spans="2:20" x14ac:dyDescent="0.25">
      <c r="B411" s="6"/>
      <c r="C411" s="7"/>
      <c r="F411" s="7"/>
      <c r="G411" s="7"/>
      <c r="H411" s="7"/>
      <c r="I411" s="7"/>
      <c r="J411" s="7"/>
      <c r="K411" s="7"/>
      <c r="L411" s="7"/>
      <c r="M411" s="8"/>
      <c r="N411" s="8"/>
      <c r="O411" s="8"/>
      <c r="P411" s="9"/>
      <c r="Q411" s="9"/>
      <c r="R411" s="7"/>
      <c r="S411" s="7"/>
      <c r="T411" s="7"/>
    </row>
    <row r="412" spans="2:20" x14ac:dyDescent="0.25">
      <c r="B412" s="6"/>
      <c r="C412" s="7"/>
      <c r="F412" s="7"/>
      <c r="G412" s="7"/>
      <c r="H412" s="7"/>
      <c r="I412" s="7"/>
      <c r="J412" s="7"/>
      <c r="K412" s="7"/>
      <c r="L412" s="7"/>
      <c r="M412" s="8"/>
      <c r="N412" s="8"/>
      <c r="O412" s="8"/>
      <c r="P412" s="9"/>
      <c r="Q412" s="9"/>
      <c r="R412" s="7"/>
      <c r="S412" s="7"/>
      <c r="T412" s="7"/>
    </row>
    <row r="413" spans="2:20" x14ac:dyDescent="0.25">
      <c r="B413" s="6"/>
      <c r="C413" s="7"/>
      <c r="F413" s="7"/>
      <c r="G413" s="7"/>
      <c r="H413" s="7"/>
      <c r="I413" s="7"/>
      <c r="J413" s="7"/>
      <c r="K413" s="7"/>
      <c r="L413" s="7"/>
      <c r="M413" s="8"/>
      <c r="N413" s="8"/>
      <c r="O413" s="8"/>
      <c r="P413" s="9"/>
      <c r="Q413" s="9"/>
      <c r="R413" s="7"/>
      <c r="S413" s="7"/>
      <c r="T413" s="7"/>
    </row>
    <row r="414" spans="2:20" x14ac:dyDescent="0.25">
      <c r="B414" s="6"/>
      <c r="C414" s="7"/>
      <c r="F414" s="7"/>
      <c r="G414" s="7"/>
      <c r="H414" s="7"/>
      <c r="I414" s="7"/>
      <c r="J414" s="7"/>
      <c r="K414" s="7"/>
      <c r="L414" s="7"/>
      <c r="M414" s="8"/>
      <c r="N414" s="8"/>
      <c r="O414" s="8"/>
      <c r="P414" s="9"/>
      <c r="Q414" s="9"/>
      <c r="R414" s="7"/>
      <c r="S414" s="7"/>
      <c r="T414" s="7"/>
    </row>
    <row r="415" spans="2:20" x14ac:dyDescent="0.25">
      <c r="B415" s="6"/>
      <c r="C415" s="7"/>
      <c r="F415" s="7"/>
      <c r="G415" s="7"/>
      <c r="H415" s="7"/>
      <c r="I415" s="7"/>
      <c r="J415" s="7"/>
      <c r="K415" s="7"/>
      <c r="L415" s="7"/>
      <c r="M415" s="8"/>
      <c r="N415" s="8"/>
      <c r="O415" s="8"/>
      <c r="P415" s="9"/>
      <c r="Q415" s="9"/>
      <c r="R415" s="7"/>
      <c r="S415" s="7"/>
      <c r="T415" s="7"/>
    </row>
    <row r="416" spans="2:20" x14ac:dyDescent="0.25">
      <c r="B416" s="6"/>
      <c r="C416" s="7"/>
      <c r="F416" s="7"/>
      <c r="G416" s="7"/>
      <c r="H416" s="7"/>
      <c r="I416" s="7"/>
      <c r="J416" s="7"/>
      <c r="K416" s="7"/>
      <c r="L416" s="7"/>
      <c r="M416" s="8"/>
      <c r="N416" s="8"/>
      <c r="O416" s="8"/>
      <c r="P416" s="9"/>
      <c r="Q416" s="9"/>
      <c r="R416" s="7"/>
      <c r="S416" s="7"/>
      <c r="T416" s="7"/>
    </row>
    <row r="417" spans="2:20" x14ac:dyDescent="0.25">
      <c r="B417" s="6"/>
      <c r="C417" s="7"/>
      <c r="F417" s="7"/>
      <c r="G417" s="7"/>
      <c r="H417" s="7"/>
      <c r="I417" s="7"/>
      <c r="J417" s="7"/>
      <c r="K417" s="7"/>
      <c r="L417" s="7"/>
      <c r="M417" s="8"/>
      <c r="N417" s="8"/>
      <c r="O417" s="8"/>
      <c r="P417" s="9"/>
      <c r="Q417" s="9"/>
      <c r="R417" s="7"/>
      <c r="S417" s="7"/>
      <c r="T417" s="7"/>
    </row>
    <row r="418" spans="2:20" x14ac:dyDescent="0.25">
      <c r="B418" s="6"/>
      <c r="C418" s="7"/>
      <c r="F418" s="7"/>
      <c r="G418" s="7"/>
      <c r="H418" s="7"/>
      <c r="I418" s="7"/>
      <c r="J418" s="7"/>
      <c r="K418" s="7"/>
      <c r="L418" s="7"/>
      <c r="M418" s="8"/>
      <c r="N418" s="8"/>
      <c r="O418" s="8"/>
      <c r="P418" s="9"/>
      <c r="Q418" s="9"/>
      <c r="R418" s="7"/>
      <c r="S418" s="7"/>
      <c r="T418" s="7"/>
    </row>
    <row r="419" spans="2:20" x14ac:dyDescent="0.25">
      <c r="B419" s="6"/>
      <c r="C419" s="7"/>
      <c r="F419" s="7"/>
      <c r="G419" s="7"/>
      <c r="H419" s="7"/>
      <c r="I419" s="7"/>
      <c r="J419" s="7"/>
      <c r="K419" s="7"/>
      <c r="L419" s="7"/>
      <c r="M419" s="8"/>
      <c r="N419" s="8"/>
      <c r="O419" s="8"/>
      <c r="P419" s="9"/>
      <c r="Q419" s="9"/>
      <c r="R419" s="7"/>
      <c r="S419" s="7"/>
      <c r="T419" s="7"/>
    </row>
    <row r="420" spans="2:20" x14ac:dyDescent="0.25">
      <c r="B420" s="6"/>
      <c r="C420" s="7"/>
      <c r="F420" s="7"/>
      <c r="G420" s="7"/>
      <c r="H420" s="7"/>
      <c r="I420" s="7"/>
      <c r="J420" s="7"/>
      <c r="K420" s="7"/>
      <c r="L420" s="7"/>
      <c r="M420" s="8"/>
      <c r="N420" s="8"/>
      <c r="O420" s="8"/>
      <c r="P420" s="9"/>
      <c r="Q420" s="9"/>
      <c r="R420" s="7"/>
      <c r="S420" s="7"/>
      <c r="T420" s="7"/>
    </row>
    <row r="421" spans="2:20" x14ac:dyDescent="0.25">
      <c r="B421" s="6"/>
      <c r="C421" s="7"/>
      <c r="F421" s="7"/>
      <c r="G421" s="7"/>
      <c r="H421" s="7"/>
      <c r="I421" s="7"/>
      <c r="J421" s="7"/>
      <c r="K421" s="7"/>
      <c r="L421" s="7"/>
      <c r="M421" s="8"/>
      <c r="N421" s="8"/>
      <c r="O421" s="8"/>
      <c r="P421" s="9"/>
      <c r="Q421" s="9"/>
      <c r="R421" s="7"/>
      <c r="S421" s="7"/>
      <c r="T421" s="7"/>
    </row>
    <row r="422" spans="2:20" x14ac:dyDescent="0.25">
      <c r="B422" s="6"/>
      <c r="C422" s="7"/>
      <c r="F422" s="7"/>
      <c r="G422" s="7"/>
      <c r="H422" s="7"/>
      <c r="I422" s="7"/>
      <c r="J422" s="7"/>
      <c r="K422" s="7"/>
      <c r="L422" s="7"/>
      <c r="M422" s="8"/>
      <c r="N422" s="8"/>
      <c r="O422" s="8"/>
      <c r="P422" s="9"/>
      <c r="Q422" s="9"/>
      <c r="R422" s="7"/>
      <c r="S422" s="7"/>
      <c r="T422" s="7"/>
    </row>
    <row r="423" spans="2:20" x14ac:dyDescent="0.25">
      <c r="B423" s="6"/>
      <c r="C423" s="7"/>
      <c r="F423" s="7"/>
      <c r="G423" s="7"/>
      <c r="H423" s="7"/>
      <c r="I423" s="7"/>
      <c r="J423" s="7"/>
      <c r="K423" s="7"/>
      <c r="L423" s="7"/>
      <c r="M423" s="8"/>
      <c r="N423" s="8"/>
      <c r="O423" s="8"/>
      <c r="P423" s="9"/>
      <c r="Q423" s="9"/>
      <c r="R423" s="7"/>
      <c r="S423" s="7"/>
      <c r="T423" s="7"/>
    </row>
    <row r="424" spans="2:20" x14ac:dyDescent="0.25">
      <c r="B424" s="6"/>
      <c r="C424" s="7"/>
      <c r="F424" s="7"/>
      <c r="G424" s="7"/>
      <c r="H424" s="7"/>
      <c r="I424" s="7"/>
      <c r="J424" s="7"/>
      <c r="K424" s="7"/>
      <c r="L424" s="7"/>
      <c r="M424" s="8"/>
      <c r="N424" s="8"/>
      <c r="O424" s="8"/>
      <c r="P424" s="9"/>
      <c r="Q424" s="9"/>
      <c r="R424" s="7"/>
      <c r="S424" s="7"/>
      <c r="T424" s="7"/>
    </row>
    <row r="425" spans="2:20" x14ac:dyDescent="0.25">
      <c r="B425" s="6"/>
      <c r="C425" s="7"/>
      <c r="F425" s="7"/>
      <c r="G425" s="7"/>
      <c r="H425" s="7"/>
      <c r="I425" s="7"/>
      <c r="J425" s="7"/>
      <c r="K425" s="7"/>
      <c r="L425" s="7"/>
      <c r="M425" s="8"/>
      <c r="N425" s="8"/>
      <c r="O425" s="8"/>
      <c r="P425" s="9"/>
      <c r="Q425" s="9"/>
      <c r="R425" s="7"/>
      <c r="S425" s="7"/>
      <c r="T425" s="7"/>
    </row>
    <row r="426" spans="2:20" x14ac:dyDescent="0.25">
      <c r="B426" s="6"/>
      <c r="C426" s="7"/>
      <c r="F426" s="7"/>
      <c r="G426" s="7"/>
      <c r="H426" s="7"/>
      <c r="I426" s="7"/>
      <c r="J426" s="7"/>
      <c r="K426" s="7"/>
      <c r="L426" s="7"/>
      <c r="M426" s="8"/>
      <c r="N426" s="8"/>
      <c r="O426" s="8"/>
      <c r="P426" s="9"/>
      <c r="Q426" s="9"/>
      <c r="R426" s="7"/>
      <c r="S426" s="7"/>
      <c r="T426" s="7"/>
    </row>
    <row r="427" spans="2:20" x14ac:dyDescent="0.25">
      <c r="B427" s="6"/>
      <c r="C427" s="7"/>
      <c r="F427" s="7"/>
      <c r="G427" s="7"/>
      <c r="H427" s="7"/>
      <c r="I427" s="7"/>
      <c r="J427" s="7"/>
      <c r="K427" s="7"/>
      <c r="L427" s="7"/>
      <c r="M427" s="8"/>
      <c r="N427" s="8"/>
      <c r="O427" s="8"/>
      <c r="P427" s="9"/>
      <c r="Q427" s="9"/>
      <c r="R427" s="7"/>
      <c r="S427" s="7"/>
      <c r="T427" s="7"/>
    </row>
    <row r="428" spans="2:20" x14ac:dyDescent="0.25">
      <c r="B428" s="6"/>
      <c r="C428" s="7"/>
      <c r="F428" s="7"/>
      <c r="G428" s="7"/>
      <c r="H428" s="7"/>
      <c r="I428" s="7"/>
      <c r="J428" s="7"/>
      <c r="K428" s="7"/>
      <c r="L428" s="7"/>
      <c r="M428" s="8"/>
      <c r="N428" s="8"/>
      <c r="O428" s="8"/>
      <c r="P428" s="9"/>
      <c r="Q428" s="9"/>
      <c r="R428" s="7"/>
      <c r="S428" s="7"/>
      <c r="T428" s="7"/>
    </row>
    <row r="429" spans="2:20" x14ac:dyDescent="0.25">
      <c r="B429" s="6"/>
      <c r="C429" s="7"/>
      <c r="F429" s="7"/>
      <c r="G429" s="7"/>
      <c r="H429" s="7"/>
      <c r="I429" s="7"/>
      <c r="J429" s="7"/>
      <c r="K429" s="7"/>
      <c r="L429" s="7"/>
      <c r="M429" s="8"/>
      <c r="N429" s="8"/>
      <c r="O429" s="8"/>
      <c r="P429" s="9"/>
      <c r="Q429" s="9"/>
      <c r="R429" s="7"/>
      <c r="S429" s="7"/>
      <c r="T429" s="7"/>
    </row>
    <row r="430" spans="2:20" x14ac:dyDescent="0.25">
      <c r="B430" s="6"/>
      <c r="C430" s="7"/>
      <c r="F430" s="7"/>
      <c r="G430" s="7"/>
      <c r="H430" s="7"/>
      <c r="I430" s="7"/>
      <c r="J430" s="7"/>
      <c r="K430" s="7"/>
      <c r="L430" s="7"/>
      <c r="M430" s="8"/>
      <c r="N430" s="8"/>
      <c r="O430" s="8"/>
      <c r="P430" s="9"/>
      <c r="Q430" s="9"/>
      <c r="R430" s="7"/>
      <c r="S430" s="7"/>
      <c r="T430" s="7"/>
    </row>
    <row r="431" spans="2:20" x14ac:dyDescent="0.25">
      <c r="B431" s="6"/>
      <c r="C431" s="7"/>
      <c r="F431" s="7"/>
      <c r="G431" s="7"/>
      <c r="H431" s="7"/>
      <c r="I431" s="7"/>
      <c r="J431" s="7"/>
      <c r="K431" s="7"/>
      <c r="L431" s="7"/>
      <c r="M431" s="8"/>
      <c r="N431" s="8"/>
      <c r="O431" s="8"/>
      <c r="P431" s="9"/>
      <c r="Q431" s="9"/>
      <c r="R431" s="7"/>
      <c r="S431" s="7"/>
      <c r="T431" s="7"/>
    </row>
    <row r="432" spans="2:20" x14ac:dyDescent="0.25">
      <c r="B432" s="6"/>
      <c r="C432" s="7"/>
      <c r="F432" s="7"/>
      <c r="G432" s="7"/>
      <c r="H432" s="7"/>
      <c r="I432" s="7"/>
      <c r="J432" s="7"/>
      <c r="K432" s="7"/>
      <c r="L432" s="7"/>
      <c r="M432" s="8"/>
      <c r="N432" s="8"/>
      <c r="O432" s="8"/>
      <c r="P432" s="9"/>
      <c r="Q432" s="9"/>
      <c r="R432" s="7"/>
      <c r="S432" s="7"/>
      <c r="T432" s="7"/>
    </row>
    <row r="433" spans="2:20" x14ac:dyDescent="0.25">
      <c r="B433" s="6"/>
      <c r="C433" s="7"/>
      <c r="F433" s="7"/>
      <c r="G433" s="7"/>
      <c r="H433" s="7"/>
      <c r="I433" s="7"/>
      <c r="J433" s="7"/>
      <c r="K433" s="7"/>
      <c r="L433" s="7"/>
      <c r="M433" s="8"/>
      <c r="N433" s="8"/>
      <c r="O433" s="8"/>
      <c r="P433" s="9"/>
      <c r="Q433" s="9"/>
      <c r="R433" s="7"/>
      <c r="S433" s="7"/>
      <c r="T433" s="7"/>
    </row>
    <row r="434" spans="2:20" x14ac:dyDescent="0.25">
      <c r="B434" s="6"/>
      <c r="C434" s="7"/>
      <c r="F434" s="7"/>
      <c r="G434" s="7"/>
      <c r="H434" s="7"/>
      <c r="I434" s="7"/>
      <c r="J434" s="7"/>
      <c r="K434" s="7"/>
      <c r="L434" s="7"/>
      <c r="M434" s="8"/>
      <c r="N434" s="8"/>
      <c r="O434" s="8"/>
      <c r="P434" s="9"/>
      <c r="Q434" s="9"/>
      <c r="R434" s="7"/>
      <c r="S434" s="7"/>
      <c r="T434" s="7"/>
    </row>
    <row r="435" spans="2:20" x14ac:dyDescent="0.25">
      <c r="B435" s="6"/>
      <c r="C435" s="7"/>
      <c r="F435" s="7"/>
      <c r="G435" s="7"/>
      <c r="H435" s="7"/>
      <c r="I435" s="7"/>
      <c r="J435" s="7"/>
      <c r="K435" s="7"/>
      <c r="L435" s="7"/>
      <c r="M435" s="8"/>
      <c r="N435" s="8"/>
      <c r="O435" s="8"/>
      <c r="P435" s="9"/>
      <c r="Q435" s="9"/>
      <c r="R435" s="7"/>
      <c r="S435" s="7"/>
      <c r="T435" s="7"/>
    </row>
    <row r="436" spans="2:20" x14ac:dyDescent="0.25">
      <c r="B436" s="6"/>
      <c r="C436" s="7"/>
      <c r="F436" s="7"/>
      <c r="G436" s="7"/>
      <c r="H436" s="7"/>
      <c r="I436" s="7"/>
      <c r="J436" s="7"/>
      <c r="K436" s="7"/>
      <c r="L436" s="7"/>
      <c r="M436" s="8"/>
      <c r="N436" s="8"/>
      <c r="O436" s="8"/>
      <c r="P436" s="9"/>
      <c r="Q436" s="9"/>
      <c r="R436" s="7"/>
      <c r="S436" s="7"/>
      <c r="T436" s="7"/>
    </row>
    <row r="437" spans="2:20" x14ac:dyDescent="0.25">
      <c r="B437" s="6"/>
      <c r="C437" s="7"/>
      <c r="F437" s="7"/>
      <c r="G437" s="7"/>
      <c r="H437" s="7"/>
      <c r="I437" s="7"/>
      <c r="J437" s="7"/>
      <c r="K437" s="7"/>
      <c r="L437" s="7"/>
      <c r="M437" s="8"/>
      <c r="N437" s="8"/>
      <c r="O437" s="8"/>
      <c r="P437" s="9"/>
      <c r="Q437" s="9"/>
      <c r="R437" s="7"/>
      <c r="S437" s="7"/>
      <c r="T437" s="7"/>
    </row>
    <row r="438" spans="2:20" x14ac:dyDescent="0.25">
      <c r="B438" s="6"/>
      <c r="C438" s="7"/>
      <c r="F438" s="7"/>
      <c r="G438" s="7"/>
      <c r="H438" s="7"/>
      <c r="I438" s="7"/>
      <c r="J438" s="7"/>
      <c r="K438" s="7"/>
      <c r="L438" s="7"/>
      <c r="M438" s="8"/>
      <c r="N438" s="8"/>
      <c r="O438" s="8"/>
      <c r="P438" s="9"/>
      <c r="Q438" s="9"/>
      <c r="R438" s="7"/>
      <c r="S438" s="7"/>
      <c r="T438" s="7"/>
    </row>
    <row r="439" spans="2:20" x14ac:dyDescent="0.25">
      <c r="B439" s="6"/>
      <c r="C439" s="7"/>
      <c r="F439" s="7"/>
      <c r="G439" s="7"/>
      <c r="H439" s="7"/>
      <c r="I439" s="7"/>
      <c r="J439" s="7"/>
      <c r="K439" s="7"/>
      <c r="L439" s="7"/>
      <c r="M439" s="8"/>
      <c r="N439" s="8"/>
      <c r="O439" s="8"/>
      <c r="P439" s="9"/>
      <c r="Q439" s="9"/>
      <c r="R439" s="7"/>
      <c r="S439" s="7"/>
      <c r="T439" s="7"/>
    </row>
    <row r="440" spans="2:20" x14ac:dyDescent="0.25">
      <c r="B440" s="6"/>
      <c r="C440" s="7"/>
      <c r="F440" s="7"/>
      <c r="G440" s="7"/>
      <c r="H440" s="7"/>
      <c r="I440" s="7"/>
      <c r="J440" s="7"/>
      <c r="K440" s="7"/>
      <c r="L440" s="7"/>
      <c r="M440" s="8"/>
      <c r="N440" s="8"/>
      <c r="O440" s="8"/>
      <c r="P440" s="9"/>
      <c r="Q440" s="9"/>
      <c r="R440" s="7"/>
      <c r="S440" s="7"/>
      <c r="T440" s="7"/>
    </row>
    <row r="441" spans="2:20" x14ac:dyDescent="0.25">
      <c r="B441" s="6"/>
      <c r="C441" s="7"/>
      <c r="F441" s="7"/>
      <c r="G441" s="7"/>
      <c r="H441" s="7"/>
      <c r="I441" s="7"/>
      <c r="J441" s="7"/>
      <c r="K441" s="7"/>
      <c r="L441" s="7"/>
      <c r="M441" s="8"/>
      <c r="N441" s="8"/>
      <c r="O441" s="8"/>
      <c r="P441" s="9"/>
      <c r="Q441" s="9"/>
      <c r="R441" s="7"/>
      <c r="S441" s="7"/>
      <c r="T441" s="7"/>
    </row>
    <row r="442" spans="2:20" x14ac:dyDescent="0.25">
      <c r="B442" s="6"/>
      <c r="C442" s="7"/>
      <c r="F442" s="7"/>
      <c r="G442" s="7"/>
      <c r="H442" s="7"/>
      <c r="I442" s="7"/>
      <c r="J442" s="7"/>
      <c r="K442" s="7"/>
      <c r="L442" s="7"/>
      <c r="M442" s="8"/>
      <c r="N442" s="8"/>
      <c r="O442" s="8"/>
      <c r="P442" s="9"/>
      <c r="Q442" s="9"/>
      <c r="R442" s="7"/>
      <c r="S442" s="7"/>
      <c r="T442" s="7"/>
    </row>
    <row r="443" spans="2:20" x14ac:dyDescent="0.25">
      <c r="B443" s="6"/>
      <c r="C443" s="7"/>
      <c r="F443" s="7"/>
      <c r="G443" s="7"/>
      <c r="H443" s="7"/>
      <c r="I443" s="7"/>
      <c r="J443" s="7"/>
      <c r="K443" s="7"/>
      <c r="L443" s="7"/>
      <c r="M443" s="8"/>
      <c r="N443" s="8"/>
      <c r="O443" s="8"/>
      <c r="P443" s="9"/>
      <c r="Q443" s="9"/>
      <c r="R443" s="7"/>
      <c r="S443" s="7"/>
      <c r="T443" s="7"/>
    </row>
    <row r="444" spans="2:20" x14ac:dyDescent="0.25">
      <c r="B444" s="6"/>
      <c r="C444" s="7"/>
      <c r="F444" s="7"/>
      <c r="G444" s="7"/>
      <c r="H444" s="7"/>
      <c r="I444" s="7"/>
      <c r="J444" s="7"/>
      <c r="K444" s="7"/>
      <c r="L444" s="7"/>
      <c r="M444" s="8"/>
      <c r="N444" s="8"/>
      <c r="O444" s="8"/>
      <c r="P444" s="9"/>
      <c r="Q444" s="9"/>
      <c r="R444" s="7"/>
      <c r="S444" s="7"/>
      <c r="T444" s="7"/>
    </row>
    <row r="445" spans="2:20" x14ac:dyDescent="0.25">
      <c r="B445" s="6"/>
      <c r="C445" s="7"/>
      <c r="F445" s="7"/>
      <c r="G445" s="7"/>
      <c r="H445" s="7"/>
      <c r="I445" s="7"/>
      <c r="J445" s="7"/>
      <c r="K445" s="7"/>
      <c r="L445" s="7"/>
      <c r="M445" s="8"/>
      <c r="N445" s="8"/>
      <c r="O445" s="8"/>
      <c r="P445" s="9"/>
      <c r="Q445" s="9"/>
      <c r="R445" s="7"/>
      <c r="S445" s="7"/>
      <c r="T445" s="7"/>
    </row>
    <row r="446" spans="2:20" x14ac:dyDescent="0.25">
      <c r="B446" s="6"/>
      <c r="C446" s="7"/>
      <c r="F446" s="7"/>
      <c r="G446" s="7"/>
      <c r="H446" s="7"/>
      <c r="I446" s="7"/>
      <c r="J446" s="7"/>
      <c r="K446" s="7"/>
      <c r="L446" s="7"/>
      <c r="M446" s="8"/>
      <c r="N446" s="8"/>
      <c r="O446" s="8"/>
      <c r="P446" s="9"/>
      <c r="Q446" s="9"/>
      <c r="R446" s="7"/>
      <c r="S446" s="7"/>
      <c r="T446" s="7"/>
    </row>
    <row r="447" spans="2:20" x14ac:dyDescent="0.25">
      <c r="B447" s="6"/>
      <c r="C447" s="7"/>
      <c r="F447" s="7"/>
      <c r="G447" s="7"/>
      <c r="H447" s="7"/>
      <c r="I447" s="7"/>
      <c r="J447" s="7"/>
      <c r="K447" s="7"/>
      <c r="L447" s="7"/>
      <c r="M447" s="8"/>
      <c r="N447" s="8"/>
      <c r="O447" s="8"/>
      <c r="P447" s="9"/>
      <c r="Q447" s="9"/>
      <c r="R447" s="7"/>
      <c r="S447" s="7"/>
      <c r="T447" s="7"/>
    </row>
    <row r="448" spans="2:20" x14ac:dyDescent="0.25">
      <c r="B448" s="6"/>
      <c r="C448" s="7"/>
      <c r="F448" s="7"/>
      <c r="G448" s="7"/>
      <c r="H448" s="7"/>
      <c r="I448" s="7"/>
      <c r="J448" s="7"/>
      <c r="K448" s="7"/>
      <c r="L448" s="7"/>
      <c r="M448" s="8"/>
      <c r="N448" s="8"/>
      <c r="O448" s="8"/>
      <c r="P448" s="9"/>
      <c r="Q448" s="9"/>
      <c r="R448" s="7"/>
      <c r="S448" s="7"/>
      <c r="T448" s="7"/>
    </row>
    <row r="449" spans="2:20" x14ac:dyDescent="0.25">
      <c r="B449" s="6"/>
      <c r="C449" s="7"/>
      <c r="F449" s="7"/>
      <c r="G449" s="7"/>
      <c r="H449" s="7"/>
      <c r="I449" s="7"/>
      <c r="J449" s="7"/>
      <c r="K449" s="7"/>
      <c r="L449" s="7"/>
      <c r="M449" s="8"/>
      <c r="N449" s="8"/>
      <c r="O449" s="8"/>
      <c r="P449" s="9"/>
      <c r="Q449" s="9"/>
      <c r="R449" s="7"/>
      <c r="S449" s="7"/>
      <c r="T449" s="7"/>
    </row>
    <row r="450" spans="2:20" x14ac:dyDescent="0.25">
      <c r="B450" s="6"/>
      <c r="C450" s="7"/>
      <c r="F450" s="7"/>
      <c r="G450" s="7"/>
      <c r="H450" s="7"/>
      <c r="I450" s="7"/>
      <c r="J450" s="7"/>
      <c r="K450" s="7"/>
      <c r="L450" s="7"/>
      <c r="M450" s="8"/>
      <c r="N450" s="8"/>
      <c r="O450" s="8"/>
      <c r="P450" s="9"/>
      <c r="Q450" s="9"/>
      <c r="R450" s="7"/>
      <c r="S450" s="7"/>
      <c r="T450" s="7"/>
    </row>
    <row r="451" spans="2:20" x14ac:dyDescent="0.25">
      <c r="B451" s="6"/>
      <c r="C451" s="7"/>
      <c r="F451" s="7"/>
      <c r="G451" s="7"/>
      <c r="H451" s="7"/>
      <c r="I451" s="7"/>
      <c r="J451" s="7"/>
      <c r="K451" s="7"/>
      <c r="L451" s="7"/>
      <c r="M451" s="8"/>
      <c r="N451" s="8"/>
      <c r="O451" s="8"/>
      <c r="P451" s="9"/>
      <c r="Q451" s="9"/>
      <c r="R451" s="7"/>
      <c r="S451" s="7"/>
      <c r="T451" s="7"/>
    </row>
    <row r="452" spans="2:20" x14ac:dyDescent="0.25">
      <c r="B452" s="6"/>
      <c r="C452" s="7"/>
      <c r="F452" s="7"/>
      <c r="G452" s="7"/>
      <c r="H452" s="7"/>
      <c r="I452" s="7"/>
      <c r="J452" s="7"/>
      <c r="K452" s="7"/>
      <c r="L452" s="7"/>
      <c r="M452" s="8"/>
      <c r="N452" s="8"/>
      <c r="O452" s="8"/>
      <c r="P452" s="9"/>
      <c r="Q452" s="9"/>
      <c r="R452" s="7"/>
      <c r="S452" s="7"/>
      <c r="T452" s="7"/>
    </row>
    <row r="453" spans="2:20" x14ac:dyDescent="0.25">
      <c r="B453" s="6"/>
      <c r="C453" s="7"/>
      <c r="F453" s="7"/>
      <c r="G453" s="7"/>
      <c r="H453" s="7"/>
      <c r="I453" s="7"/>
      <c r="J453" s="7"/>
      <c r="K453" s="7"/>
      <c r="L453" s="7"/>
      <c r="M453" s="8"/>
      <c r="N453" s="8"/>
      <c r="O453" s="8"/>
      <c r="P453" s="9"/>
      <c r="Q453" s="9"/>
      <c r="R453" s="7"/>
      <c r="S453" s="7"/>
      <c r="T453" s="7"/>
    </row>
    <row r="454" spans="2:20" x14ac:dyDescent="0.25">
      <c r="B454" s="6"/>
      <c r="C454" s="7"/>
      <c r="F454" s="7"/>
      <c r="G454" s="7"/>
      <c r="H454" s="7"/>
      <c r="I454" s="7"/>
      <c r="J454" s="7"/>
      <c r="K454" s="7"/>
      <c r="L454" s="7"/>
      <c r="M454" s="8"/>
      <c r="N454" s="8"/>
      <c r="O454" s="8"/>
      <c r="P454" s="9"/>
      <c r="Q454" s="9"/>
      <c r="R454" s="7"/>
      <c r="S454" s="7"/>
      <c r="T454" s="7"/>
    </row>
    <row r="455" spans="2:20" x14ac:dyDescent="0.25">
      <c r="B455" s="6"/>
      <c r="C455" s="7"/>
      <c r="F455" s="7"/>
      <c r="G455" s="7"/>
      <c r="H455" s="7"/>
      <c r="I455" s="7"/>
      <c r="J455" s="7"/>
      <c r="K455" s="7"/>
      <c r="L455" s="7"/>
      <c r="M455" s="8"/>
      <c r="N455" s="8"/>
      <c r="O455" s="8"/>
      <c r="P455" s="9"/>
      <c r="Q455" s="9"/>
      <c r="R455" s="7"/>
      <c r="S455" s="7"/>
      <c r="T455" s="7"/>
    </row>
    <row r="456" spans="2:20" x14ac:dyDescent="0.25">
      <c r="B456" s="6"/>
      <c r="C456" s="7"/>
      <c r="F456" s="7"/>
      <c r="G456" s="7"/>
      <c r="H456" s="7"/>
      <c r="I456" s="7"/>
      <c r="J456" s="7"/>
      <c r="K456" s="7"/>
      <c r="L456" s="7"/>
      <c r="M456" s="8"/>
      <c r="N456" s="8"/>
      <c r="O456" s="8"/>
      <c r="P456" s="9"/>
      <c r="Q456" s="9"/>
      <c r="R456" s="7"/>
      <c r="S456" s="7"/>
      <c r="T456" s="7"/>
    </row>
    <row r="457" spans="2:20" x14ac:dyDescent="0.25">
      <c r="B457" s="6"/>
      <c r="C457" s="7"/>
      <c r="F457" s="7"/>
      <c r="G457" s="7"/>
      <c r="H457" s="7"/>
      <c r="I457" s="7"/>
      <c r="J457" s="7"/>
      <c r="K457" s="7"/>
      <c r="L457" s="7"/>
      <c r="M457" s="8"/>
      <c r="N457" s="8"/>
      <c r="O457" s="8"/>
      <c r="P457" s="9"/>
      <c r="Q457" s="9"/>
      <c r="R457" s="7"/>
      <c r="S457" s="7"/>
      <c r="T457" s="7"/>
    </row>
    <row r="458" spans="2:20" x14ac:dyDescent="0.25">
      <c r="B458" s="6"/>
      <c r="C458" s="7"/>
      <c r="F458" s="7"/>
      <c r="G458" s="7"/>
      <c r="H458" s="7"/>
      <c r="I458" s="7"/>
      <c r="J458" s="7"/>
      <c r="K458" s="7"/>
      <c r="L458" s="7"/>
      <c r="M458" s="8"/>
      <c r="N458" s="8"/>
      <c r="O458" s="8"/>
      <c r="P458" s="9"/>
      <c r="Q458" s="9"/>
      <c r="R458" s="7"/>
      <c r="S458" s="7"/>
      <c r="T458" s="7"/>
    </row>
    <row r="459" spans="2:20" x14ac:dyDescent="0.25">
      <c r="B459" s="6"/>
      <c r="C459" s="7"/>
      <c r="F459" s="7"/>
      <c r="G459" s="7"/>
      <c r="H459" s="7"/>
      <c r="I459" s="7"/>
      <c r="J459" s="7"/>
      <c r="K459" s="7"/>
      <c r="L459" s="7"/>
      <c r="M459" s="8"/>
      <c r="N459" s="8"/>
      <c r="O459" s="8"/>
      <c r="P459" s="9"/>
      <c r="Q459" s="9"/>
      <c r="R459" s="7"/>
      <c r="S459" s="7"/>
      <c r="T459" s="7"/>
    </row>
    <row r="460" spans="2:20" x14ac:dyDescent="0.25">
      <c r="B460" s="6"/>
      <c r="C460" s="7"/>
      <c r="F460" s="7"/>
      <c r="G460" s="7"/>
      <c r="H460" s="7"/>
      <c r="I460" s="7"/>
      <c r="J460" s="7"/>
      <c r="K460" s="7"/>
      <c r="L460" s="7"/>
      <c r="M460" s="8"/>
      <c r="N460" s="8"/>
      <c r="O460" s="8"/>
      <c r="P460" s="9"/>
      <c r="Q460" s="9"/>
      <c r="R460" s="7"/>
      <c r="S460" s="7"/>
      <c r="T460" s="7"/>
    </row>
    <row r="461" spans="2:20" x14ac:dyDescent="0.25">
      <c r="B461" s="6"/>
      <c r="C461" s="7"/>
      <c r="F461" s="7"/>
      <c r="G461" s="7"/>
      <c r="H461" s="7"/>
      <c r="I461" s="7"/>
      <c r="J461" s="7"/>
      <c r="K461" s="7"/>
      <c r="L461" s="7"/>
      <c r="M461" s="8"/>
      <c r="N461" s="8"/>
      <c r="O461" s="8"/>
      <c r="P461" s="9"/>
      <c r="Q461" s="9"/>
      <c r="R461" s="7"/>
      <c r="S461" s="7"/>
      <c r="T461" s="7"/>
    </row>
    <row r="462" spans="2:20" x14ac:dyDescent="0.25">
      <c r="B462" s="6"/>
      <c r="C462" s="7"/>
      <c r="F462" s="7"/>
      <c r="G462" s="7"/>
      <c r="H462" s="7"/>
      <c r="I462" s="7"/>
      <c r="J462" s="7"/>
      <c r="K462" s="7"/>
      <c r="L462" s="7"/>
      <c r="M462" s="8"/>
      <c r="N462" s="8"/>
      <c r="O462" s="8"/>
      <c r="P462" s="9"/>
      <c r="Q462" s="9"/>
      <c r="R462" s="7"/>
      <c r="S462" s="7"/>
      <c r="T462" s="7"/>
    </row>
    <row r="463" spans="2:20" x14ac:dyDescent="0.25">
      <c r="B463" s="6"/>
      <c r="C463" s="7"/>
      <c r="F463" s="7"/>
      <c r="G463" s="7"/>
      <c r="H463" s="7"/>
      <c r="I463" s="7"/>
      <c r="J463" s="7"/>
      <c r="K463" s="7"/>
      <c r="L463" s="7"/>
      <c r="M463" s="8"/>
      <c r="N463" s="8"/>
      <c r="O463" s="8"/>
      <c r="P463" s="9"/>
      <c r="Q463" s="9"/>
      <c r="R463" s="7"/>
      <c r="S463" s="7"/>
      <c r="T463" s="7"/>
    </row>
    <row r="464" spans="2:20" x14ac:dyDescent="0.25">
      <c r="B464" s="6"/>
      <c r="C464" s="7"/>
      <c r="F464" s="7"/>
      <c r="G464" s="7"/>
      <c r="H464" s="7"/>
      <c r="I464" s="7"/>
      <c r="J464" s="7"/>
      <c r="K464" s="7"/>
      <c r="L464" s="7"/>
      <c r="M464" s="8"/>
      <c r="N464" s="8"/>
      <c r="O464" s="8"/>
      <c r="P464" s="9"/>
      <c r="Q464" s="9"/>
      <c r="R464" s="7"/>
      <c r="S464" s="7"/>
      <c r="T464" s="7"/>
    </row>
    <row r="465" spans="2:20" x14ac:dyDescent="0.25">
      <c r="B465" s="6"/>
      <c r="C465" s="7"/>
      <c r="F465" s="7"/>
      <c r="G465" s="7"/>
      <c r="H465" s="7"/>
      <c r="I465" s="7"/>
      <c r="J465" s="7"/>
      <c r="K465" s="7"/>
      <c r="L465" s="7"/>
      <c r="M465" s="8"/>
      <c r="N465" s="8"/>
      <c r="O465" s="8"/>
      <c r="P465" s="9"/>
      <c r="Q465" s="9"/>
      <c r="R465" s="7"/>
      <c r="S465" s="7"/>
      <c r="T465" s="7"/>
    </row>
    <row r="466" spans="2:20" x14ac:dyDescent="0.25">
      <c r="B466" s="6"/>
      <c r="C466" s="7"/>
      <c r="F466" s="7"/>
      <c r="G466" s="7"/>
      <c r="H466" s="7"/>
      <c r="I466" s="7"/>
      <c r="J466" s="7"/>
      <c r="K466" s="7"/>
      <c r="L466" s="7"/>
      <c r="M466" s="8"/>
      <c r="N466" s="8"/>
      <c r="O466" s="8"/>
      <c r="P466" s="9"/>
      <c r="Q466" s="9"/>
      <c r="R466" s="7"/>
      <c r="S466" s="7"/>
      <c r="T466" s="7"/>
    </row>
    <row r="467" spans="2:20" x14ac:dyDescent="0.25">
      <c r="B467" s="6"/>
      <c r="C467" s="7"/>
      <c r="F467" s="7"/>
      <c r="G467" s="7"/>
      <c r="H467" s="7"/>
      <c r="I467" s="7"/>
      <c r="J467" s="7"/>
      <c r="K467" s="7"/>
      <c r="L467" s="7"/>
      <c r="M467" s="8"/>
      <c r="N467" s="8"/>
      <c r="O467" s="8"/>
      <c r="P467" s="9"/>
      <c r="Q467" s="9"/>
      <c r="R467" s="7"/>
      <c r="S467" s="7"/>
      <c r="T467" s="7"/>
    </row>
    <row r="468" spans="2:20" x14ac:dyDescent="0.25">
      <c r="B468" s="6"/>
      <c r="C468" s="7"/>
      <c r="F468" s="7"/>
      <c r="G468" s="7"/>
      <c r="H468" s="7"/>
      <c r="I468" s="7"/>
      <c r="J468" s="7"/>
      <c r="K468" s="7"/>
      <c r="L468" s="7"/>
      <c r="M468" s="8"/>
      <c r="N468" s="8"/>
      <c r="O468" s="8"/>
      <c r="P468" s="9"/>
      <c r="Q468" s="9"/>
      <c r="R468" s="7"/>
      <c r="S468" s="7"/>
      <c r="T468" s="7"/>
    </row>
    <row r="469" spans="2:20" x14ac:dyDescent="0.25">
      <c r="B469" s="6"/>
      <c r="C469" s="7"/>
      <c r="F469" s="7"/>
      <c r="G469" s="7"/>
      <c r="H469" s="7"/>
      <c r="I469" s="7"/>
      <c r="J469" s="7"/>
      <c r="K469" s="7"/>
      <c r="L469" s="7"/>
      <c r="M469" s="8"/>
      <c r="N469" s="8"/>
      <c r="O469" s="8"/>
      <c r="P469" s="9"/>
      <c r="Q469" s="9"/>
      <c r="R469" s="7"/>
      <c r="S469" s="7"/>
      <c r="T469" s="7"/>
    </row>
    <row r="470" spans="2:20" x14ac:dyDescent="0.25">
      <c r="B470" s="6"/>
      <c r="C470" s="7"/>
      <c r="F470" s="7"/>
      <c r="G470" s="7"/>
      <c r="H470" s="7"/>
      <c r="I470" s="7"/>
      <c r="J470" s="7"/>
      <c r="K470" s="7"/>
      <c r="L470" s="7"/>
      <c r="M470" s="8"/>
      <c r="N470" s="8"/>
      <c r="O470" s="8"/>
      <c r="P470" s="9"/>
      <c r="Q470" s="9"/>
      <c r="R470" s="7"/>
      <c r="S470" s="7"/>
      <c r="T470" s="7"/>
    </row>
    <row r="471" spans="2:20" x14ac:dyDescent="0.25">
      <c r="B471" s="6"/>
      <c r="C471" s="7"/>
      <c r="F471" s="7"/>
      <c r="G471" s="7"/>
      <c r="H471" s="7"/>
      <c r="I471" s="7"/>
      <c r="J471" s="7"/>
      <c r="K471" s="7"/>
      <c r="L471" s="7"/>
      <c r="M471" s="8"/>
      <c r="N471" s="8"/>
      <c r="O471" s="8"/>
      <c r="P471" s="9"/>
      <c r="Q471" s="9"/>
      <c r="R471" s="7"/>
      <c r="S471" s="7"/>
      <c r="T471" s="7"/>
    </row>
    <row r="472" spans="2:20" x14ac:dyDescent="0.25">
      <c r="B472" s="6"/>
      <c r="C472" s="7"/>
      <c r="F472" s="7"/>
      <c r="G472" s="7"/>
      <c r="H472" s="7"/>
      <c r="I472" s="7"/>
      <c r="J472" s="7"/>
      <c r="K472" s="7"/>
      <c r="L472" s="7"/>
      <c r="M472" s="8"/>
      <c r="N472" s="8"/>
      <c r="O472" s="8"/>
      <c r="P472" s="9"/>
      <c r="Q472" s="9"/>
      <c r="R472" s="7"/>
      <c r="S472" s="7"/>
      <c r="T472" s="7"/>
    </row>
    <row r="473" spans="2:20" x14ac:dyDescent="0.25">
      <c r="B473" s="6"/>
      <c r="C473" s="7"/>
      <c r="F473" s="7"/>
      <c r="G473" s="7"/>
      <c r="H473" s="7"/>
      <c r="I473" s="7"/>
      <c r="J473" s="7"/>
      <c r="K473" s="7"/>
      <c r="L473" s="7"/>
      <c r="M473" s="8"/>
      <c r="N473" s="8"/>
      <c r="O473" s="8"/>
      <c r="P473" s="9"/>
      <c r="Q473" s="9"/>
      <c r="R473" s="7"/>
      <c r="S473" s="7"/>
      <c r="T473" s="7"/>
    </row>
    <row r="474" spans="2:20" x14ac:dyDescent="0.25">
      <c r="B474" s="6"/>
      <c r="C474" s="7"/>
      <c r="F474" s="7"/>
      <c r="G474" s="7"/>
      <c r="H474" s="7"/>
      <c r="I474" s="7"/>
      <c r="J474" s="7"/>
      <c r="K474" s="7"/>
      <c r="L474" s="7"/>
      <c r="M474" s="8"/>
      <c r="N474" s="8"/>
      <c r="O474" s="8"/>
      <c r="P474" s="9"/>
      <c r="Q474" s="9"/>
      <c r="R474" s="7"/>
      <c r="S474" s="7"/>
      <c r="T474" s="7"/>
    </row>
    <row r="475" spans="2:20" x14ac:dyDescent="0.25">
      <c r="B475" s="6"/>
      <c r="C475" s="7"/>
      <c r="F475" s="7"/>
      <c r="G475" s="7"/>
      <c r="H475" s="7"/>
      <c r="I475" s="7"/>
      <c r="J475" s="7"/>
      <c r="K475" s="7"/>
      <c r="L475" s="7"/>
      <c r="M475" s="8"/>
      <c r="N475" s="8"/>
      <c r="O475" s="8"/>
      <c r="P475" s="9"/>
      <c r="Q475" s="9"/>
      <c r="R475" s="7"/>
      <c r="S475" s="7"/>
      <c r="T475" s="7"/>
    </row>
    <row r="476" spans="2:20" x14ac:dyDescent="0.25">
      <c r="B476" s="6"/>
      <c r="C476" s="7"/>
      <c r="F476" s="7"/>
      <c r="G476" s="7"/>
      <c r="H476" s="7"/>
      <c r="I476" s="7"/>
      <c r="J476" s="7"/>
      <c r="K476" s="7"/>
      <c r="L476" s="7"/>
      <c r="M476" s="8"/>
      <c r="N476" s="8"/>
      <c r="O476" s="8"/>
      <c r="P476" s="9"/>
      <c r="Q476" s="9"/>
      <c r="R476" s="7"/>
      <c r="S476" s="7"/>
      <c r="T476" s="7"/>
    </row>
    <row r="477" spans="2:20" x14ac:dyDescent="0.25">
      <c r="B477" s="6"/>
      <c r="C477" s="7"/>
      <c r="F477" s="7"/>
      <c r="G477" s="7"/>
      <c r="H477" s="7"/>
      <c r="I477" s="7"/>
      <c r="J477" s="7"/>
      <c r="K477" s="7"/>
      <c r="L477" s="7"/>
      <c r="M477" s="8"/>
      <c r="N477" s="8"/>
      <c r="O477" s="8"/>
      <c r="P477" s="9"/>
      <c r="Q477" s="9"/>
      <c r="R477" s="7"/>
      <c r="S477" s="7"/>
      <c r="T477" s="7"/>
    </row>
    <row r="478" spans="2:20" x14ac:dyDescent="0.25">
      <c r="B478" s="6"/>
      <c r="C478" s="7"/>
      <c r="F478" s="7"/>
      <c r="G478" s="7"/>
      <c r="H478" s="7"/>
      <c r="I478" s="7"/>
      <c r="J478" s="7"/>
      <c r="K478" s="7"/>
      <c r="L478" s="7"/>
      <c r="M478" s="8"/>
      <c r="N478" s="8"/>
      <c r="O478" s="8"/>
      <c r="P478" s="9"/>
      <c r="Q478" s="9"/>
      <c r="R478" s="7"/>
      <c r="S478" s="7"/>
      <c r="T478" s="7"/>
    </row>
    <row r="479" spans="2:20" x14ac:dyDescent="0.25">
      <c r="B479" s="6"/>
      <c r="C479" s="7"/>
      <c r="F479" s="7"/>
      <c r="G479" s="7"/>
      <c r="H479" s="7"/>
      <c r="I479" s="7"/>
      <c r="J479" s="7"/>
      <c r="K479" s="7"/>
      <c r="L479" s="7"/>
      <c r="M479" s="8"/>
      <c r="N479" s="8"/>
      <c r="O479" s="8"/>
      <c r="P479" s="9"/>
      <c r="Q479" s="9"/>
      <c r="R479" s="7"/>
      <c r="S479" s="7"/>
      <c r="T479" s="7"/>
    </row>
    <row r="480" spans="2:20" x14ac:dyDescent="0.25">
      <c r="B480" s="6"/>
      <c r="C480" s="7"/>
      <c r="F480" s="7"/>
      <c r="G480" s="7"/>
      <c r="H480" s="7"/>
      <c r="I480" s="7"/>
      <c r="J480" s="7"/>
      <c r="K480" s="7"/>
      <c r="L480" s="7"/>
      <c r="M480" s="8"/>
      <c r="N480" s="8"/>
      <c r="O480" s="8"/>
      <c r="P480" s="9"/>
      <c r="Q480" s="9"/>
      <c r="R480" s="7"/>
      <c r="S480" s="7"/>
      <c r="T480" s="7"/>
    </row>
    <row r="481" spans="2:20" x14ac:dyDescent="0.25">
      <c r="B481" s="6"/>
      <c r="C481" s="7"/>
      <c r="F481" s="7"/>
      <c r="G481" s="7"/>
      <c r="H481" s="7"/>
      <c r="I481" s="7"/>
      <c r="J481" s="7"/>
      <c r="K481" s="7"/>
      <c r="L481" s="7"/>
      <c r="M481" s="8"/>
      <c r="N481" s="8"/>
      <c r="O481" s="8"/>
      <c r="P481" s="9"/>
      <c r="Q481" s="9"/>
      <c r="R481" s="7"/>
      <c r="S481" s="7"/>
      <c r="T481" s="7"/>
    </row>
    <row r="482" spans="2:20" x14ac:dyDescent="0.25">
      <c r="B482" s="6"/>
      <c r="C482" s="7"/>
      <c r="F482" s="7"/>
      <c r="G482" s="7"/>
      <c r="H482" s="7"/>
      <c r="I482" s="7"/>
      <c r="J482" s="7"/>
      <c r="K482" s="7"/>
      <c r="L482" s="7"/>
      <c r="M482" s="8"/>
      <c r="N482" s="8"/>
      <c r="O482" s="8"/>
      <c r="P482" s="9"/>
      <c r="Q482" s="9"/>
      <c r="R482" s="7"/>
      <c r="S482" s="7"/>
      <c r="T482" s="7"/>
    </row>
    <row r="483" spans="2:20" x14ac:dyDescent="0.25">
      <c r="B483" s="6"/>
      <c r="C483" s="7"/>
      <c r="F483" s="7"/>
      <c r="G483" s="7"/>
      <c r="H483" s="7"/>
      <c r="I483" s="7"/>
      <c r="J483" s="7"/>
      <c r="K483" s="7"/>
      <c r="L483" s="7"/>
      <c r="M483" s="8"/>
      <c r="N483" s="8"/>
      <c r="O483" s="8"/>
      <c r="P483" s="9"/>
      <c r="Q483" s="9"/>
      <c r="R483" s="7"/>
      <c r="S483" s="7"/>
      <c r="T483" s="7"/>
    </row>
    <row r="484" spans="2:20" x14ac:dyDescent="0.25">
      <c r="B484" s="6"/>
      <c r="C484" s="7"/>
      <c r="F484" s="7"/>
      <c r="G484" s="7"/>
      <c r="H484" s="7"/>
      <c r="I484" s="7"/>
      <c r="J484" s="7"/>
      <c r="K484" s="7"/>
      <c r="L484" s="7"/>
      <c r="M484" s="8"/>
      <c r="N484" s="8"/>
      <c r="O484" s="8"/>
      <c r="P484" s="9"/>
      <c r="Q484" s="9"/>
      <c r="R484" s="7"/>
      <c r="S484" s="7"/>
      <c r="T484" s="7"/>
    </row>
    <row r="485" spans="2:20" x14ac:dyDescent="0.25">
      <c r="B485" s="6"/>
      <c r="C485" s="7"/>
      <c r="F485" s="7"/>
      <c r="G485" s="7"/>
      <c r="H485" s="7"/>
      <c r="I485" s="7"/>
      <c r="J485" s="7"/>
      <c r="K485" s="7"/>
      <c r="L485" s="7"/>
      <c r="M485" s="8"/>
      <c r="N485" s="8"/>
      <c r="O485" s="8"/>
      <c r="P485" s="9"/>
      <c r="Q485" s="9"/>
      <c r="R485" s="7"/>
      <c r="S485" s="7"/>
      <c r="T485" s="7"/>
    </row>
    <row r="486" spans="2:20" x14ac:dyDescent="0.25">
      <c r="B486" s="6"/>
      <c r="C486" s="7"/>
      <c r="F486" s="7"/>
      <c r="G486" s="7"/>
      <c r="H486" s="7"/>
      <c r="I486" s="7"/>
      <c r="J486" s="7"/>
      <c r="K486" s="7"/>
      <c r="L486" s="7"/>
      <c r="M486" s="8"/>
      <c r="N486" s="8"/>
      <c r="O486" s="8"/>
      <c r="P486" s="9"/>
      <c r="Q486" s="9"/>
      <c r="R486" s="7"/>
      <c r="S486" s="7"/>
      <c r="T486" s="7"/>
    </row>
    <row r="487" spans="2:20" x14ac:dyDescent="0.25">
      <c r="B487" s="6"/>
      <c r="C487" s="7"/>
      <c r="F487" s="7"/>
      <c r="G487" s="7"/>
      <c r="H487" s="7"/>
      <c r="I487" s="7"/>
      <c r="J487" s="7"/>
      <c r="K487" s="7"/>
      <c r="L487" s="7"/>
      <c r="M487" s="8"/>
      <c r="N487" s="8"/>
      <c r="O487" s="8"/>
      <c r="P487" s="9"/>
      <c r="Q487" s="9"/>
      <c r="R487" s="7"/>
      <c r="S487" s="7"/>
      <c r="T487" s="7"/>
    </row>
    <row r="488" spans="2:20" x14ac:dyDescent="0.25">
      <c r="B488" s="6"/>
      <c r="C488" s="7"/>
      <c r="F488" s="7"/>
      <c r="G488" s="7"/>
      <c r="H488" s="7"/>
      <c r="I488" s="7"/>
      <c r="J488" s="7"/>
      <c r="K488" s="7"/>
      <c r="L488" s="7"/>
      <c r="M488" s="8"/>
      <c r="N488" s="8"/>
      <c r="O488" s="8"/>
      <c r="P488" s="9"/>
      <c r="Q488" s="9"/>
      <c r="R488" s="7"/>
      <c r="S488" s="7"/>
      <c r="T488" s="7"/>
    </row>
    <row r="489" spans="2:20" x14ac:dyDescent="0.25">
      <c r="B489" s="6"/>
      <c r="C489" s="7"/>
      <c r="F489" s="7"/>
      <c r="G489" s="7"/>
      <c r="H489" s="7"/>
      <c r="I489" s="7"/>
      <c r="J489" s="7"/>
      <c r="K489" s="7"/>
      <c r="L489" s="7"/>
      <c r="M489" s="8"/>
      <c r="N489" s="8"/>
      <c r="O489" s="8"/>
      <c r="P489" s="9"/>
      <c r="Q489" s="9"/>
      <c r="R489" s="7"/>
      <c r="S489" s="7"/>
      <c r="T489" s="7"/>
    </row>
    <row r="490" spans="2:20" x14ac:dyDescent="0.25">
      <c r="B490" s="6"/>
      <c r="C490" s="7"/>
      <c r="F490" s="7"/>
      <c r="G490" s="7"/>
      <c r="H490" s="7"/>
      <c r="I490" s="7"/>
      <c r="J490" s="7"/>
      <c r="K490" s="7"/>
      <c r="L490" s="7"/>
      <c r="M490" s="8"/>
      <c r="N490" s="8"/>
      <c r="O490" s="8"/>
      <c r="P490" s="9"/>
      <c r="Q490" s="9"/>
      <c r="R490" s="7"/>
      <c r="S490" s="7"/>
      <c r="T490" s="7"/>
    </row>
    <row r="491" spans="2:20" x14ac:dyDescent="0.25">
      <c r="B491" s="6"/>
      <c r="C491" s="7"/>
      <c r="F491" s="7"/>
      <c r="G491" s="7"/>
      <c r="H491" s="7"/>
      <c r="I491" s="7"/>
      <c r="J491" s="7"/>
      <c r="K491" s="7"/>
      <c r="L491" s="7"/>
      <c r="M491" s="8"/>
      <c r="N491" s="8"/>
      <c r="O491" s="8"/>
      <c r="P491" s="9"/>
      <c r="Q491" s="9"/>
      <c r="R491" s="7"/>
      <c r="S491" s="7"/>
      <c r="T491" s="7"/>
    </row>
    <row r="492" spans="2:20" x14ac:dyDescent="0.25">
      <c r="B492" s="6"/>
      <c r="C492" s="7"/>
      <c r="F492" s="7"/>
      <c r="G492" s="7"/>
      <c r="H492" s="7"/>
      <c r="I492" s="7"/>
      <c r="J492" s="7"/>
      <c r="K492" s="7"/>
      <c r="L492" s="7"/>
      <c r="M492" s="8"/>
      <c r="N492" s="8"/>
      <c r="O492" s="8"/>
      <c r="P492" s="9"/>
      <c r="Q492" s="9"/>
      <c r="R492" s="7"/>
      <c r="S492" s="7"/>
      <c r="T492" s="7"/>
    </row>
    <row r="493" spans="2:20" x14ac:dyDescent="0.25">
      <c r="B493" s="6"/>
      <c r="C493" s="7"/>
      <c r="F493" s="7"/>
      <c r="G493" s="7"/>
      <c r="H493" s="7"/>
      <c r="I493" s="7"/>
      <c r="J493" s="7"/>
      <c r="K493" s="7"/>
      <c r="L493" s="7"/>
      <c r="M493" s="8"/>
      <c r="N493" s="8"/>
      <c r="O493" s="8"/>
      <c r="P493" s="9"/>
      <c r="Q493" s="9"/>
      <c r="R493" s="7"/>
      <c r="S493" s="7"/>
      <c r="T493" s="7"/>
    </row>
    <row r="494" spans="2:20" x14ac:dyDescent="0.25">
      <c r="B494" s="6"/>
      <c r="C494" s="7"/>
      <c r="F494" s="7"/>
      <c r="G494" s="7"/>
      <c r="H494" s="7"/>
      <c r="I494" s="7"/>
      <c r="J494" s="7"/>
      <c r="K494" s="7"/>
      <c r="L494" s="7"/>
      <c r="M494" s="8"/>
      <c r="N494" s="8"/>
      <c r="O494" s="8"/>
      <c r="P494" s="9"/>
      <c r="Q494" s="9"/>
      <c r="R494" s="7"/>
      <c r="S494" s="7"/>
      <c r="T494" s="7"/>
    </row>
    <row r="495" spans="2:20" x14ac:dyDescent="0.25">
      <c r="B495" s="6"/>
      <c r="C495" s="7"/>
      <c r="F495" s="7"/>
      <c r="G495" s="7"/>
      <c r="H495" s="7"/>
      <c r="I495" s="7"/>
      <c r="J495" s="7"/>
      <c r="K495" s="7"/>
      <c r="L495" s="7"/>
      <c r="M495" s="8"/>
      <c r="N495" s="8"/>
      <c r="O495" s="8"/>
      <c r="P495" s="9"/>
      <c r="Q495" s="9"/>
      <c r="R495" s="7"/>
      <c r="S495" s="7"/>
      <c r="T495" s="7"/>
    </row>
    <row r="496" spans="2:20" x14ac:dyDescent="0.25">
      <c r="B496" s="6"/>
      <c r="C496" s="7"/>
      <c r="F496" s="7"/>
      <c r="G496" s="7"/>
      <c r="H496" s="7"/>
      <c r="I496" s="7"/>
      <c r="J496" s="7"/>
      <c r="K496" s="7"/>
      <c r="L496" s="7"/>
      <c r="M496" s="8"/>
      <c r="N496" s="8"/>
      <c r="O496" s="8"/>
      <c r="P496" s="9"/>
      <c r="Q496" s="9"/>
      <c r="R496" s="7"/>
      <c r="S496" s="7"/>
      <c r="T496" s="7"/>
    </row>
    <row r="497" spans="2:20" x14ac:dyDescent="0.25">
      <c r="B497" s="6"/>
      <c r="C497" s="7"/>
      <c r="F497" s="7"/>
      <c r="G497" s="7"/>
      <c r="H497" s="7"/>
      <c r="I497" s="7"/>
      <c r="J497" s="7"/>
      <c r="K497" s="7"/>
      <c r="L497" s="7"/>
      <c r="M497" s="8"/>
      <c r="N497" s="8"/>
      <c r="O497" s="8"/>
      <c r="P497" s="9"/>
      <c r="Q497" s="9"/>
      <c r="R497" s="7"/>
      <c r="S497" s="7"/>
      <c r="T497" s="7"/>
    </row>
    <row r="498" spans="2:20" x14ac:dyDescent="0.25">
      <c r="B498" s="6"/>
      <c r="C498" s="7"/>
      <c r="F498" s="7"/>
      <c r="G498" s="7"/>
      <c r="H498" s="7"/>
      <c r="I498" s="7"/>
      <c r="J498" s="7"/>
      <c r="K498" s="7"/>
      <c r="L498" s="7"/>
      <c r="M498" s="8"/>
      <c r="N498" s="8"/>
      <c r="O498" s="8"/>
      <c r="P498" s="9"/>
      <c r="Q498" s="9"/>
      <c r="R498" s="7"/>
      <c r="S498" s="7"/>
      <c r="T498" s="7"/>
    </row>
    <row r="499" spans="2:20" x14ac:dyDescent="0.25">
      <c r="B499" s="6"/>
      <c r="C499" s="7"/>
      <c r="F499" s="7"/>
      <c r="G499" s="7"/>
      <c r="H499" s="7"/>
      <c r="I499" s="7"/>
      <c r="J499" s="7"/>
      <c r="K499" s="7"/>
      <c r="L499" s="7"/>
      <c r="M499" s="8"/>
      <c r="N499" s="8"/>
      <c r="O499" s="8"/>
      <c r="P499" s="9"/>
      <c r="Q499" s="9"/>
      <c r="R499" s="7"/>
      <c r="S499" s="7"/>
      <c r="T499" s="7"/>
    </row>
    <row r="500" spans="2:20" x14ac:dyDescent="0.25">
      <c r="B500" s="6"/>
      <c r="C500" s="7"/>
      <c r="F500" s="7"/>
      <c r="G500" s="7"/>
      <c r="H500" s="7"/>
      <c r="I500" s="7"/>
      <c r="J500" s="7"/>
      <c r="K500" s="7"/>
      <c r="L500" s="7"/>
      <c r="M500" s="8"/>
      <c r="N500" s="8"/>
      <c r="O500" s="8"/>
      <c r="P500" s="9"/>
      <c r="Q500" s="9"/>
      <c r="R500" s="7"/>
      <c r="S500" s="7"/>
      <c r="T500" s="7"/>
    </row>
    <row r="501" spans="2:20" x14ac:dyDescent="0.25">
      <c r="B501" s="6"/>
      <c r="C501" s="7"/>
      <c r="F501" s="7"/>
      <c r="G501" s="7"/>
      <c r="H501" s="7"/>
      <c r="I501" s="7"/>
      <c r="J501" s="7"/>
      <c r="K501" s="7"/>
      <c r="L501" s="7"/>
      <c r="M501" s="8"/>
      <c r="N501" s="8"/>
      <c r="O501" s="8"/>
      <c r="P501" s="9"/>
      <c r="Q501" s="9"/>
      <c r="R501" s="7"/>
      <c r="S501" s="7"/>
      <c r="T501" s="7"/>
    </row>
    <row r="502" spans="2:20" x14ac:dyDescent="0.25">
      <c r="B502" s="6"/>
      <c r="C502" s="7"/>
      <c r="F502" s="7"/>
      <c r="G502" s="7"/>
      <c r="H502" s="7"/>
      <c r="I502" s="7"/>
      <c r="J502" s="7"/>
      <c r="K502" s="7"/>
      <c r="L502" s="7"/>
      <c r="M502" s="8"/>
      <c r="N502" s="8"/>
      <c r="O502" s="8"/>
      <c r="P502" s="9"/>
      <c r="Q502" s="9"/>
      <c r="R502" s="7"/>
      <c r="S502" s="7"/>
      <c r="T502" s="7"/>
    </row>
    <row r="503" spans="2:20" x14ac:dyDescent="0.25">
      <c r="B503" s="6"/>
      <c r="C503" s="7"/>
      <c r="F503" s="7"/>
      <c r="G503" s="7"/>
      <c r="H503" s="7"/>
      <c r="I503" s="7"/>
      <c r="J503" s="7"/>
      <c r="K503" s="7"/>
      <c r="L503" s="7"/>
      <c r="M503" s="8"/>
      <c r="N503" s="8"/>
      <c r="O503" s="8"/>
      <c r="P503" s="9"/>
      <c r="Q503" s="9"/>
      <c r="R503" s="7"/>
      <c r="S503" s="7"/>
      <c r="T503" s="7"/>
    </row>
    <row r="504" spans="2:20" x14ac:dyDescent="0.25">
      <c r="B504" s="6"/>
      <c r="C504" s="7"/>
      <c r="F504" s="7"/>
      <c r="G504" s="7"/>
      <c r="H504" s="7"/>
      <c r="I504" s="7"/>
      <c r="J504" s="7"/>
      <c r="K504" s="7"/>
      <c r="L504" s="7"/>
      <c r="M504" s="8"/>
      <c r="N504" s="8"/>
      <c r="O504" s="8"/>
      <c r="P504" s="9"/>
      <c r="Q504" s="9"/>
      <c r="R504" s="7"/>
      <c r="S504" s="7"/>
      <c r="T504" s="7"/>
    </row>
    <row r="505" spans="2:20" x14ac:dyDescent="0.25">
      <c r="B505" s="6"/>
      <c r="C505" s="7"/>
      <c r="F505" s="7"/>
      <c r="G505" s="7"/>
      <c r="H505" s="7"/>
      <c r="I505" s="7"/>
      <c r="J505" s="7"/>
      <c r="K505" s="7"/>
      <c r="L505" s="7"/>
      <c r="M505" s="8"/>
      <c r="N505" s="8"/>
      <c r="O505" s="8"/>
      <c r="P505" s="9"/>
      <c r="Q505" s="9"/>
      <c r="R505" s="7"/>
      <c r="S505" s="7"/>
      <c r="T505" s="7"/>
    </row>
    <row r="506" spans="2:20" x14ac:dyDescent="0.25">
      <c r="B506" s="6"/>
      <c r="C506" s="7"/>
      <c r="F506" s="7"/>
      <c r="G506" s="7"/>
      <c r="H506" s="7"/>
      <c r="I506" s="7"/>
      <c r="J506" s="7"/>
      <c r="K506" s="7"/>
      <c r="L506" s="7"/>
      <c r="M506" s="8"/>
      <c r="N506" s="8"/>
      <c r="O506" s="8"/>
      <c r="P506" s="9"/>
      <c r="Q506" s="9"/>
      <c r="R506" s="7"/>
      <c r="S506" s="7"/>
      <c r="T506" s="7"/>
    </row>
    <row r="507" spans="2:20" x14ac:dyDescent="0.25">
      <c r="B507" s="6"/>
      <c r="C507" s="7"/>
      <c r="F507" s="7"/>
      <c r="G507" s="7"/>
      <c r="H507" s="7"/>
      <c r="I507" s="7"/>
      <c r="J507" s="7"/>
      <c r="K507" s="7"/>
      <c r="L507" s="7"/>
      <c r="M507" s="8"/>
      <c r="N507" s="8"/>
      <c r="O507" s="8"/>
      <c r="P507" s="9"/>
      <c r="Q507" s="9"/>
      <c r="R507" s="7"/>
      <c r="S507" s="7"/>
      <c r="T507" s="7"/>
    </row>
    <row r="508" spans="2:20" x14ac:dyDescent="0.25">
      <c r="B508" s="6"/>
      <c r="C508" s="7"/>
      <c r="F508" s="7"/>
      <c r="G508" s="7"/>
      <c r="H508" s="7"/>
      <c r="I508" s="7"/>
      <c r="J508" s="7"/>
      <c r="K508" s="7"/>
      <c r="L508" s="7"/>
      <c r="M508" s="8"/>
      <c r="N508" s="8"/>
      <c r="O508" s="8"/>
      <c r="P508" s="9"/>
      <c r="Q508" s="9"/>
      <c r="R508" s="7"/>
      <c r="S508" s="7"/>
      <c r="T508" s="7"/>
    </row>
    <row r="509" spans="2:20" x14ac:dyDescent="0.25">
      <c r="B509" s="6"/>
      <c r="C509" s="7"/>
      <c r="F509" s="7"/>
      <c r="G509" s="7"/>
      <c r="H509" s="7"/>
      <c r="I509" s="7"/>
      <c r="J509" s="7"/>
      <c r="K509" s="7"/>
      <c r="L509" s="7"/>
      <c r="M509" s="8"/>
      <c r="N509" s="8"/>
      <c r="O509" s="8"/>
      <c r="P509" s="9"/>
      <c r="Q509" s="9"/>
      <c r="R509" s="7"/>
      <c r="S509" s="7"/>
      <c r="T509" s="7"/>
    </row>
    <row r="510" spans="2:20" x14ac:dyDescent="0.25">
      <c r="B510" s="6"/>
      <c r="C510" s="7"/>
      <c r="F510" s="7"/>
      <c r="G510" s="7"/>
      <c r="H510" s="7"/>
      <c r="I510" s="7"/>
      <c r="J510" s="7"/>
      <c r="K510" s="7"/>
      <c r="L510" s="7"/>
      <c r="M510" s="8"/>
      <c r="N510" s="8"/>
      <c r="O510" s="8"/>
      <c r="P510" s="9"/>
      <c r="Q510" s="9"/>
      <c r="R510" s="7"/>
      <c r="S510" s="7"/>
      <c r="T510" s="7"/>
    </row>
    <row r="511" spans="2:20" x14ac:dyDescent="0.25">
      <c r="B511" s="6"/>
      <c r="C511" s="7"/>
      <c r="F511" s="7"/>
      <c r="G511" s="7"/>
      <c r="H511" s="7"/>
      <c r="I511" s="7"/>
      <c r="J511" s="7"/>
      <c r="K511" s="7"/>
      <c r="L511" s="7"/>
      <c r="M511" s="8"/>
      <c r="N511" s="8"/>
      <c r="O511" s="8"/>
      <c r="P511" s="9"/>
      <c r="Q511" s="9"/>
      <c r="R511" s="7"/>
      <c r="S511" s="7"/>
      <c r="T511" s="7"/>
    </row>
    <row r="512" spans="2:20" x14ac:dyDescent="0.25">
      <c r="B512" s="6"/>
      <c r="C512" s="7"/>
      <c r="F512" s="7"/>
      <c r="G512" s="7"/>
      <c r="H512" s="7"/>
      <c r="I512" s="7"/>
      <c r="J512" s="7"/>
      <c r="K512" s="7"/>
      <c r="L512" s="7"/>
      <c r="M512" s="8"/>
      <c r="N512" s="8"/>
      <c r="O512" s="8"/>
      <c r="P512" s="9"/>
      <c r="Q512" s="9"/>
      <c r="R512" s="7"/>
      <c r="S512" s="7"/>
      <c r="T512" s="7"/>
    </row>
    <row r="513" spans="2:20" x14ac:dyDescent="0.25">
      <c r="B513" s="6"/>
      <c r="C513" s="7"/>
      <c r="F513" s="7"/>
      <c r="G513" s="7"/>
      <c r="H513" s="7"/>
      <c r="I513" s="7"/>
      <c r="J513" s="7"/>
      <c r="K513" s="7"/>
      <c r="L513" s="7"/>
      <c r="M513" s="8"/>
      <c r="N513" s="8"/>
      <c r="O513" s="8"/>
      <c r="P513" s="9"/>
      <c r="Q513" s="9"/>
      <c r="R513" s="7"/>
      <c r="S513" s="7"/>
      <c r="T513" s="7"/>
    </row>
    <row r="514" spans="2:20" x14ac:dyDescent="0.25">
      <c r="B514" s="6"/>
      <c r="C514" s="7"/>
      <c r="F514" s="7"/>
      <c r="G514" s="7"/>
      <c r="H514" s="7"/>
      <c r="I514" s="7"/>
      <c r="J514" s="7"/>
      <c r="K514" s="7"/>
      <c r="L514" s="7"/>
      <c r="M514" s="8"/>
      <c r="N514" s="8"/>
      <c r="O514" s="8"/>
      <c r="P514" s="9"/>
      <c r="Q514" s="9"/>
      <c r="R514" s="7"/>
      <c r="S514" s="7"/>
      <c r="T514" s="7"/>
    </row>
    <row r="515" spans="2:20" x14ac:dyDescent="0.25">
      <c r="B515" s="6"/>
      <c r="C515" s="7"/>
      <c r="F515" s="7"/>
      <c r="G515" s="7"/>
      <c r="H515" s="7"/>
      <c r="I515" s="7"/>
      <c r="J515" s="7"/>
      <c r="K515" s="7"/>
      <c r="L515" s="7"/>
      <c r="M515" s="8"/>
      <c r="N515" s="8"/>
      <c r="O515" s="8"/>
      <c r="P515" s="9"/>
      <c r="Q515" s="9"/>
      <c r="R515" s="7"/>
      <c r="S515" s="7"/>
      <c r="T515" s="7"/>
    </row>
    <row r="516" spans="2:20" x14ac:dyDescent="0.25">
      <c r="B516" s="6"/>
      <c r="C516" s="7"/>
      <c r="F516" s="7"/>
      <c r="G516" s="7"/>
      <c r="H516" s="7"/>
      <c r="I516" s="7"/>
      <c r="J516" s="7"/>
      <c r="K516" s="7"/>
      <c r="L516" s="7"/>
      <c r="M516" s="8"/>
      <c r="N516" s="8"/>
      <c r="O516" s="8"/>
      <c r="P516" s="9"/>
      <c r="Q516" s="9"/>
      <c r="R516" s="7"/>
      <c r="S516" s="7"/>
      <c r="T516" s="7"/>
    </row>
    <row r="517" spans="2:20" x14ac:dyDescent="0.25">
      <c r="B517" s="6"/>
      <c r="C517" s="7"/>
      <c r="F517" s="7"/>
      <c r="G517" s="7"/>
      <c r="H517" s="7"/>
      <c r="I517" s="7"/>
      <c r="J517" s="7"/>
      <c r="K517" s="7"/>
      <c r="L517" s="7"/>
      <c r="M517" s="8"/>
      <c r="N517" s="8"/>
      <c r="O517" s="8"/>
      <c r="P517" s="9"/>
      <c r="Q517" s="9"/>
      <c r="R517" s="7"/>
      <c r="S517" s="7"/>
      <c r="T517" s="7"/>
    </row>
    <row r="518" spans="2:20" x14ac:dyDescent="0.25">
      <c r="B518" s="6"/>
      <c r="C518" s="7"/>
      <c r="F518" s="7"/>
      <c r="G518" s="7"/>
      <c r="H518" s="7"/>
      <c r="I518" s="7"/>
      <c r="J518" s="7"/>
      <c r="K518" s="7"/>
      <c r="L518" s="7"/>
      <c r="M518" s="8"/>
      <c r="N518" s="8"/>
      <c r="O518" s="8"/>
      <c r="P518" s="9"/>
      <c r="Q518" s="9"/>
      <c r="R518" s="7"/>
      <c r="S518" s="7"/>
      <c r="T518" s="7"/>
    </row>
    <row r="519" spans="2:20" x14ac:dyDescent="0.25">
      <c r="B519" s="6"/>
      <c r="C519" s="7"/>
      <c r="F519" s="7"/>
      <c r="G519" s="7"/>
      <c r="H519" s="7"/>
      <c r="I519" s="7"/>
      <c r="J519" s="7"/>
      <c r="K519" s="7"/>
      <c r="L519" s="7"/>
      <c r="M519" s="8"/>
      <c r="N519" s="8"/>
      <c r="O519" s="8"/>
      <c r="P519" s="9"/>
      <c r="Q519" s="9"/>
      <c r="R519" s="7"/>
      <c r="S519" s="7"/>
      <c r="T519" s="7"/>
    </row>
    <row r="520" spans="2:20" x14ac:dyDescent="0.25">
      <c r="B520" s="6"/>
      <c r="C520" s="7"/>
      <c r="F520" s="7"/>
      <c r="G520" s="7"/>
      <c r="H520" s="7"/>
      <c r="I520" s="7"/>
      <c r="J520" s="7"/>
      <c r="K520" s="7"/>
      <c r="L520" s="7"/>
      <c r="M520" s="8"/>
      <c r="N520" s="8"/>
      <c r="O520" s="8"/>
      <c r="P520" s="9"/>
      <c r="Q520" s="9"/>
      <c r="R520" s="7"/>
      <c r="S520" s="7"/>
      <c r="T520" s="7"/>
    </row>
    <row r="521" spans="2:20" x14ac:dyDescent="0.25">
      <c r="B521" s="6"/>
      <c r="C521" s="7"/>
      <c r="F521" s="7"/>
      <c r="G521" s="7"/>
      <c r="H521" s="7"/>
      <c r="I521" s="7"/>
      <c r="J521" s="7"/>
      <c r="K521" s="7"/>
      <c r="L521" s="7"/>
      <c r="M521" s="8"/>
      <c r="N521" s="8"/>
      <c r="O521" s="8"/>
      <c r="P521" s="9"/>
      <c r="Q521" s="9"/>
      <c r="R521" s="7"/>
      <c r="S521" s="7"/>
      <c r="T521" s="7"/>
    </row>
    <row r="522" spans="2:20" x14ac:dyDescent="0.25">
      <c r="B522" s="6"/>
      <c r="C522" s="7"/>
      <c r="F522" s="7"/>
      <c r="G522" s="7"/>
      <c r="H522" s="7"/>
      <c r="I522" s="7"/>
      <c r="J522" s="7"/>
      <c r="K522" s="7"/>
      <c r="L522" s="7"/>
      <c r="M522" s="8"/>
      <c r="N522" s="8"/>
      <c r="O522" s="8"/>
      <c r="P522" s="9"/>
      <c r="Q522" s="9"/>
      <c r="R522" s="7"/>
      <c r="S522" s="7"/>
      <c r="T522" s="7"/>
    </row>
    <row r="523" spans="2:20" x14ac:dyDescent="0.25">
      <c r="B523" s="6"/>
      <c r="C523" s="7"/>
      <c r="F523" s="7"/>
      <c r="G523" s="7"/>
      <c r="H523" s="7"/>
      <c r="I523" s="7"/>
      <c r="J523" s="7"/>
      <c r="K523" s="7"/>
      <c r="L523" s="7"/>
      <c r="M523" s="8"/>
      <c r="N523" s="8"/>
      <c r="O523" s="8"/>
      <c r="P523" s="9"/>
      <c r="Q523" s="9"/>
      <c r="R523" s="7"/>
      <c r="S523" s="7"/>
      <c r="T523" s="7"/>
    </row>
    <row r="524" spans="2:20" x14ac:dyDescent="0.25">
      <c r="B524" s="6"/>
      <c r="C524" s="7"/>
      <c r="F524" s="7"/>
      <c r="G524" s="7"/>
      <c r="H524" s="7"/>
      <c r="I524" s="7"/>
      <c r="J524" s="7"/>
      <c r="K524" s="7"/>
      <c r="L524" s="7"/>
      <c r="M524" s="8"/>
      <c r="N524" s="8"/>
      <c r="O524" s="8"/>
      <c r="P524" s="9"/>
      <c r="Q524" s="9"/>
      <c r="R524" s="7"/>
      <c r="S524" s="7"/>
      <c r="T524" s="7"/>
    </row>
    <row r="525" spans="2:20" x14ac:dyDescent="0.25">
      <c r="B525" s="6"/>
      <c r="C525" s="7"/>
      <c r="F525" s="7"/>
      <c r="G525" s="7"/>
      <c r="H525" s="7"/>
      <c r="I525" s="7"/>
      <c r="J525" s="7"/>
      <c r="K525" s="7"/>
      <c r="L525" s="7"/>
      <c r="M525" s="8"/>
      <c r="N525" s="8"/>
      <c r="O525" s="8"/>
      <c r="P525" s="9"/>
      <c r="Q525" s="9"/>
      <c r="R525" s="7"/>
      <c r="S525" s="7"/>
      <c r="T525" s="7"/>
    </row>
    <row r="526" spans="2:20" x14ac:dyDescent="0.25">
      <c r="B526" s="6"/>
      <c r="C526" s="7"/>
      <c r="F526" s="7"/>
      <c r="G526" s="7"/>
      <c r="H526" s="7"/>
      <c r="I526" s="7"/>
      <c r="J526" s="7"/>
      <c r="K526" s="7"/>
      <c r="L526" s="7"/>
      <c r="M526" s="8"/>
      <c r="N526" s="8"/>
      <c r="O526" s="8"/>
      <c r="P526" s="9"/>
      <c r="Q526" s="9"/>
      <c r="R526" s="7"/>
      <c r="S526" s="7"/>
      <c r="T526" s="7"/>
    </row>
    <row r="527" spans="2:20" x14ac:dyDescent="0.25">
      <c r="B527" s="6"/>
      <c r="C527" s="7"/>
      <c r="F527" s="7"/>
      <c r="G527" s="7"/>
      <c r="H527" s="7"/>
      <c r="I527" s="7"/>
      <c r="J527" s="7"/>
      <c r="K527" s="7"/>
      <c r="L527" s="7"/>
      <c r="M527" s="8"/>
      <c r="N527" s="8"/>
      <c r="O527" s="8"/>
      <c r="P527" s="9"/>
      <c r="Q527" s="9"/>
      <c r="R527" s="7"/>
      <c r="S527" s="7"/>
      <c r="T527" s="7"/>
    </row>
    <row r="528" spans="2:20" x14ac:dyDescent="0.25">
      <c r="B528" s="6"/>
      <c r="C528" s="7"/>
      <c r="F528" s="7"/>
      <c r="G528" s="7"/>
      <c r="H528" s="7"/>
      <c r="I528" s="7"/>
      <c r="J528" s="7"/>
      <c r="K528" s="7"/>
      <c r="L528" s="7"/>
      <c r="M528" s="8"/>
      <c r="N528" s="8"/>
      <c r="O528" s="8"/>
      <c r="P528" s="9"/>
      <c r="Q528" s="9"/>
      <c r="R528" s="7"/>
      <c r="S528" s="7"/>
      <c r="T528" s="7"/>
    </row>
    <row r="529" spans="2:20" x14ac:dyDescent="0.25">
      <c r="B529" s="6"/>
      <c r="C529" s="7"/>
      <c r="F529" s="7"/>
      <c r="G529" s="7"/>
      <c r="H529" s="7"/>
      <c r="I529" s="7"/>
      <c r="J529" s="7"/>
      <c r="K529" s="7"/>
      <c r="L529" s="7"/>
      <c r="M529" s="8"/>
      <c r="N529" s="8"/>
      <c r="O529" s="8"/>
      <c r="P529" s="9"/>
      <c r="Q529" s="9"/>
      <c r="R529" s="7"/>
      <c r="S529" s="7"/>
      <c r="T529" s="7"/>
    </row>
    <row r="530" spans="2:20" x14ac:dyDescent="0.25">
      <c r="B530" s="6"/>
      <c r="C530" s="7"/>
      <c r="F530" s="7"/>
      <c r="G530" s="7"/>
      <c r="H530" s="7"/>
      <c r="I530" s="7"/>
      <c r="J530" s="7"/>
      <c r="K530" s="7"/>
      <c r="L530" s="7"/>
      <c r="M530" s="8"/>
      <c r="N530" s="8"/>
      <c r="O530" s="8"/>
      <c r="P530" s="9"/>
      <c r="Q530" s="9"/>
      <c r="R530" s="7"/>
      <c r="S530" s="7"/>
      <c r="T530" s="7"/>
    </row>
    <row r="531" spans="2:20" x14ac:dyDescent="0.25">
      <c r="B531" s="6"/>
      <c r="C531" s="7"/>
      <c r="F531" s="7"/>
      <c r="G531" s="7"/>
      <c r="H531" s="7"/>
      <c r="I531" s="7"/>
      <c r="J531" s="7"/>
      <c r="K531" s="7"/>
      <c r="L531" s="7"/>
      <c r="M531" s="8"/>
      <c r="N531" s="8"/>
      <c r="O531" s="8"/>
      <c r="P531" s="9"/>
      <c r="Q531" s="9"/>
      <c r="R531" s="7"/>
      <c r="S531" s="7"/>
      <c r="T531" s="7"/>
    </row>
    <row r="532" spans="2:20" x14ac:dyDescent="0.25">
      <c r="B532" s="6"/>
      <c r="C532" s="7"/>
      <c r="F532" s="7"/>
      <c r="G532" s="7"/>
      <c r="H532" s="7"/>
      <c r="I532" s="7"/>
      <c r="J532" s="7"/>
      <c r="K532" s="7"/>
      <c r="L532" s="7"/>
      <c r="M532" s="8"/>
      <c r="N532" s="8"/>
      <c r="O532" s="8"/>
      <c r="P532" s="9"/>
      <c r="Q532" s="9"/>
      <c r="R532" s="7"/>
      <c r="S532" s="7"/>
      <c r="T532" s="7"/>
    </row>
    <row r="533" spans="2:20" x14ac:dyDescent="0.25">
      <c r="B533" s="6"/>
      <c r="C533" s="7"/>
      <c r="F533" s="7"/>
      <c r="G533" s="7"/>
      <c r="H533" s="7"/>
      <c r="I533" s="7"/>
      <c r="J533" s="7"/>
      <c r="K533" s="7"/>
      <c r="L533" s="7"/>
      <c r="M533" s="8"/>
      <c r="N533" s="8"/>
      <c r="O533" s="8"/>
      <c r="P533" s="9"/>
      <c r="Q533" s="9"/>
      <c r="R533" s="7"/>
      <c r="S533" s="7"/>
      <c r="T533" s="7"/>
    </row>
    <row r="534" spans="2:20" x14ac:dyDescent="0.25">
      <c r="B534" s="6"/>
      <c r="C534" s="7"/>
      <c r="F534" s="7"/>
      <c r="G534" s="7"/>
      <c r="H534" s="7"/>
      <c r="I534" s="7"/>
      <c r="J534" s="7"/>
      <c r="K534" s="7"/>
      <c r="L534" s="7"/>
      <c r="M534" s="8"/>
      <c r="N534" s="8"/>
      <c r="O534" s="8"/>
      <c r="P534" s="9"/>
      <c r="Q534" s="9"/>
      <c r="R534" s="7"/>
      <c r="S534" s="7"/>
      <c r="T534" s="7"/>
    </row>
    <row r="535" spans="2:20" x14ac:dyDescent="0.25">
      <c r="B535" s="6"/>
      <c r="C535" s="7"/>
      <c r="F535" s="7"/>
      <c r="G535" s="7"/>
      <c r="H535" s="7"/>
      <c r="I535" s="7"/>
      <c r="J535" s="7"/>
      <c r="K535" s="7"/>
      <c r="L535" s="7"/>
      <c r="M535" s="8"/>
      <c r="N535" s="8"/>
      <c r="O535" s="8"/>
      <c r="P535" s="9"/>
      <c r="Q535" s="9"/>
      <c r="R535" s="7"/>
      <c r="S535" s="7"/>
      <c r="T535" s="7"/>
    </row>
    <row r="536" spans="2:20" x14ac:dyDescent="0.25">
      <c r="B536" s="6"/>
      <c r="C536" s="7"/>
      <c r="F536" s="7"/>
      <c r="G536" s="7"/>
      <c r="H536" s="7"/>
      <c r="I536" s="7"/>
      <c r="J536" s="7"/>
      <c r="K536" s="7"/>
      <c r="L536" s="7"/>
      <c r="M536" s="8"/>
      <c r="N536" s="8"/>
      <c r="O536" s="8"/>
      <c r="P536" s="9"/>
      <c r="Q536" s="9"/>
      <c r="R536" s="7"/>
      <c r="S536" s="7"/>
      <c r="T536" s="7"/>
    </row>
    <row r="537" spans="2:20" x14ac:dyDescent="0.25">
      <c r="B537" s="6"/>
      <c r="C537" s="7"/>
      <c r="F537" s="7"/>
      <c r="G537" s="7"/>
      <c r="H537" s="7"/>
      <c r="I537" s="7"/>
      <c r="J537" s="7"/>
      <c r="K537" s="7"/>
      <c r="L537" s="7"/>
      <c r="M537" s="8"/>
      <c r="N537" s="8"/>
      <c r="O537" s="8"/>
      <c r="P537" s="9"/>
      <c r="Q537" s="9"/>
      <c r="R537" s="7"/>
      <c r="S537" s="7"/>
      <c r="T537" s="7"/>
    </row>
    <row r="538" spans="2:20" x14ac:dyDescent="0.25">
      <c r="B538" s="6"/>
      <c r="C538" s="7"/>
      <c r="F538" s="7"/>
      <c r="G538" s="7"/>
      <c r="H538" s="7"/>
      <c r="I538" s="7"/>
      <c r="J538" s="7"/>
      <c r="K538" s="7"/>
      <c r="L538" s="7"/>
      <c r="M538" s="8"/>
      <c r="N538" s="8"/>
      <c r="O538" s="8"/>
      <c r="P538" s="9"/>
      <c r="Q538" s="9"/>
      <c r="R538" s="7"/>
      <c r="S538" s="7"/>
      <c r="T538" s="7"/>
    </row>
    <row r="539" spans="2:20" x14ac:dyDescent="0.25">
      <c r="B539" s="6"/>
      <c r="C539" s="7"/>
      <c r="F539" s="7"/>
      <c r="G539" s="7"/>
      <c r="H539" s="7"/>
      <c r="I539" s="7"/>
      <c r="J539" s="7"/>
      <c r="K539" s="7"/>
      <c r="L539" s="7"/>
      <c r="M539" s="8"/>
      <c r="N539" s="8"/>
      <c r="O539" s="8"/>
      <c r="P539" s="9"/>
      <c r="Q539" s="9"/>
      <c r="R539" s="7"/>
      <c r="S539" s="7"/>
      <c r="T539" s="7"/>
    </row>
    <row r="540" spans="2:20" x14ac:dyDescent="0.25">
      <c r="B540" s="6"/>
      <c r="C540" s="7"/>
      <c r="F540" s="7"/>
      <c r="G540" s="7"/>
      <c r="H540" s="7"/>
      <c r="I540" s="7"/>
      <c r="J540" s="7"/>
      <c r="K540" s="7"/>
      <c r="L540" s="7"/>
      <c r="M540" s="8"/>
      <c r="N540" s="8"/>
      <c r="O540" s="8"/>
      <c r="P540" s="9"/>
      <c r="Q540" s="9"/>
      <c r="R540" s="7"/>
      <c r="S540" s="7"/>
      <c r="T540" s="7"/>
    </row>
    <row r="541" spans="2:20" x14ac:dyDescent="0.25">
      <c r="B541" s="6"/>
      <c r="C541" s="7"/>
      <c r="F541" s="7"/>
      <c r="G541" s="7"/>
      <c r="H541" s="7"/>
      <c r="I541" s="7"/>
      <c r="J541" s="7"/>
      <c r="K541" s="7"/>
      <c r="L541" s="7"/>
      <c r="M541" s="8"/>
      <c r="N541" s="8"/>
      <c r="O541" s="8"/>
      <c r="P541" s="9"/>
      <c r="Q541" s="9"/>
      <c r="R541" s="7"/>
      <c r="S541" s="7"/>
      <c r="T541" s="7"/>
    </row>
    <row r="542" spans="2:20" x14ac:dyDescent="0.25">
      <c r="B542" s="6"/>
      <c r="C542" s="7"/>
      <c r="F542" s="7"/>
      <c r="G542" s="7"/>
      <c r="H542" s="7"/>
      <c r="I542" s="7"/>
      <c r="J542" s="7"/>
      <c r="K542" s="7"/>
      <c r="L542" s="7"/>
      <c r="M542" s="8"/>
      <c r="N542" s="8"/>
      <c r="O542" s="8"/>
      <c r="P542" s="9"/>
      <c r="Q542" s="9"/>
      <c r="R542" s="7"/>
      <c r="S542" s="7"/>
      <c r="T542" s="7"/>
    </row>
    <row r="543" spans="2:20" x14ac:dyDescent="0.25">
      <c r="B543" s="6"/>
      <c r="C543" s="7"/>
      <c r="F543" s="7"/>
      <c r="G543" s="7"/>
      <c r="H543" s="7"/>
      <c r="I543" s="7"/>
      <c r="J543" s="7"/>
      <c r="K543" s="7"/>
      <c r="L543" s="7"/>
      <c r="M543" s="8"/>
      <c r="N543" s="8"/>
      <c r="O543" s="8"/>
      <c r="P543" s="9"/>
      <c r="Q543" s="9"/>
      <c r="R543" s="7"/>
      <c r="S543" s="7"/>
      <c r="T543" s="7"/>
    </row>
    <row r="544" spans="2:20" x14ac:dyDescent="0.25">
      <c r="B544" s="6"/>
      <c r="C544" s="7"/>
      <c r="F544" s="7"/>
      <c r="G544" s="7"/>
      <c r="H544" s="7"/>
      <c r="I544" s="7"/>
      <c r="J544" s="7"/>
      <c r="K544" s="7"/>
      <c r="L544" s="7"/>
      <c r="M544" s="8"/>
      <c r="N544" s="8"/>
      <c r="O544" s="8"/>
      <c r="P544" s="9"/>
      <c r="Q544" s="9"/>
      <c r="R544" s="7"/>
      <c r="S544" s="7"/>
      <c r="T544" s="7"/>
    </row>
    <row r="545" spans="2:20" x14ac:dyDescent="0.25">
      <c r="B545" s="6"/>
      <c r="C545" s="7"/>
      <c r="F545" s="7"/>
      <c r="G545" s="7"/>
      <c r="H545" s="7"/>
      <c r="I545" s="7"/>
      <c r="J545" s="7"/>
      <c r="K545" s="7"/>
      <c r="L545" s="7"/>
      <c r="M545" s="8"/>
      <c r="N545" s="8"/>
      <c r="O545" s="8"/>
      <c r="P545" s="9"/>
      <c r="Q545" s="9"/>
      <c r="R545" s="7"/>
      <c r="S545" s="7"/>
      <c r="T545" s="7"/>
    </row>
    <row r="546" spans="2:20" x14ac:dyDescent="0.25">
      <c r="B546" s="6"/>
      <c r="C546" s="7"/>
      <c r="F546" s="7"/>
      <c r="G546" s="7"/>
      <c r="H546" s="7"/>
      <c r="I546" s="7"/>
      <c r="J546" s="7"/>
      <c r="K546" s="7"/>
      <c r="L546" s="7"/>
      <c r="M546" s="8"/>
      <c r="N546" s="8"/>
      <c r="O546" s="8"/>
      <c r="P546" s="9"/>
      <c r="Q546" s="9"/>
      <c r="R546" s="7"/>
      <c r="S546" s="7"/>
      <c r="T546" s="7"/>
    </row>
    <row r="547" spans="2:20" x14ac:dyDescent="0.25">
      <c r="B547" s="6"/>
      <c r="C547" s="7"/>
      <c r="F547" s="7"/>
      <c r="G547" s="7"/>
      <c r="H547" s="7"/>
      <c r="I547" s="7"/>
      <c r="J547" s="7"/>
      <c r="K547" s="7"/>
      <c r="L547" s="7"/>
      <c r="M547" s="8"/>
      <c r="N547" s="8"/>
      <c r="O547" s="8"/>
      <c r="P547" s="9"/>
      <c r="Q547" s="9"/>
      <c r="R547" s="7"/>
      <c r="S547" s="7"/>
      <c r="T547" s="7"/>
    </row>
    <row r="548" spans="2:20" x14ac:dyDescent="0.25">
      <c r="B548" s="6"/>
      <c r="C548" s="7"/>
      <c r="F548" s="7"/>
      <c r="G548" s="7"/>
      <c r="H548" s="7"/>
      <c r="I548" s="7"/>
      <c r="J548" s="7"/>
      <c r="K548" s="7"/>
      <c r="L548" s="7"/>
      <c r="M548" s="8"/>
      <c r="N548" s="8"/>
      <c r="O548" s="8"/>
      <c r="P548" s="9"/>
      <c r="Q548" s="9"/>
      <c r="R548" s="7"/>
      <c r="S548" s="7"/>
      <c r="T548" s="7"/>
    </row>
    <row r="549" spans="2:20" x14ac:dyDescent="0.25">
      <c r="B549" s="6"/>
      <c r="C549" s="7"/>
      <c r="F549" s="7"/>
      <c r="G549" s="7"/>
      <c r="H549" s="7"/>
      <c r="I549" s="7"/>
      <c r="J549" s="7"/>
      <c r="K549" s="7"/>
      <c r="L549" s="7"/>
      <c r="M549" s="8"/>
      <c r="N549" s="8"/>
      <c r="O549" s="8"/>
      <c r="P549" s="9"/>
      <c r="Q549" s="9"/>
      <c r="R549" s="7"/>
      <c r="S549" s="7"/>
      <c r="T549" s="7"/>
    </row>
    <row r="550" spans="2:20" x14ac:dyDescent="0.25">
      <c r="B550" s="6"/>
      <c r="C550" s="7"/>
      <c r="F550" s="7"/>
      <c r="G550" s="7"/>
      <c r="H550" s="7"/>
      <c r="I550" s="7"/>
      <c r="J550" s="7"/>
      <c r="K550" s="7"/>
      <c r="L550" s="7"/>
      <c r="M550" s="8"/>
      <c r="N550" s="8"/>
      <c r="O550" s="8"/>
      <c r="P550" s="9"/>
      <c r="Q550" s="9"/>
      <c r="R550" s="7"/>
      <c r="S550" s="7"/>
      <c r="T550" s="7"/>
    </row>
    <row r="551" spans="2:20" x14ac:dyDescent="0.25">
      <c r="B551" s="6"/>
      <c r="C551" s="7"/>
      <c r="F551" s="7"/>
      <c r="G551" s="7"/>
      <c r="H551" s="7"/>
      <c r="I551" s="7"/>
      <c r="J551" s="7"/>
      <c r="K551" s="7"/>
      <c r="L551" s="7"/>
      <c r="M551" s="8"/>
      <c r="N551" s="8"/>
      <c r="O551" s="8"/>
      <c r="P551" s="9"/>
      <c r="Q551" s="9"/>
      <c r="R551" s="7"/>
      <c r="S551" s="7"/>
      <c r="T551" s="7"/>
    </row>
    <row r="552" spans="2:20" x14ac:dyDescent="0.25">
      <c r="B552" s="6"/>
      <c r="C552" s="7"/>
      <c r="F552" s="7"/>
      <c r="G552" s="7"/>
      <c r="H552" s="7"/>
      <c r="I552" s="7"/>
      <c r="J552" s="7"/>
      <c r="K552" s="7"/>
      <c r="L552" s="7"/>
      <c r="M552" s="8"/>
      <c r="N552" s="8"/>
      <c r="O552" s="8"/>
      <c r="P552" s="9"/>
      <c r="Q552" s="9"/>
      <c r="R552" s="7"/>
      <c r="S552" s="7"/>
      <c r="T552" s="7"/>
    </row>
    <row r="553" spans="2:20" x14ac:dyDescent="0.25">
      <c r="B553" s="6"/>
      <c r="C553" s="7"/>
      <c r="F553" s="7"/>
      <c r="G553" s="7"/>
      <c r="H553" s="7"/>
      <c r="I553" s="7"/>
      <c r="J553" s="7"/>
      <c r="K553" s="7"/>
      <c r="L553" s="7"/>
      <c r="M553" s="8"/>
      <c r="N553" s="8"/>
      <c r="O553" s="8"/>
      <c r="P553" s="9"/>
      <c r="Q553" s="9"/>
      <c r="R553" s="7"/>
      <c r="S553" s="7"/>
      <c r="T553" s="7"/>
    </row>
    <row r="554" spans="2:20" x14ac:dyDescent="0.25">
      <c r="B554" s="6"/>
      <c r="C554" s="7"/>
      <c r="F554" s="7"/>
      <c r="G554" s="7"/>
      <c r="H554" s="7"/>
      <c r="I554" s="7"/>
      <c r="J554" s="7"/>
      <c r="K554" s="7"/>
      <c r="L554" s="7"/>
      <c r="M554" s="8"/>
      <c r="N554" s="8"/>
      <c r="O554" s="8"/>
      <c r="P554" s="9"/>
      <c r="Q554" s="9"/>
      <c r="R554" s="7"/>
      <c r="S554" s="7"/>
      <c r="T554" s="7"/>
    </row>
    <row r="555" spans="2:20" x14ac:dyDescent="0.25">
      <c r="B555" s="6"/>
      <c r="C555" s="7"/>
      <c r="F555" s="7"/>
      <c r="G555" s="7"/>
      <c r="H555" s="7"/>
      <c r="I555" s="7"/>
      <c r="J555" s="7"/>
      <c r="K555" s="7"/>
      <c r="L555" s="7"/>
      <c r="M555" s="8"/>
      <c r="N555" s="8"/>
      <c r="O555" s="8"/>
      <c r="P555" s="9"/>
      <c r="Q555" s="9"/>
      <c r="R555" s="7"/>
      <c r="S555" s="7"/>
      <c r="T555" s="7"/>
    </row>
    <row r="556" spans="2:20" x14ac:dyDescent="0.25">
      <c r="B556" s="6"/>
      <c r="C556" s="7"/>
      <c r="F556" s="7"/>
      <c r="G556" s="7"/>
      <c r="H556" s="7"/>
      <c r="I556" s="7"/>
      <c r="J556" s="7"/>
      <c r="K556" s="7"/>
      <c r="L556" s="7"/>
      <c r="M556" s="8"/>
      <c r="N556" s="8"/>
      <c r="O556" s="8"/>
      <c r="P556" s="9"/>
      <c r="Q556" s="9"/>
      <c r="R556" s="7"/>
      <c r="S556" s="7"/>
      <c r="T556" s="7"/>
    </row>
    <row r="557" spans="2:20" x14ac:dyDescent="0.25">
      <c r="B557" s="6"/>
      <c r="C557" s="7"/>
      <c r="F557" s="7"/>
      <c r="G557" s="7"/>
      <c r="H557" s="7"/>
      <c r="I557" s="7"/>
      <c r="J557" s="7"/>
      <c r="K557" s="7"/>
      <c r="L557" s="7"/>
      <c r="M557" s="8"/>
      <c r="N557" s="8"/>
      <c r="O557" s="8"/>
      <c r="P557" s="9"/>
      <c r="Q557" s="9"/>
      <c r="R557" s="7"/>
      <c r="S557" s="7"/>
      <c r="T557" s="7"/>
    </row>
    <row r="558" spans="2:20" x14ac:dyDescent="0.25">
      <c r="B558" s="6"/>
      <c r="C558" s="7"/>
      <c r="F558" s="7"/>
      <c r="G558" s="7"/>
      <c r="H558" s="7"/>
      <c r="I558" s="7"/>
      <c r="J558" s="7"/>
      <c r="K558" s="7"/>
      <c r="L558" s="7"/>
      <c r="M558" s="8"/>
      <c r="N558" s="8"/>
      <c r="O558" s="8"/>
      <c r="P558" s="9"/>
      <c r="Q558" s="9"/>
      <c r="R558" s="7"/>
      <c r="S558" s="7"/>
      <c r="T558" s="7"/>
    </row>
    <row r="559" spans="2:20" x14ac:dyDescent="0.25">
      <c r="B559" s="6"/>
      <c r="C559" s="7"/>
      <c r="F559" s="7"/>
      <c r="G559" s="7"/>
      <c r="H559" s="7"/>
      <c r="I559" s="7"/>
      <c r="J559" s="7"/>
      <c r="K559" s="7"/>
      <c r="L559" s="7"/>
      <c r="M559" s="8"/>
      <c r="N559" s="8"/>
      <c r="O559" s="8"/>
      <c r="P559" s="9"/>
      <c r="Q559" s="9"/>
      <c r="R559" s="7"/>
      <c r="S559" s="7"/>
      <c r="T559" s="7"/>
    </row>
    <row r="560" spans="2:20" x14ac:dyDescent="0.25">
      <c r="B560" s="6"/>
      <c r="C560" s="7"/>
      <c r="F560" s="7"/>
      <c r="G560" s="7"/>
      <c r="H560" s="7"/>
      <c r="I560" s="7"/>
      <c r="J560" s="7"/>
      <c r="K560" s="7"/>
      <c r="L560" s="7"/>
      <c r="M560" s="8"/>
      <c r="N560" s="8"/>
      <c r="O560" s="8"/>
      <c r="P560" s="9"/>
      <c r="Q560" s="9"/>
      <c r="R560" s="7"/>
      <c r="S560" s="7"/>
      <c r="T560" s="7"/>
    </row>
    <row r="561" spans="2:20" x14ac:dyDescent="0.25">
      <c r="B561" s="6"/>
      <c r="C561" s="7"/>
      <c r="F561" s="7"/>
      <c r="G561" s="7"/>
      <c r="H561" s="7"/>
      <c r="I561" s="7"/>
      <c r="J561" s="7"/>
      <c r="K561" s="7"/>
      <c r="L561" s="7"/>
      <c r="M561" s="8"/>
      <c r="N561" s="8"/>
      <c r="O561" s="8"/>
      <c r="P561" s="9"/>
      <c r="Q561" s="9"/>
      <c r="R561" s="7"/>
      <c r="S561" s="7"/>
      <c r="T561" s="7"/>
    </row>
    <row r="562" spans="2:20" x14ac:dyDescent="0.25">
      <c r="B562" s="6"/>
      <c r="C562" s="7"/>
      <c r="F562" s="7"/>
      <c r="G562" s="7"/>
      <c r="H562" s="7"/>
      <c r="I562" s="7"/>
      <c r="J562" s="7"/>
      <c r="K562" s="7"/>
      <c r="L562" s="7"/>
      <c r="M562" s="8"/>
      <c r="N562" s="8"/>
      <c r="O562" s="8"/>
      <c r="P562" s="9"/>
      <c r="Q562" s="9"/>
      <c r="R562" s="7"/>
      <c r="S562" s="7"/>
      <c r="T562" s="7"/>
    </row>
    <row r="563" spans="2:20" x14ac:dyDescent="0.25">
      <c r="B563" s="6"/>
      <c r="C563" s="7"/>
      <c r="F563" s="7"/>
      <c r="G563" s="7"/>
      <c r="H563" s="7"/>
      <c r="I563" s="7"/>
      <c r="J563" s="7"/>
      <c r="K563" s="7"/>
      <c r="L563" s="7"/>
      <c r="M563" s="8"/>
      <c r="N563" s="8"/>
      <c r="O563" s="8"/>
      <c r="P563" s="9"/>
      <c r="Q563" s="9"/>
      <c r="R563" s="7"/>
      <c r="S563" s="7"/>
      <c r="T563" s="7"/>
    </row>
    <row r="564" spans="2:20" x14ac:dyDescent="0.25">
      <c r="B564" s="6"/>
      <c r="C564" s="7"/>
      <c r="F564" s="7"/>
      <c r="G564" s="7"/>
      <c r="H564" s="7"/>
      <c r="I564" s="7"/>
      <c r="J564" s="7"/>
      <c r="K564" s="7"/>
      <c r="L564" s="7"/>
      <c r="M564" s="8"/>
      <c r="N564" s="8"/>
      <c r="O564" s="8"/>
      <c r="P564" s="9"/>
      <c r="Q564" s="9"/>
      <c r="R564" s="7"/>
      <c r="S564" s="7"/>
      <c r="T564" s="7"/>
    </row>
    <row r="565" spans="2:20" x14ac:dyDescent="0.25">
      <c r="B565" s="6"/>
      <c r="C565" s="7"/>
      <c r="F565" s="7"/>
      <c r="G565" s="7"/>
      <c r="H565" s="7"/>
      <c r="I565" s="7"/>
      <c r="J565" s="7"/>
      <c r="K565" s="7"/>
      <c r="L565" s="7"/>
      <c r="M565" s="8"/>
      <c r="N565" s="8"/>
      <c r="O565" s="8"/>
      <c r="P565" s="9"/>
      <c r="Q565" s="9"/>
      <c r="R565" s="7"/>
      <c r="S565" s="7"/>
      <c r="T565" s="7"/>
    </row>
    <row r="566" spans="2:20" x14ac:dyDescent="0.25">
      <c r="B566" s="6"/>
      <c r="C566" s="7"/>
      <c r="F566" s="7"/>
      <c r="G566" s="7"/>
      <c r="H566" s="7"/>
      <c r="I566" s="7"/>
      <c r="J566" s="7"/>
      <c r="K566" s="7"/>
      <c r="L566" s="7"/>
      <c r="M566" s="8"/>
      <c r="N566" s="8"/>
      <c r="O566" s="8"/>
      <c r="P566" s="9"/>
      <c r="Q566" s="9"/>
      <c r="R566" s="7"/>
      <c r="S566" s="7"/>
      <c r="T566" s="7"/>
    </row>
    <row r="567" spans="2:20" x14ac:dyDescent="0.25">
      <c r="B567" s="6"/>
      <c r="C567" s="7"/>
      <c r="F567" s="7"/>
      <c r="G567" s="7"/>
      <c r="H567" s="7"/>
      <c r="I567" s="7"/>
      <c r="J567" s="7"/>
      <c r="K567" s="7"/>
      <c r="L567" s="7"/>
      <c r="M567" s="8"/>
      <c r="N567" s="8"/>
      <c r="O567" s="8"/>
      <c r="P567" s="9"/>
      <c r="Q567" s="9"/>
      <c r="R567" s="7"/>
      <c r="S567" s="7"/>
      <c r="T567" s="7"/>
    </row>
    <row r="568" spans="2:20" x14ac:dyDescent="0.25">
      <c r="B568" s="6"/>
      <c r="C568" s="7"/>
      <c r="F568" s="7"/>
      <c r="G568" s="7"/>
      <c r="H568" s="7"/>
      <c r="I568" s="7"/>
      <c r="J568" s="7"/>
      <c r="K568" s="7"/>
      <c r="L568" s="7"/>
      <c r="M568" s="8"/>
      <c r="N568" s="8"/>
      <c r="O568" s="8"/>
      <c r="P568" s="9"/>
      <c r="Q568" s="9"/>
      <c r="R568" s="7"/>
      <c r="S568" s="7"/>
      <c r="T568" s="7"/>
    </row>
    <row r="569" spans="2:20" x14ac:dyDescent="0.25">
      <c r="B569" s="6"/>
      <c r="C569" s="7"/>
      <c r="F569" s="7"/>
      <c r="G569" s="7"/>
      <c r="H569" s="7"/>
      <c r="I569" s="7"/>
      <c r="J569" s="7"/>
      <c r="K569" s="7"/>
      <c r="L569" s="7"/>
      <c r="M569" s="8"/>
      <c r="N569" s="8"/>
      <c r="O569" s="8"/>
      <c r="P569" s="9"/>
      <c r="Q569" s="9"/>
      <c r="R569" s="7"/>
      <c r="S569" s="7"/>
      <c r="T569" s="7"/>
    </row>
    <row r="570" spans="2:20" x14ac:dyDescent="0.25">
      <c r="B570" s="6"/>
      <c r="C570" s="7"/>
      <c r="F570" s="7"/>
      <c r="G570" s="7"/>
      <c r="H570" s="7"/>
      <c r="I570" s="7"/>
      <c r="J570" s="7"/>
      <c r="K570" s="7"/>
      <c r="L570" s="7"/>
      <c r="M570" s="8"/>
      <c r="N570" s="8"/>
      <c r="O570" s="8"/>
      <c r="P570" s="9"/>
      <c r="Q570" s="9"/>
      <c r="R570" s="7"/>
      <c r="S570" s="7"/>
      <c r="T570" s="7"/>
    </row>
    <row r="571" spans="2:20" x14ac:dyDescent="0.25">
      <c r="B571" s="6"/>
      <c r="C571" s="7"/>
      <c r="F571" s="7"/>
      <c r="G571" s="7"/>
      <c r="H571" s="7"/>
      <c r="I571" s="7"/>
      <c r="J571" s="7"/>
      <c r="K571" s="7"/>
      <c r="L571" s="7"/>
      <c r="M571" s="8"/>
      <c r="N571" s="8"/>
      <c r="O571" s="8"/>
      <c r="P571" s="9"/>
      <c r="Q571" s="9"/>
      <c r="R571" s="7"/>
      <c r="S571" s="7"/>
      <c r="T571" s="7"/>
    </row>
    <row r="572" spans="2:20" x14ac:dyDescent="0.25">
      <c r="B572" s="6"/>
      <c r="C572" s="7"/>
      <c r="F572" s="7"/>
      <c r="G572" s="7"/>
      <c r="H572" s="7"/>
      <c r="I572" s="7"/>
      <c r="J572" s="7"/>
      <c r="K572" s="7"/>
      <c r="L572" s="7"/>
      <c r="M572" s="8"/>
      <c r="N572" s="8"/>
      <c r="O572" s="8"/>
      <c r="P572" s="9"/>
      <c r="Q572" s="9"/>
      <c r="R572" s="7"/>
      <c r="S572" s="7"/>
      <c r="T572" s="7"/>
    </row>
    <row r="573" spans="2:20" x14ac:dyDescent="0.25">
      <c r="B573" s="6"/>
      <c r="C573" s="7"/>
      <c r="F573" s="7"/>
      <c r="G573" s="7"/>
      <c r="H573" s="7"/>
      <c r="I573" s="7"/>
      <c r="J573" s="7"/>
      <c r="K573" s="7"/>
      <c r="L573" s="7"/>
      <c r="M573" s="8"/>
      <c r="N573" s="8"/>
      <c r="O573" s="8"/>
      <c r="P573" s="9"/>
      <c r="Q573" s="9"/>
      <c r="R573" s="7"/>
      <c r="S573" s="7"/>
      <c r="T573" s="7"/>
    </row>
    <row r="574" spans="2:20" x14ac:dyDescent="0.25">
      <c r="B574" s="6"/>
      <c r="C574" s="7"/>
      <c r="F574" s="7"/>
      <c r="G574" s="7"/>
      <c r="H574" s="7"/>
      <c r="I574" s="7"/>
      <c r="J574" s="7"/>
      <c r="K574" s="7"/>
      <c r="L574" s="7"/>
      <c r="M574" s="8"/>
      <c r="N574" s="8"/>
      <c r="O574" s="8"/>
      <c r="P574" s="9"/>
      <c r="Q574" s="9"/>
      <c r="R574" s="7"/>
      <c r="S574" s="7"/>
      <c r="T574" s="7"/>
    </row>
    <row r="575" spans="2:20" x14ac:dyDescent="0.25">
      <c r="B575" s="6"/>
      <c r="C575" s="7"/>
      <c r="F575" s="7"/>
      <c r="G575" s="7"/>
      <c r="H575" s="7"/>
      <c r="I575" s="7"/>
      <c r="J575" s="7"/>
      <c r="K575" s="7"/>
      <c r="L575" s="7"/>
      <c r="M575" s="8"/>
      <c r="N575" s="8"/>
      <c r="O575" s="8"/>
      <c r="P575" s="9"/>
      <c r="Q575" s="9"/>
      <c r="R575" s="7"/>
      <c r="S575" s="7"/>
      <c r="T575" s="7"/>
    </row>
    <row r="576" spans="2:20" x14ac:dyDescent="0.25">
      <c r="B576" s="6"/>
      <c r="C576" s="7"/>
      <c r="F576" s="7"/>
      <c r="G576" s="7"/>
      <c r="H576" s="7"/>
      <c r="I576" s="7"/>
      <c r="J576" s="7"/>
      <c r="K576" s="7"/>
      <c r="L576" s="7"/>
      <c r="M576" s="8"/>
      <c r="N576" s="8"/>
      <c r="O576" s="8"/>
      <c r="P576" s="9"/>
      <c r="Q576" s="9"/>
      <c r="R576" s="7"/>
      <c r="S576" s="7"/>
      <c r="T576" s="7"/>
    </row>
    <row r="577" spans="2:20" x14ac:dyDescent="0.25">
      <c r="B577" s="6"/>
      <c r="C577" s="7"/>
      <c r="F577" s="7"/>
      <c r="G577" s="7"/>
      <c r="H577" s="7"/>
      <c r="I577" s="7"/>
      <c r="J577" s="7"/>
      <c r="K577" s="7"/>
      <c r="L577" s="7"/>
      <c r="M577" s="8"/>
      <c r="N577" s="8"/>
      <c r="O577" s="8"/>
      <c r="P577" s="9"/>
      <c r="Q577" s="9"/>
      <c r="R577" s="7"/>
      <c r="S577" s="7"/>
      <c r="T577" s="7"/>
    </row>
    <row r="578" spans="2:20" x14ac:dyDescent="0.25">
      <c r="B578" s="6"/>
      <c r="C578" s="7"/>
      <c r="F578" s="7"/>
      <c r="G578" s="7"/>
      <c r="H578" s="7"/>
      <c r="I578" s="7"/>
      <c r="J578" s="7"/>
      <c r="K578" s="7"/>
      <c r="L578" s="7"/>
      <c r="M578" s="8"/>
      <c r="N578" s="8"/>
      <c r="O578" s="8"/>
      <c r="P578" s="9"/>
      <c r="Q578" s="9"/>
      <c r="R578" s="7"/>
      <c r="S578" s="7"/>
      <c r="T578" s="7"/>
    </row>
    <row r="579" spans="2:20" x14ac:dyDescent="0.25">
      <c r="B579" s="6"/>
      <c r="C579" s="7"/>
      <c r="F579" s="7"/>
      <c r="G579" s="7"/>
      <c r="H579" s="7"/>
      <c r="I579" s="7"/>
      <c r="J579" s="7"/>
      <c r="K579" s="7"/>
      <c r="L579" s="7"/>
      <c r="M579" s="8"/>
      <c r="N579" s="8"/>
      <c r="O579" s="8"/>
      <c r="P579" s="9"/>
      <c r="Q579" s="9"/>
      <c r="R579" s="7"/>
      <c r="S579" s="7"/>
      <c r="T579" s="7"/>
    </row>
    <row r="580" spans="2:20" x14ac:dyDescent="0.25">
      <c r="B580" s="6"/>
      <c r="C580" s="7"/>
      <c r="F580" s="7"/>
      <c r="G580" s="7"/>
      <c r="H580" s="7"/>
      <c r="I580" s="7"/>
      <c r="J580" s="7"/>
      <c r="K580" s="7"/>
      <c r="L580" s="7"/>
      <c r="M580" s="8"/>
      <c r="N580" s="8"/>
      <c r="O580" s="8"/>
      <c r="P580" s="9"/>
      <c r="Q580" s="9"/>
      <c r="R580" s="7"/>
      <c r="S580" s="7"/>
      <c r="T580" s="7"/>
    </row>
    <row r="581" spans="2:20" x14ac:dyDescent="0.25">
      <c r="B581" s="6"/>
      <c r="C581" s="7"/>
      <c r="F581" s="7"/>
      <c r="G581" s="7"/>
      <c r="H581" s="7"/>
      <c r="I581" s="7"/>
      <c r="J581" s="7"/>
      <c r="K581" s="7"/>
      <c r="L581" s="7"/>
      <c r="M581" s="8"/>
      <c r="N581" s="8"/>
      <c r="O581" s="8"/>
      <c r="P581" s="9"/>
      <c r="Q581" s="9"/>
      <c r="R581" s="7"/>
      <c r="S581" s="7"/>
      <c r="T581" s="7"/>
    </row>
    <row r="582" spans="2:20" x14ac:dyDescent="0.25">
      <c r="B582" s="6"/>
      <c r="C582" s="7"/>
      <c r="F582" s="7"/>
      <c r="G582" s="7"/>
      <c r="H582" s="7"/>
      <c r="I582" s="7"/>
      <c r="J582" s="7"/>
      <c r="K582" s="7"/>
      <c r="L582" s="7"/>
      <c r="M582" s="8"/>
      <c r="N582" s="8"/>
      <c r="O582" s="8"/>
      <c r="P582" s="9"/>
      <c r="Q582" s="9"/>
      <c r="R582" s="7"/>
      <c r="S582" s="7"/>
      <c r="T582" s="7"/>
    </row>
    <row r="583" spans="2:20" x14ac:dyDescent="0.25">
      <c r="B583" s="6"/>
      <c r="C583" s="7"/>
      <c r="F583" s="7"/>
      <c r="G583" s="7"/>
      <c r="H583" s="7"/>
      <c r="I583" s="7"/>
      <c r="J583" s="7"/>
      <c r="K583" s="7"/>
      <c r="L583" s="7"/>
      <c r="M583" s="8"/>
      <c r="N583" s="8"/>
      <c r="O583" s="8"/>
      <c r="P583" s="9"/>
      <c r="Q583" s="9"/>
      <c r="R583" s="7"/>
      <c r="S583" s="7"/>
      <c r="T583" s="7"/>
    </row>
    <row r="584" spans="2:20" x14ac:dyDescent="0.25">
      <c r="B584" s="6"/>
      <c r="C584" s="7"/>
      <c r="F584" s="7"/>
      <c r="G584" s="7"/>
      <c r="H584" s="7"/>
      <c r="I584" s="7"/>
      <c r="J584" s="7"/>
      <c r="K584" s="7"/>
      <c r="L584" s="7"/>
      <c r="M584" s="8"/>
      <c r="N584" s="8"/>
      <c r="O584" s="8"/>
      <c r="P584" s="9"/>
      <c r="Q584" s="9"/>
      <c r="R584" s="7"/>
      <c r="S584" s="7"/>
      <c r="T584" s="7"/>
    </row>
    <row r="585" spans="2:20" x14ac:dyDescent="0.25">
      <c r="B585" s="6"/>
      <c r="C585" s="7"/>
      <c r="F585" s="7"/>
      <c r="G585" s="7"/>
      <c r="H585" s="7"/>
      <c r="I585" s="7"/>
      <c r="J585" s="7"/>
      <c r="K585" s="7"/>
      <c r="L585" s="7"/>
      <c r="M585" s="8"/>
      <c r="N585" s="8"/>
      <c r="O585" s="8"/>
      <c r="P585" s="9"/>
      <c r="Q585" s="9"/>
      <c r="R585" s="7"/>
      <c r="S585" s="7"/>
      <c r="T585" s="7"/>
    </row>
    <row r="586" spans="2:20" x14ac:dyDescent="0.25">
      <c r="B586" s="6"/>
      <c r="C586" s="7"/>
      <c r="F586" s="7"/>
      <c r="G586" s="7"/>
      <c r="H586" s="7"/>
      <c r="I586" s="7"/>
      <c r="J586" s="7"/>
      <c r="K586" s="7"/>
      <c r="L586" s="7"/>
      <c r="M586" s="8"/>
      <c r="N586" s="8"/>
      <c r="O586" s="8"/>
      <c r="P586" s="9"/>
      <c r="Q586" s="9"/>
      <c r="R586" s="7"/>
      <c r="S586" s="7"/>
      <c r="T586" s="7"/>
    </row>
    <row r="587" spans="2:20" x14ac:dyDescent="0.25">
      <c r="B587" s="6"/>
      <c r="C587" s="7"/>
      <c r="F587" s="7"/>
      <c r="G587" s="7"/>
      <c r="H587" s="7"/>
      <c r="I587" s="7"/>
      <c r="J587" s="7"/>
      <c r="K587" s="7"/>
      <c r="L587" s="7"/>
      <c r="M587" s="8"/>
      <c r="N587" s="8"/>
      <c r="O587" s="8"/>
      <c r="P587" s="9"/>
      <c r="Q587" s="9"/>
      <c r="R587" s="7"/>
      <c r="S587" s="7"/>
      <c r="T587" s="7"/>
    </row>
    <row r="588" spans="2:20" x14ac:dyDescent="0.25">
      <c r="B588" s="6"/>
      <c r="C588" s="7"/>
      <c r="F588" s="7"/>
      <c r="G588" s="7"/>
      <c r="H588" s="7"/>
      <c r="I588" s="7"/>
      <c r="J588" s="7"/>
      <c r="K588" s="7"/>
      <c r="L588" s="7"/>
      <c r="M588" s="8"/>
      <c r="N588" s="8"/>
      <c r="O588" s="8"/>
      <c r="P588" s="9"/>
      <c r="Q588" s="9"/>
      <c r="R588" s="7"/>
      <c r="S588" s="7"/>
      <c r="T588" s="7"/>
    </row>
    <row r="589" spans="2:20" x14ac:dyDescent="0.25">
      <c r="B589" s="6"/>
      <c r="C589" s="7"/>
      <c r="F589" s="7"/>
      <c r="G589" s="7"/>
      <c r="H589" s="7"/>
      <c r="I589" s="7"/>
      <c r="J589" s="7"/>
      <c r="K589" s="7"/>
      <c r="L589" s="7"/>
      <c r="M589" s="8"/>
      <c r="N589" s="8"/>
      <c r="O589" s="8"/>
      <c r="P589" s="9"/>
      <c r="Q589" s="9"/>
      <c r="R589" s="7"/>
      <c r="S589" s="7"/>
      <c r="T589" s="7"/>
    </row>
    <row r="590" spans="2:20" x14ac:dyDescent="0.25">
      <c r="B590" s="6"/>
      <c r="C590" s="7"/>
      <c r="F590" s="7"/>
      <c r="G590" s="7"/>
      <c r="H590" s="7"/>
      <c r="I590" s="7"/>
      <c r="J590" s="7"/>
      <c r="K590" s="7"/>
      <c r="L590" s="7"/>
      <c r="M590" s="8"/>
      <c r="N590" s="8"/>
      <c r="O590" s="8"/>
      <c r="P590" s="9"/>
      <c r="Q590" s="9"/>
      <c r="R590" s="7"/>
      <c r="S590" s="7"/>
      <c r="T590" s="7"/>
    </row>
    <row r="591" spans="2:20" x14ac:dyDescent="0.25">
      <c r="B591" s="6"/>
      <c r="C591" s="7"/>
      <c r="F591" s="7"/>
      <c r="G591" s="7"/>
      <c r="H591" s="7"/>
      <c r="I591" s="7"/>
      <c r="J591" s="7"/>
      <c r="K591" s="7"/>
      <c r="L591" s="7"/>
      <c r="M591" s="8"/>
      <c r="N591" s="8"/>
      <c r="O591" s="8"/>
      <c r="P591" s="9"/>
      <c r="Q591" s="9"/>
      <c r="R591" s="7"/>
      <c r="S591" s="7"/>
      <c r="T591" s="7"/>
    </row>
    <row r="592" spans="2:20" x14ac:dyDescent="0.25">
      <c r="B592" s="6"/>
      <c r="C592" s="7"/>
      <c r="F592" s="7"/>
      <c r="G592" s="7"/>
      <c r="H592" s="7"/>
      <c r="I592" s="7"/>
      <c r="J592" s="7"/>
      <c r="K592" s="7"/>
      <c r="L592" s="7"/>
      <c r="M592" s="8"/>
      <c r="N592" s="8"/>
      <c r="O592" s="8"/>
      <c r="P592" s="9"/>
      <c r="Q592" s="9"/>
      <c r="R592" s="7"/>
      <c r="S592" s="7"/>
      <c r="T592" s="7"/>
    </row>
    <row r="593" spans="2:20" x14ac:dyDescent="0.25">
      <c r="B593" s="6"/>
      <c r="C593" s="7"/>
      <c r="F593" s="7"/>
      <c r="G593" s="7"/>
      <c r="H593" s="7"/>
      <c r="I593" s="7"/>
      <c r="J593" s="7"/>
      <c r="K593" s="7"/>
      <c r="L593" s="7"/>
      <c r="M593" s="8"/>
      <c r="N593" s="8"/>
      <c r="O593" s="8"/>
      <c r="P593" s="9"/>
      <c r="Q593" s="9"/>
      <c r="R593" s="7"/>
      <c r="S593" s="7"/>
      <c r="T593" s="7"/>
    </row>
    <row r="594" spans="2:20" x14ac:dyDescent="0.25">
      <c r="B594" s="6"/>
      <c r="C594" s="7"/>
      <c r="F594" s="7"/>
      <c r="G594" s="7"/>
      <c r="H594" s="7"/>
      <c r="I594" s="7"/>
      <c r="J594" s="7"/>
      <c r="K594" s="7"/>
      <c r="L594" s="7"/>
      <c r="M594" s="8"/>
      <c r="N594" s="8"/>
      <c r="O594" s="8"/>
      <c r="P594" s="9"/>
      <c r="Q594" s="9"/>
      <c r="R594" s="7"/>
      <c r="S594" s="7"/>
      <c r="T594" s="7"/>
    </row>
    <row r="595" spans="2:20" x14ac:dyDescent="0.25">
      <c r="B595" s="6"/>
      <c r="C595" s="7"/>
      <c r="F595" s="7"/>
      <c r="G595" s="7"/>
      <c r="H595" s="7"/>
      <c r="I595" s="7"/>
      <c r="J595" s="7"/>
      <c r="K595" s="7"/>
      <c r="L595" s="7"/>
      <c r="M595" s="8"/>
      <c r="N595" s="8"/>
      <c r="O595" s="8"/>
      <c r="P595" s="9"/>
      <c r="Q595" s="9"/>
      <c r="R595" s="7"/>
      <c r="S595" s="7"/>
      <c r="T595" s="7"/>
    </row>
    <row r="596" spans="2:20" x14ac:dyDescent="0.25">
      <c r="B596" s="6"/>
      <c r="C596" s="7"/>
      <c r="F596" s="7"/>
      <c r="G596" s="7"/>
      <c r="H596" s="7"/>
      <c r="I596" s="7"/>
      <c r="J596" s="7"/>
      <c r="K596" s="7"/>
      <c r="L596" s="7"/>
      <c r="M596" s="8"/>
      <c r="N596" s="8"/>
      <c r="O596" s="8"/>
      <c r="P596" s="9"/>
      <c r="Q596" s="9"/>
      <c r="R596" s="7"/>
      <c r="S596" s="7"/>
      <c r="T596" s="7"/>
    </row>
    <row r="597" spans="2:20" x14ac:dyDescent="0.25">
      <c r="B597" s="6"/>
      <c r="C597" s="7"/>
      <c r="F597" s="7"/>
      <c r="G597" s="7"/>
      <c r="H597" s="7"/>
      <c r="I597" s="7"/>
      <c r="J597" s="7"/>
      <c r="K597" s="7"/>
      <c r="L597" s="7"/>
      <c r="M597" s="8"/>
      <c r="N597" s="8"/>
      <c r="O597" s="8"/>
      <c r="P597" s="9"/>
      <c r="Q597" s="9"/>
      <c r="R597" s="7"/>
      <c r="S597" s="7"/>
      <c r="T597" s="7"/>
    </row>
    <row r="598" spans="2:20" x14ac:dyDescent="0.25">
      <c r="B598" s="6"/>
      <c r="C598" s="7"/>
      <c r="F598" s="7"/>
      <c r="G598" s="7"/>
      <c r="H598" s="7"/>
      <c r="I598" s="7"/>
      <c r="J598" s="7"/>
      <c r="K598" s="7"/>
      <c r="L598" s="7"/>
      <c r="M598" s="8"/>
      <c r="N598" s="8"/>
      <c r="O598" s="8"/>
      <c r="P598" s="9"/>
      <c r="Q598" s="9"/>
      <c r="R598" s="7"/>
      <c r="S598" s="7"/>
      <c r="T598" s="7"/>
    </row>
    <row r="599" spans="2:20" x14ac:dyDescent="0.25">
      <c r="B599" s="6"/>
      <c r="C599" s="7"/>
      <c r="F599" s="7"/>
      <c r="G599" s="7"/>
      <c r="H599" s="7"/>
      <c r="I599" s="7"/>
      <c r="J599" s="7"/>
      <c r="K599" s="7"/>
      <c r="L599" s="7"/>
      <c r="M599" s="8"/>
      <c r="N599" s="8"/>
      <c r="O599" s="8"/>
      <c r="P599" s="9"/>
      <c r="Q599" s="9"/>
      <c r="R599" s="7"/>
      <c r="S599" s="7"/>
      <c r="T599" s="7"/>
    </row>
    <row r="600" spans="2:20" x14ac:dyDescent="0.25">
      <c r="B600" s="6"/>
      <c r="C600" s="7"/>
      <c r="F600" s="7"/>
      <c r="G600" s="7"/>
      <c r="H600" s="7"/>
      <c r="I600" s="7"/>
      <c r="J600" s="7"/>
      <c r="K600" s="7"/>
      <c r="L600" s="7"/>
      <c r="M600" s="8"/>
      <c r="N600" s="8"/>
      <c r="O600" s="8"/>
      <c r="P600" s="9"/>
      <c r="Q600" s="9"/>
      <c r="R600" s="7"/>
      <c r="S600" s="7"/>
      <c r="T600" s="7"/>
    </row>
    <row r="601" spans="2:20" x14ac:dyDescent="0.25">
      <c r="B601" s="6"/>
      <c r="C601" s="7"/>
      <c r="F601" s="7"/>
      <c r="G601" s="7"/>
      <c r="H601" s="7"/>
      <c r="I601" s="7"/>
      <c r="J601" s="7"/>
      <c r="K601" s="7"/>
      <c r="L601" s="7"/>
      <c r="M601" s="8"/>
      <c r="N601" s="8"/>
      <c r="O601" s="8"/>
      <c r="P601" s="9"/>
      <c r="Q601" s="9"/>
      <c r="R601" s="7"/>
      <c r="S601" s="7"/>
      <c r="T601" s="7"/>
    </row>
    <row r="602" spans="2:20" x14ac:dyDescent="0.25">
      <c r="B602" s="6"/>
      <c r="C602" s="7"/>
      <c r="F602" s="7"/>
      <c r="G602" s="7"/>
      <c r="H602" s="7"/>
      <c r="I602" s="7"/>
      <c r="J602" s="7"/>
      <c r="K602" s="7"/>
      <c r="L602" s="7"/>
      <c r="M602" s="8"/>
      <c r="N602" s="8"/>
      <c r="O602" s="8"/>
      <c r="P602" s="9"/>
      <c r="Q602" s="9"/>
      <c r="R602" s="7"/>
      <c r="S602" s="7"/>
      <c r="T602" s="7"/>
    </row>
    <row r="603" spans="2:20" x14ac:dyDescent="0.25">
      <c r="B603" s="6"/>
      <c r="C603" s="7"/>
      <c r="F603" s="7"/>
      <c r="G603" s="7"/>
      <c r="H603" s="7"/>
      <c r="I603" s="7"/>
      <c r="J603" s="7"/>
      <c r="K603" s="7"/>
      <c r="L603" s="7"/>
      <c r="M603" s="8"/>
      <c r="N603" s="8"/>
      <c r="O603" s="8"/>
      <c r="P603" s="9"/>
      <c r="Q603" s="9"/>
      <c r="R603" s="7"/>
      <c r="S603" s="7"/>
      <c r="T603" s="7"/>
    </row>
    <row r="604" spans="2:20" x14ac:dyDescent="0.25">
      <c r="B604" s="6"/>
      <c r="C604" s="7"/>
      <c r="F604" s="7"/>
      <c r="G604" s="7"/>
      <c r="H604" s="7"/>
      <c r="I604" s="7"/>
      <c r="J604" s="7"/>
      <c r="K604" s="7"/>
      <c r="L604" s="7"/>
      <c r="M604" s="8"/>
      <c r="N604" s="8"/>
      <c r="O604" s="8"/>
      <c r="P604" s="9"/>
      <c r="Q604" s="9"/>
      <c r="R604" s="7"/>
      <c r="S604" s="7"/>
      <c r="T604" s="7"/>
    </row>
    <row r="605" spans="2:20" x14ac:dyDescent="0.25">
      <c r="B605" s="6"/>
      <c r="C605" s="7"/>
      <c r="F605" s="7"/>
      <c r="G605" s="7"/>
      <c r="H605" s="7"/>
      <c r="I605" s="7"/>
      <c r="J605" s="7"/>
      <c r="K605" s="7"/>
      <c r="L605" s="7"/>
      <c r="M605" s="8"/>
      <c r="N605" s="8"/>
      <c r="O605" s="8"/>
      <c r="P605" s="9"/>
      <c r="Q605" s="9"/>
      <c r="R605" s="7"/>
      <c r="S605" s="7"/>
      <c r="T605" s="7"/>
    </row>
    <row r="606" spans="2:20" x14ac:dyDescent="0.25">
      <c r="B606" s="6"/>
      <c r="C606" s="7"/>
      <c r="F606" s="7"/>
      <c r="G606" s="7"/>
      <c r="H606" s="7"/>
      <c r="I606" s="7"/>
      <c r="J606" s="7"/>
      <c r="K606" s="7"/>
      <c r="L606" s="7"/>
      <c r="M606" s="8"/>
      <c r="N606" s="8"/>
      <c r="O606" s="8"/>
      <c r="P606" s="9"/>
      <c r="Q606" s="9"/>
      <c r="R606" s="7"/>
      <c r="S606" s="7"/>
      <c r="T606" s="7"/>
    </row>
    <row r="607" spans="2:20" x14ac:dyDescent="0.25">
      <c r="B607" s="6"/>
      <c r="C607" s="7"/>
      <c r="F607" s="7"/>
      <c r="G607" s="7"/>
      <c r="H607" s="7"/>
      <c r="I607" s="7"/>
      <c r="J607" s="7"/>
      <c r="K607" s="7"/>
      <c r="L607" s="7"/>
      <c r="M607" s="8"/>
      <c r="N607" s="8"/>
      <c r="O607" s="8"/>
      <c r="P607" s="9"/>
      <c r="Q607" s="9"/>
      <c r="R607" s="7"/>
      <c r="S607" s="7"/>
      <c r="T607" s="7"/>
    </row>
    <row r="608" spans="2:20" x14ac:dyDescent="0.25">
      <c r="B608" s="6"/>
      <c r="C608" s="7"/>
      <c r="F608" s="7"/>
      <c r="G608" s="7"/>
      <c r="H608" s="7"/>
      <c r="I608" s="7"/>
      <c r="J608" s="7"/>
      <c r="K608" s="7"/>
      <c r="L608" s="7"/>
      <c r="M608" s="8"/>
      <c r="N608" s="8"/>
      <c r="O608" s="8"/>
      <c r="P608" s="9"/>
      <c r="Q608" s="9"/>
      <c r="R608" s="7"/>
      <c r="S608" s="7"/>
      <c r="T608" s="7"/>
    </row>
    <row r="609" spans="2:20" x14ac:dyDescent="0.25">
      <c r="B609" s="6"/>
      <c r="C609" s="7"/>
      <c r="F609" s="7"/>
      <c r="G609" s="7"/>
      <c r="H609" s="7"/>
      <c r="I609" s="7"/>
      <c r="J609" s="7"/>
      <c r="K609" s="7"/>
      <c r="L609" s="7"/>
      <c r="M609" s="8"/>
      <c r="N609" s="8"/>
      <c r="O609" s="8"/>
      <c r="P609" s="9"/>
      <c r="Q609" s="9"/>
      <c r="R609" s="7"/>
      <c r="S609" s="7"/>
      <c r="T609" s="7"/>
    </row>
    <row r="610" spans="2:20" x14ac:dyDescent="0.25">
      <c r="B610" s="6"/>
      <c r="C610" s="7"/>
      <c r="F610" s="7"/>
      <c r="G610" s="7"/>
      <c r="H610" s="7"/>
      <c r="I610" s="7"/>
      <c r="J610" s="7"/>
      <c r="K610" s="7"/>
      <c r="L610" s="7"/>
      <c r="M610" s="8"/>
      <c r="N610" s="8"/>
      <c r="O610" s="8"/>
      <c r="P610" s="9"/>
      <c r="Q610" s="9"/>
      <c r="R610" s="7"/>
      <c r="S610" s="7"/>
      <c r="T610" s="7"/>
    </row>
    <row r="611" spans="2:20" x14ac:dyDescent="0.25">
      <c r="B611" s="6"/>
      <c r="C611" s="7"/>
      <c r="F611" s="7"/>
      <c r="G611" s="7"/>
      <c r="H611" s="7"/>
      <c r="I611" s="7"/>
      <c r="J611" s="7"/>
      <c r="K611" s="7"/>
      <c r="L611" s="7"/>
      <c r="M611" s="8"/>
      <c r="N611" s="8"/>
      <c r="O611" s="8"/>
      <c r="P611" s="9"/>
      <c r="Q611" s="9"/>
      <c r="R611" s="7"/>
      <c r="S611" s="7"/>
      <c r="T611" s="7"/>
    </row>
    <row r="612" spans="2:20" x14ac:dyDescent="0.25">
      <c r="B612" s="6"/>
      <c r="C612" s="7"/>
      <c r="F612" s="7"/>
      <c r="G612" s="7"/>
      <c r="H612" s="7"/>
      <c r="I612" s="7"/>
      <c r="J612" s="7"/>
      <c r="K612" s="7"/>
      <c r="L612" s="7"/>
      <c r="M612" s="8"/>
      <c r="N612" s="8"/>
      <c r="O612" s="8"/>
      <c r="P612" s="9"/>
      <c r="Q612" s="9"/>
      <c r="R612" s="7"/>
      <c r="S612" s="7"/>
      <c r="T612" s="7"/>
    </row>
    <row r="613" spans="2:20" x14ac:dyDescent="0.25">
      <c r="B613" s="6"/>
      <c r="C613" s="7"/>
      <c r="F613" s="7"/>
      <c r="G613" s="7"/>
      <c r="H613" s="7"/>
      <c r="I613" s="7"/>
      <c r="J613" s="7"/>
      <c r="K613" s="7"/>
      <c r="L613" s="7"/>
      <c r="M613" s="8"/>
      <c r="N613" s="8"/>
      <c r="O613" s="8"/>
      <c r="P613" s="9"/>
      <c r="Q613" s="9"/>
      <c r="R613" s="7"/>
      <c r="S613" s="7"/>
      <c r="T613" s="7"/>
    </row>
    <row r="614" spans="2:20" x14ac:dyDescent="0.25">
      <c r="B614" s="6"/>
      <c r="C614" s="7"/>
      <c r="F614" s="7"/>
      <c r="G614" s="7"/>
      <c r="H614" s="7"/>
      <c r="I614" s="7"/>
      <c r="J614" s="7"/>
      <c r="K614" s="7"/>
      <c r="L614" s="7"/>
      <c r="M614" s="8"/>
      <c r="N614" s="8"/>
      <c r="O614" s="8"/>
      <c r="P614" s="9"/>
      <c r="Q614" s="9"/>
      <c r="R614" s="7"/>
      <c r="S614" s="7"/>
      <c r="T614" s="7"/>
    </row>
    <row r="615" spans="2:20" x14ac:dyDescent="0.25">
      <c r="B615" s="6"/>
      <c r="C615" s="7"/>
      <c r="F615" s="7"/>
      <c r="G615" s="7"/>
      <c r="H615" s="7"/>
      <c r="I615" s="7"/>
      <c r="J615" s="7"/>
      <c r="K615" s="7"/>
      <c r="L615" s="7"/>
      <c r="M615" s="8"/>
      <c r="N615" s="8"/>
      <c r="O615" s="8"/>
      <c r="P615" s="9"/>
      <c r="Q615" s="9"/>
      <c r="R615" s="7"/>
      <c r="S615" s="7"/>
      <c r="T615" s="7"/>
    </row>
    <row r="616" spans="2:20" x14ac:dyDescent="0.25">
      <c r="B616" s="6"/>
      <c r="C616" s="7"/>
      <c r="F616" s="7"/>
      <c r="G616" s="7"/>
      <c r="H616" s="7"/>
      <c r="I616" s="7"/>
      <c r="J616" s="7"/>
      <c r="K616" s="7"/>
      <c r="L616" s="7"/>
      <c r="M616" s="8"/>
      <c r="N616" s="8"/>
      <c r="O616" s="8"/>
      <c r="P616" s="9"/>
      <c r="Q616" s="9"/>
      <c r="R616" s="7"/>
      <c r="S616" s="7"/>
      <c r="T616" s="7"/>
    </row>
    <row r="617" spans="2:20" x14ac:dyDescent="0.25">
      <c r="B617" s="6"/>
      <c r="C617" s="7"/>
      <c r="F617" s="7"/>
      <c r="G617" s="7"/>
      <c r="H617" s="7"/>
      <c r="I617" s="7"/>
      <c r="J617" s="7"/>
      <c r="K617" s="7"/>
      <c r="L617" s="7"/>
      <c r="M617" s="8"/>
      <c r="N617" s="8"/>
      <c r="O617" s="8"/>
      <c r="P617" s="9"/>
      <c r="Q617" s="9"/>
      <c r="R617" s="7"/>
      <c r="S617" s="7"/>
      <c r="T617" s="7"/>
    </row>
    <row r="618" spans="2:20" x14ac:dyDescent="0.25">
      <c r="B618" s="6"/>
      <c r="C618" s="7"/>
      <c r="F618" s="7"/>
      <c r="G618" s="7"/>
      <c r="H618" s="7"/>
      <c r="I618" s="7"/>
      <c r="J618" s="7"/>
      <c r="K618" s="7"/>
      <c r="L618" s="7"/>
      <c r="M618" s="8"/>
      <c r="N618" s="8"/>
      <c r="O618" s="8"/>
      <c r="P618" s="9"/>
      <c r="Q618" s="9"/>
      <c r="R618" s="7"/>
      <c r="S618" s="7"/>
      <c r="T618" s="7"/>
    </row>
    <row r="619" spans="2:20" x14ac:dyDescent="0.25">
      <c r="B619" s="6"/>
      <c r="C619" s="7"/>
      <c r="F619" s="7"/>
      <c r="G619" s="7"/>
      <c r="H619" s="7"/>
      <c r="I619" s="7"/>
      <c r="J619" s="7"/>
      <c r="K619" s="7"/>
      <c r="L619" s="7"/>
      <c r="M619" s="8"/>
      <c r="N619" s="8"/>
      <c r="O619" s="8"/>
      <c r="P619" s="9"/>
      <c r="Q619" s="9"/>
      <c r="R619" s="7"/>
      <c r="S619" s="7"/>
      <c r="T619" s="7"/>
    </row>
    <row r="620" spans="2:20" x14ac:dyDescent="0.25">
      <c r="B620" s="6"/>
      <c r="C620" s="7"/>
      <c r="F620" s="7"/>
      <c r="G620" s="7"/>
      <c r="H620" s="7"/>
      <c r="I620" s="7"/>
      <c r="J620" s="7"/>
      <c r="K620" s="7"/>
      <c r="L620" s="7"/>
      <c r="M620" s="8"/>
      <c r="N620" s="8"/>
      <c r="O620" s="8"/>
      <c r="P620" s="9"/>
      <c r="Q620" s="9"/>
      <c r="R620" s="7"/>
      <c r="S620" s="7"/>
      <c r="T620" s="7"/>
    </row>
    <row r="621" spans="2:20" x14ac:dyDescent="0.25">
      <c r="B621" s="6"/>
      <c r="C621" s="7"/>
      <c r="F621" s="7"/>
      <c r="G621" s="7"/>
      <c r="H621" s="7"/>
      <c r="I621" s="7"/>
      <c r="J621" s="7"/>
      <c r="K621" s="7"/>
      <c r="L621" s="7"/>
      <c r="M621" s="8"/>
      <c r="N621" s="8"/>
      <c r="O621" s="8"/>
      <c r="P621" s="9"/>
      <c r="Q621" s="9"/>
      <c r="R621" s="7"/>
      <c r="S621" s="7"/>
      <c r="T621" s="7"/>
    </row>
    <row r="622" spans="2:20" x14ac:dyDescent="0.25">
      <c r="B622" s="6"/>
      <c r="C622" s="7"/>
      <c r="F622" s="7"/>
      <c r="G622" s="7"/>
      <c r="H622" s="7"/>
      <c r="I622" s="7"/>
      <c r="J622" s="7"/>
      <c r="K622" s="7"/>
      <c r="L622" s="7"/>
      <c r="M622" s="8"/>
      <c r="N622" s="8"/>
      <c r="O622" s="8"/>
      <c r="P622" s="9"/>
      <c r="Q622" s="9"/>
      <c r="R622" s="7"/>
      <c r="S622" s="7"/>
      <c r="T622" s="7"/>
    </row>
    <row r="623" spans="2:20" x14ac:dyDescent="0.25">
      <c r="B623" s="6"/>
      <c r="C623" s="7"/>
      <c r="F623" s="7"/>
      <c r="G623" s="7"/>
      <c r="H623" s="7"/>
      <c r="I623" s="7"/>
      <c r="J623" s="7"/>
      <c r="K623" s="7"/>
      <c r="L623" s="7"/>
      <c r="M623" s="8"/>
      <c r="N623" s="8"/>
      <c r="O623" s="8"/>
      <c r="P623" s="9"/>
      <c r="Q623" s="9"/>
      <c r="R623" s="7"/>
      <c r="S623" s="7"/>
      <c r="T623" s="7"/>
    </row>
    <row r="624" spans="2:20" x14ac:dyDescent="0.25">
      <c r="B624" s="6"/>
      <c r="C624" s="7"/>
      <c r="F624" s="7"/>
      <c r="G624" s="7"/>
      <c r="H624" s="7"/>
      <c r="I624" s="7"/>
      <c r="J624" s="7"/>
      <c r="K624" s="7"/>
      <c r="L624" s="7"/>
      <c r="M624" s="8"/>
      <c r="N624" s="8"/>
      <c r="O624" s="8"/>
      <c r="P624" s="9"/>
      <c r="Q624" s="9"/>
      <c r="R624" s="7"/>
      <c r="S624" s="7"/>
      <c r="T624" s="7"/>
    </row>
    <row r="625" spans="2:20" x14ac:dyDescent="0.25">
      <c r="B625" s="6"/>
      <c r="C625" s="7"/>
      <c r="F625" s="7"/>
      <c r="G625" s="7"/>
      <c r="H625" s="7"/>
      <c r="I625" s="7"/>
      <c r="J625" s="7"/>
      <c r="K625" s="7"/>
      <c r="L625" s="7"/>
      <c r="M625" s="8"/>
      <c r="N625" s="8"/>
      <c r="O625" s="8"/>
      <c r="P625" s="9"/>
      <c r="Q625" s="9"/>
      <c r="R625" s="7"/>
      <c r="S625" s="7"/>
      <c r="T625" s="7"/>
    </row>
    <row r="626" spans="2:20" x14ac:dyDescent="0.25">
      <c r="B626" s="6"/>
      <c r="C626" s="7"/>
      <c r="F626" s="7"/>
      <c r="G626" s="7"/>
      <c r="H626" s="7"/>
      <c r="I626" s="7"/>
      <c r="J626" s="7"/>
      <c r="K626" s="7"/>
      <c r="L626" s="7"/>
      <c r="M626" s="8"/>
      <c r="N626" s="8"/>
      <c r="O626" s="8"/>
      <c r="P626" s="9"/>
      <c r="Q626" s="9"/>
      <c r="R626" s="7"/>
      <c r="S626" s="7"/>
      <c r="T626" s="7"/>
    </row>
    <row r="627" spans="2:20" x14ac:dyDescent="0.25">
      <c r="B627" s="6"/>
      <c r="C627" s="7"/>
      <c r="F627" s="7"/>
      <c r="G627" s="7"/>
      <c r="H627" s="7"/>
      <c r="I627" s="7"/>
      <c r="J627" s="7"/>
      <c r="K627" s="7"/>
      <c r="L627" s="7"/>
      <c r="M627" s="8"/>
      <c r="N627" s="8"/>
      <c r="O627" s="8"/>
      <c r="P627" s="9"/>
      <c r="Q627" s="9"/>
      <c r="R627" s="7"/>
      <c r="S627" s="7"/>
      <c r="T627" s="7"/>
    </row>
    <row r="628" spans="2:20" x14ac:dyDescent="0.25">
      <c r="B628" s="6"/>
      <c r="C628" s="7"/>
      <c r="F628" s="7"/>
      <c r="G628" s="7"/>
      <c r="H628" s="7"/>
      <c r="I628" s="7"/>
      <c r="J628" s="7"/>
      <c r="K628" s="7"/>
      <c r="L628" s="7"/>
      <c r="M628" s="8"/>
      <c r="N628" s="8"/>
      <c r="O628" s="8"/>
      <c r="P628" s="9"/>
      <c r="Q628" s="9"/>
      <c r="R628" s="7"/>
      <c r="S628" s="7"/>
      <c r="T628" s="7"/>
    </row>
    <row r="629" spans="2:20" x14ac:dyDescent="0.25">
      <c r="B629" s="6"/>
      <c r="C629" s="7"/>
      <c r="F629" s="7"/>
      <c r="G629" s="7"/>
      <c r="H629" s="7"/>
      <c r="I629" s="7"/>
      <c r="J629" s="7"/>
      <c r="K629" s="7"/>
      <c r="L629" s="7"/>
      <c r="M629" s="8"/>
      <c r="N629" s="8"/>
      <c r="O629" s="8"/>
      <c r="P629" s="9"/>
      <c r="Q629" s="9"/>
      <c r="R629" s="7"/>
      <c r="S629" s="7"/>
      <c r="T629" s="7"/>
    </row>
    <row r="630" spans="2:20" x14ac:dyDescent="0.25">
      <c r="B630" s="6"/>
      <c r="C630" s="7"/>
      <c r="F630" s="7"/>
      <c r="G630" s="7"/>
      <c r="H630" s="7"/>
      <c r="I630" s="7"/>
      <c r="J630" s="7"/>
      <c r="K630" s="7"/>
      <c r="L630" s="7"/>
      <c r="M630" s="8"/>
      <c r="N630" s="8"/>
      <c r="O630" s="8"/>
      <c r="P630" s="9"/>
      <c r="Q630" s="9"/>
      <c r="R630" s="7"/>
      <c r="S630" s="7"/>
      <c r="T630" s="7"/>
    </row>
    <row r="631" spans="2:20" x14ac:dyDescent="0.25">
      <c r="B631" s="6"/>
      <c r="C631" s="7"/>
      <c r="F631" s="7"/>
      <c r="G631" s="7"/>
      <c r="H631" s="7"/>
      <c r="I631" s="7"/>
      <c r="J631" s="7"/>
      <c r="K631" s="7"/>
      <c r="L631" s="7"/>
      <c r="M631" s="8"/>
      <c r="N631" s="8"/>
      <c r="O631" s="8"/>
      <c r="P631" s="9"/>
      <c r="Q631" s="9"/>
      <c r="R631" s="7"/>
      <c r="S631" s="7"/>
      <c r="T631" s="7"/>
    </row>
    <row r="632" spans="2:20" x14ac:dyDescent="0.25">
      <c r="B632" s="6"/>
      <c r="C632" s="7"/>
      <c r="F632" s="7"/>
      <c r="G632" s="7"/>
      <c r="H632" s="7"/>
      <c r="I632" s="7"/>
      <c r="J632" s="7"/>
      <c r="K632" s="7"/>
      <c r="L632" s="7"/>
      <c r="M632" s="8"/>
      <c r="N632" s="8"/>
      <c r="O632" s="8"/>
      <c r="P632" s="9"/>
      <c r="Q632" s="9"/>
      <c r="R632" s="7"/>
      <c r="S632" s="7"/>
      <c r="T632" s="7"/>
    </row>
    <row r="633" spans="2:20" x14ac:dyDescent="0.25">
      <c r="B633" s="6"/>
      <c r="C633" s="7"/>
      <c r="F633" s="7"/>
      <c r="G633" s="7"/>
      <c r="H633" s="7"/>
      <c r="I633" s="7"/>
      <c r="J633" s="7"/>
      <c r="K633" s="7"/>
      <c r="L633" s="7"/>
      <c r="M633" s="8"/>
      <c r="N633" s="8"/>
      <c r="O633" s="8"/>
      <c r="P633" s="9"/>
      <c r="Q633" s="9"/>
      <c r="R633" s="7"/>
      <c r="S633" s="7"/>
      <c r="T633" s="7"/>
    </row>
    <row r="634" spans="2:20" x14ac:dyDescent="0.25">
      <c r="B634" s="6"/>
      <c r="C634" s="7"/>
      <c r="F634" s="7"/>
      <c r="G634" s="7"/>
      <c r="H634" s="7"/>
      <c r="I634" s="7"/>
      <c r="J634" s="7"/>
      <c r="K634" s="7"/>
      <c r="L634" s="7"/>
      <c r="M634" s="8"/>
      <c r="N634" s="8"/>
      <c r="O634" s="8"/>
      <c r="P634" s="9"/>
      <c r="Q634" s="9"/>
      <c r="R634" s="7"/>
      <c r="S634" s="7"/>
      <c r="T634" s="7"/>
    </row>
    <row r="635" spans="2:20" x14ac:dyDescent="0.25">
      <c r="B635" s="6"/>
      <c r="C635" s="7"/>
      <c r="F635" s="7"/>
      <c r="G635" s="7"/>
      <c r="H635" s="7"/>
      <c r="I635" s="7"/>
      <c r="J635" s="7"/>
      <c r="K635" s="7"/>
      <c r="L635" s="7"/>
      <c r="M635" s="8"/>
      <c r="N635" s="8"/>
      <c r="O635" s="8"/>
      <c r="P635" s="9"/>
      <c r="Q635" s="9"/>
      <c r="R635" s="7"/>
      <c r="S635" s="7"/>
      <c r="T635" s="7"/>
    </row>
    <row r="636" spans="2:20" x14ac:dyDescent="0.25">
      <c r="B636" s="6"/>
      <c r="C636" s="7"/>
      <c r="F636" s="7"/>
      <c r="G636" s="7"/>
      <c r="H636" s="7"/>
      <c r="I636" s="7"/>
      <c r="J636" s="7"/>
      <c r="K636" s="7"/>
      <c r="L636" s="7"/>
      <c r="M636" s="8"/>
      <c r="N636" s="8"/>
      <c r="O636" s="8"/>
      <c r="P636" s="9"/>
      <c r="Q636" s="9"/>
      <c r="R636" s="7"/>
      <c r="S636" s="7"/>
      <c r="T636" s="7"/>
    </row>
    <row r="637" spans="2:20" x14ac:dyDescent="0.25">
      <c r="B637" s="6"/>
      <c r="C637" s="7"/>
      <c r="F637" s="7"/>
      <c r="G637" s="7"/>
      <c r="H637" s="7"/>
      <c r="I637" s="7"/>
      <c r="J637" s="7"/>
      <c r="K637" s="7"/>
      <c r="L637" s="7"/>
      <c r="M637" s="8"/>
      <c r="N637" s="8"/>
      <c r="O637" s="8"/>
      <c r="P637" s="9"/>
      <c r="Q637" s="9"/>
      <c r="R637" s="7"/>
      <c r="S637" s="7"/>
      <c r="T637" s="7"/>
    </row>
    <row r="638" spans="2:20" x14ac:dyDescent="0.25">
      <c r="B638" s="6"/>
      <c r="C638" s="7"/>
      <c r="F638" s="7"/>
      <c r="G638" s="7"/>
      <c r="H638" s="7"/>
      <c r="I638" s="7"/>
      <c r="J638" s="7"/>
      <c r="K638" s="7"/>
      <c r="L638" s="7"/>
      <c r="M638" s="8"/>
      <c r="N638" s="8"/>
      <c r="O638" s="8"/>
      <c r="P638" s="9"/>
      <c r="Q638" s="9"/>
      <c r="R638" s="7"/>
      <c r="S638" s="7"/>
      <c r="T638" s="7"/>
    </row>
    <row r="639" spans="2:20" x14ac:dyDescent="0.25">
      <c r="B639" s="6"/>
      <c r="C639" s="7"/>
      <c r="F639" s="7"/>
      <c r="G639" s="7"/>
      <c r="H639" s="7"/>
      <c r="I639" s="7"/>
      <c r="J639" s="7"/>
      <c r="K639" s="7"/>
      <c r="L639" s="7"/>
      <c r="M639" s="8"/>
      <c r="N639" s="8"/>
      <c r="O639" s="8"/>
      <c r="P639" s="9"/>
      <c r="Q639" s="9"/>
      <c r="R639" s="7"/>
      <c r="S639" s="7"/>
      <c r="T639" s="7"/>
    </row>
    <row r="640" spans="2:20" x14ac:dyDescent="0.25">
      <c r="B640" s="6"/>
      <c r="C640" s="7"/>
      <c r="F640" s="7"/>
      <c r="G640" s="7"/>
      <c r="H640" s="7"/>
      <c r="I640" s="7"/>
      <c r="J640" s="7"/>
      <c r="K640" s="7"/>
      <c r="L640" s="7"/>
      <c r="M640" s="8"/>
      <c r="N640" s="8"/>
      <c r="O640" s="8"/>
      <c r="P640" s="9"/>
      <c r="Q640" s="9"/>
      <c r="R640" s="7"/>
      <c r="S640" s="7"/>
      <c r="T640" s="7"/>
    </row>
    <row r="641" spans="2:20" x14ac:dyDescent="0.25">
      <c r="B641" s="6"/>
      <c r="C641" s="7"/>
      <c r="F641" s="7"/>
      <c r="G641" s="7"/>
      <c r="H641" s="7"/>
      <c r="I641" s="7"/>
      <c r="J641" s="7"/>
      <c r="K641" s="7"/>
      <c r="L641" s="7"/>
      <c r="M641" s="8"/>
      <c r="N641" s="8"/>
      <c r="O641" s="8"/>
      <c r="P641" s="9"/>
      <c r="Q641" s="9"/>
      <c r="R641" s="7"/>
      <c r="S641" s="7"/>
      <c r="T641" s="7"/>
    </row>
    <row r="642" spans="2:20" x14ac:dyDescent="0.25">
      <c r="B642" s="6"/>
      <c r="C642" s="7"/>
      <c r="F642" s="7"/>
      <c r="G642" s="7"/>
      <c r="H642" s="7"/>
      <c r="I642" s="7"/>
      <c r="J642" s="7"/>
      <c r="K642" s="7"/>
      <c r="L642" s="7"/>
      <c r="M642" s="8"/>
      <c r="N642" s="8"/>
      <c r="O642" s="8"/>
      <c r="P642" s="9"/>
      <c r="Q642" s="9"/>
      <c r="R642" s="7"/>
      <c r="S642" s="7"/>
      <c r="T642" s="7"/>
    </row>
    <row r="643" spans="2:20" x14ac:dyDescent="0.25">
      <c r="B643" s="6"/>
      <c r="C643" s="7"/>
      <c r="F643" s="7"/>
      <c r="G643" s="7"/>
      <c r="H643" s="7"/>
      <c r="I643" s="7"/>
      <c r="J643" s="7"/>
      <c r="K643" s="7"/>
      <c r="L643" s="7"/>
      <c r="M643" s="8"/>
      <c r="N643" s="8"/>
      <c r="O643" s="8"/>
      <c r="P643" s="9"/>
      <c r="Q643" s="9"/>
      <c r="R643" s="7"/>
      <c r="S643" s="7"/>
      <c r="T643" s="7"/>
    </row>
    <row r="644" spans="2:20" x14ac:dyDescent="0.25">
      <c r="B644" s="6"/>
      <c r="C644" s="7"/>
      <c r="F644" s="7"/>
      <c r="G644" s="7"/>
      <c r="H644" s="7"/>
      <c r="I644" s="7"/>
      <c r="J644" s="7"/>
      <c r="K644" s="7"/>
      <c r="L644" s="7"/>
      <c r="M644" s="8"/>
      <c r="N644" s="8"/>
      <c r="O644" s="8"/>
      <c r="P644" s="9"/>
      <c r="Q644" s="9"/>
      <c r="R644" s="7"/>
      <c r="S644" s="7"/>
      <c r="T644" s="7"/>
    </row>
    <row r="645" spans="2:20" x14ac:dyDescent="0.25">
      <c r="B645" s="6"/>
      <c r="C645" s="7"/>
      <c r="F645" s="7"/>
      <c r="G645" s="7"/>
      <c r="H645" s="7"/>
      <c r="I645" s="7"/>
      <c r="J645" s="7"/>
      <c r="K645" s="7"/>
      <c r="L645" s="7"/>
      <c r="M645" s="8"/>
      <c r="N645" s="8"/>
      <c r="O645" s="8"/>
      <c r="P645" s="9"/>
      <c r="Q645" s="9"/>
      <c r="R645" s="7"/>
      <c r="S645" s="7"/>
      <c r="T645" s="7"/>
    </row>
    <row r="646" spans="2:20" x14ac:dyDescent="0.25">
      <c r="B646" s="6"/>
      <c r="C646" s="7"/>
      <c r="F646" s="7"/>
      <c r="G646" s="7"/>
      <c r="H646" s="7"/>
      <c r="I646" s="7"/>
      <c r="J646" s="7"/>
      <c r="K646" s="7"/>
      <c r="L646" s="7"/>
      <c r="M646" s="8"/>
      <c r="N646" s="8"/>
      <c r="O646" s="8"/>
      <c r="P646" s="9"/>
      <c r="Q646" s="9"/>
      <c r="R646" s="7"/>
      <c r="S646" s="7"/>
      <c r="T646" s="7"/>
    </row>
    <row r="647" spans="2:20" x14ac:dyDescent="0.25">
      <c r="B647" s="6"/>
      <c r="C647" s="7"/>
      <c r="F647" s="7"/>
      <c r="G647" s="7"/>
      <c r="H647" s="7"/>
      <c r="I647" s="7"/>
      <c r="J647" s="7"/>
      <c r="K647" s="7"/>
      <c r="L647" s="7"/>
      <c r="M647" s="8"/>
      <c r="N647" s="8"/>
      <c r="O647" s="8"/>
      <c r="P647" s="9"/>
      <c r="Q647" s="9"/>
      <c r="R647" s="7"/>
      <c r="S647" s="7"/>
      <c r="T647" s="7"/>
    </row>
    <row r="648" spans="2:20" x14ac:dyDescent="0.25">
      <c r="B648" s="6"/>
      <c r="C648" s="7"/>
      <c r="F648" s="7"/>
      <c r="G648" s="7"/>
      <c r="H648" s="7"/>
      <c r="I648" s="7"/>
      <c r="J648" s="7"/>
      <c r="K648" s="7"/>
      <c r="L648" s="7"/>
      <c r="M648" s="8"/>
      <c r="N648" s="8"/>
      <c r="O648" s="8"/>
      <c r="P648" s="9"/>
      <c r="Q648" s="9"/>
      <c r="R648" s="7"/>
      <c r="S648" s="7"/>
      <c r="T648" s="7"/>
    </row>
    <row r="649" spans="2:20" x14ac:dyDescent="0.25">
      <c r="B649" s="6"/>
      <c r="C649" s="7"/>
      <c r="F649" s="7"/>
      <c r="G649" s="7"/>
      <c r="H649" s="7"/>
      <c r="I649" s="7"/>
      <c r="J649" s="7"/>
      <c r="K649" s="7"/>
      <c r="L649" s="7"/>
      <c r="M649" s="8"/>
      <c r="N649" s="8"/>
      <c r="O649" s="8"/>
      <c r="P649" s="9"/>
      <c r="Q649" s="9"/>
      <c r="R649" s="7"/>
      <c r="S649" s="7"/>
      <c r="T649" s="7"/>
    </row>
    <row r="650" spans="2:20" x14ac:dyDescent="0.25">
      <c r="B650" s="6"/>
      <c r="C650" s="7"/>
      <c r="F650" s="7"/>
      <c r="G650" s="7"/>
      <c r="H650" s="7"/>
      <c r="I650" s="7"/>
      <c r="J650" s="7"/>
      <c r="K650" s="7"/>
      <c r="L650" s="7"/>
      <c r="M650" s="8"/>
      <c r="N650" s="8"/>
      <c r="O650" s="8"/>
      <c r="P650" s="9"/>
      <c r="Q650" s="9"/>
      <c r="R650" s="7"/>
      <c r="S650" s="7"/>
      <c r="T650" s="7"/>
    </row>
    <row r="651" spans="2:20" x14ac:dyDescent="0.25">
      <c r="B651" s="6"/>
      <c r="C651" s="7"/>
      <c r="F651" s="7"/>
      <c r="G651" s="7"/>
      <c r="H651" s="7"/>
      <c r="I651" s="7"/>
      <c r="J651" s="7"/>
      <c r="K651" s="7"/>
      <c r="L651" s="7"/>
      <c r="M651" s="8"/>
      <c r="N651" s="8"/>
      <c r="O651" s="8"/>
      <c r="P651" s="9"/>
      <c r="Q651" s="9"/>
      <c r="R651" s="7"/>
      <c r="S651" s="7"/>
      <c r="T651" s="7"/>
    </row>
    <row r="652" spans="2:20" x14ac:dyDescent="0.25">
      <c r="B652" s="6"/>
      <c r="C652" s="7"/>
      <c r="F652" s="7"/>
      <c r="G652" s="7"/>
      <c r="H652" s="7"/>
      <c r="I652" s="7"/>
      <c r="J652" s="7"/>
      <c r="K652" s="7"/>
      <c r="L652" s="7"/>
      <c r="M652" s="8"/>
      <c r="N652" s="8"/>
      <c r="O652" s="8"/>
      <c r="P652" s="9"/>
      <c r="Q652" s="9"/>
      <c r="R652" s="7"/>
      <c r="S652" s="7"/>
      <c r="T652" s="7"/>
    </row>
    <row r="653" spans="2:20" x14ac:dyDescent="0.25">
      <c r="B653" s="6"/>
      <c r="C653" s="7"/>
      <c r="F653" s="7"/>
      <c r="G653" s="7"/>
      <c r="H653" s="7"/>
      <c r="I653" s="7"/>
      <c r="J653" s="7"/>
      <c r="K653" s="7"/>
      <c r="L653" s="7"/>
      <c r="M653" s="8"/>
      <c r="N653" s="8"/>
      <c r="O653" s="8"/>
      <c r="P653" s="9"/>
      <c r="Q653" s="9"/>
      <c r="R653" s="7"/>
      <c r="S653" s="7"/>
      <c r="T653" s="7"/>
    </row>
    <row r="654" spans="2:20" x14ac:dyDescent="0.25">
      <c r="B654" s="6"/>
      <c r="C654" s="7"/>
      <c r="F654" s="7"/>
      <c r="G654" s="7"/>
      <c r="H654" s="7"/>
      <c r="I654" s="7"/>
      <c r="J654" s="7"/>
      <c r="K654" s="7"/>
      <c r="L654" s="7"/>
      <c r="M654" s="8"/>
      <c r="N654" s="8"/>
      <c r="O654" s="8"/>
      <c r="P654" s="9"/>
      <c r="Q654" s="9"/>
      <c r="R654" s="7"/>
      <c r="S654" s="7"/>
      <c r="T654" s="7"/>
    </row>
    <row r="655" spans="2:20" x14ac:dyDescent="0.25">
      <c r="B655" s="6"/>
      <c r="C655" s="7"/>
      <c r="F655" s="7"/>
      <c r="G655" s="7"/>
      <c r="H655" s="7"/>
      <c r="I655" s="7"/>
      <c r="J655" s="7"/>
      <c r="K655" s="7"/>
      <c r="L655" s="7"/>
      <c r="M655" s="8"/>
      <c r="N655" s="8"/>
      <c r="O655" s="8"/>
      <c r="P655" s="9"/>
      <c r="Q655" s="9"/>
      <c r="R655" s="7"/>
      <c r="S655" s="7"/>
      <c r="T655" s="7"/>
    </row>
    <row r="656" spans="2:20" x14ac:dyDescent="0.25">
      <c r="B656" s="6"/>
      <c r="C656" s="7"/>
      <c r="F656" s="7"/>
      <c r="G656" s="7"/>
      <c r="H656" s="7"/>
      <c r="I656" s="7"/>
      <c r="J656" s="7"/>
      <c r="K656" s="7"/>
      <c r="L656" s="7"/>
      <c r="M656" s="8"/>
      <c r="N656" s="8"/>
      <c r="O656" s="8"/>
      <c r="P656" s="9"/>
      <c r="Q656" s="9"/>
      <c r="R656" s="7"/>
      <c r="S656" s="7"/>
      <c r="T656" s="7"/>
    </row>
    <row r="657" spans="2:20" x14ac:dyDescent="0.25">
      <c r="B657" s="6"/>
      <c r="C657" s="7"/>
      <c r="F657" s="7"/>
      <c r="G657" s="7"/>
      <c r="H657" s="7"/>
      <c r="I657" s="7"/>
      <c r="J657" s="7"/>
      <c r="K657" s="7"/>
      <c r="L657" s="7"/>
      <c r="M657" s="8"/>
      <c r="N657" s="8"/>
      <c r="O657" s="8"/>
      <c r="P657" s="9"/>
      <c r="Q657" s="9"/>
      <c r="R657" s="7"/>
      <c r="S657" s="7"/>
      <c r="T657" s="7"/>
    </row>
    <row r="658" spans="2:20" x14ac:dyDescent="0.25">
      <c r="B658" s="6"/>
      <c r="C658" s="7"/>
      <c r="F658" s="7"/>
      <c r="G658" s="7"/>
      <c r="H658" s="7"/>
      <c r="I658" s="7"/>
      <c r="J658" s="7"/>
      <c r="K658" s="7"/>
      <c r="L658" s="7"/>
      <c r="M658" s="8"/>
      <c r="N658" s="8"/>
      <c r="O658" s="8"/>
      <c r="P658" s="9"/>
      <c r="Q658" s="9"/>
      <c r="R658" s="7"/>
      <c r="S658" s="7"/>
      <c r="T658" s="7"/>
    </row>
    <row r="659" spans="2:20" x14ac:dyDescent="0.25">
      <c r="B659" s="6"/>
      <c r="C659" s="7"/>
      <c r="F659" s="7"/>
      <c r="G659" s="7"/>
      <c r="H659" s="7"/>
      <c r="I659" s="7"/>
      <c r="J659" s="7"/>
      <c r="K659" s="7"/>
      <c r="L659" s="7"/>
      <c r="M659" s="8"/>
      <c r="N659" s="8"/>
      <c r="O659" s="8"/>
      <c r="P659" s="9"/>
      <c r="Q659" s="9"/>
      <c r="R659" s="7"/>
      <c r="S659" s="7"/>
      <c r="T659" s="7"/>
    </row>
    <row r="660" spans="2:20" x14ac:dyDescent="0.25">
      <c r="B660" s="6"/>
      <c r="C660" s="7"/>
      <c r="F660" s="7"/>
      <c r="G660" s="7"/>
      <c r="H660" s="7"/>
      <c r="I660" s="7"/>
      <c r="J660" s="7"/>
      <c r="K660" s="7"/>
      <c r="L660" s="7"/>
      <c r="M660" s="8"/>
      <c r="N660" s="8"/>
      <c r="O660" s="8"/>
      <c r="P660" s="9"/>
      <c r="Q660" s="9"/>
      <c r="R660" s="7"/>
      <c r="S660" s="7"/>
      <c r="T660" s="7"/>
    </row>
    <row r="661" spans="2:20" x14ac:dyDescent="0.25">
      <c r="B661" s="6"/>
      <c r="C661" s="7"/>
      <c r="F661" s="7"/>
      <c r="G661" s="7"/>
      <c r="H661" s="7"/>
      <c r="I661" s="7"/>
      <c r="J661" s="7"/>
      <c r="K661" s="7"/>
      <c r="L661" s="7"/>
      <c r="M661" s="8"/>
      <c r="N661" s="8"/>
      <c r="O661" s="8"/>
      <c r="P661" s="9"/>
      <c r="Q661" s="9"/>
      <c r="R661" s="7"/>
      <c r="S661" s="7"/>
      <c r="T661" s="7"/>
    </row>
    <row r="662" spans="2:20" x14ac:dyDescent="0.25">
      <c r="B662" s="6"/>
      <c r="C662" s="7"/>
      <c r="F662" s="7"/>
      <c r="G662" s="7"/>
      <c r="H662" s="7"/>
      <c r="I662" s="7"/>
      <c r="J662" s="7"/>
      <c r="K662" s="7"/>
      <c r="L662" s="7"/>
      <c r="M662" s="8"/>
      <c r="N662" s="8"/>
      <c r="O662" s="8"/>
      <c r="P662" s="9"/>
      <c r="Q662" s="9"/>
      <c r="R662" s="7"/>
      <c r="S662" s="7"/>
      <c r="T662" s="7"/>
    </row>
    <row r="663" spans="2:20" x14ac:dyDescent="0.25">
      <c r="B663" s="6"/>
      <c r="C663" s="7"/>
      <c r="F663" s="7"/>
      <c r="G663" s="7"/>
      <c r="H663" s="7"/>
      <c r="I663" s="7"/>
      <c r="J663" s="7"/>
      <c r="K663" s="7"/>
      <c r="L663" s="7"/>
      <c r="M663" s="8"/>
      <c r="N663" s="8"/>
      <c r="O663" s="8"/>
      <c r="P663" s="9"/>
      <c r="Q663" s="9"/>
      <c r="R663" s="7"/>
      <c r="S663" s="7"/>
      <c r="T663" s="7"/>
    </row>
    <row r="664" spans="2:20" x14ac:dyDescent="0.25">
      <c r="B664" s="6"/>
      <c r="C664" s="7"/>
      <c r="F664" s="7"/>
      <c r="G664" s="7"/>
      <c r="H664" s="7"/>
      <c r="I664" s="7"/>
      <c r="J664" s="7"/>
      <c r="K664" s="7"/>
      <c r="L664" s="7"/>
      <c r="M664" s="8"/>
      <c r="N664" s="8"/>
      <c r="O664" s="8"/>
      <c r="P664" s="9"/>
      <c r="Q664" s="9"/>
      <c r="R664" s="7"/>
      <c r="S664" s="7"/>
      <c r="T664" s="7"/>
    </row>
    <row r="665" spans="2:20" x14ac:dyDescent="0.25">
      <c r="B665" s="6"/>
      <c r="C665" s="7"/>
      <c r="F665" s="7"/>
      <c r="G665" s="7"/>
      <c r="H665" s="7"/>
      <c r="I665" s="7"/>
      <c r="J665" s="7"/>
      <c r="K665" s="7"/>
      <c r="L665" s="7"/>
      <c r="M665" s="8"/>
      <c r="N665" s="8"/>
      <c r="O665" s="8"/>
      <c r="P665" s="9"/>
      <c r="Q665" s="9"/>
      <c r="R665" s="7"/>
      <c r="S665" s="7"/>
      <c r="T665" s="7"/>
    </row>
    <row r="666" spans="2:20" x14ac:dyDescent="0.25">
      <c r="B666" s="6"/>
      <c r="C666" s="7"/>
      <c r="F666" s="7"/>
      <c r="G666" s="7"/>
      <c r="H666" s="7"/>
      <c r="I666" s="7"/>
      <c r="J666" s="7"/>
      <c r="K666" s="7"/>
      <c r="L666" s="7"/>
      <c r="M666" s="8"/>
      <c r="N666" s="8"/>
      <c r="O666" s="8"/>
      <c r="P666" s="9"/>
      <c r="Q666" s="9"/>
      <c r="R666" s="7"/>
      <c r="S666" s="7"/>
      <c r="T666" s="7"/>
    </row>
    <row r="667" spans="2:20" x14ac:dyDescent="0.25">
      <c r="B667" s="6"/>
      <c r="C667" s="7"/>
      <c r="F667" s="7"/>
      <c r="G667" s="7"/>
      <c r="H667" s="7"/>
      <c r="I667" s="7"/>
      <c r="J667" s="7"/>
      <c r="K667" s="7"/>
      <c r="L667" s="7"/>
      <c r="M667" s="8"/>
      <c r="N667" s="8"/>
      <c r="O667" s="8"/>
      <c r="P667" s="9"/>
      <c r="Q667" s="9"/>
      <c r="R667" s="7"/>
      <c r="S667" s="7"/>
      <c r="T667" s="7"/>
    </row>
    <row r="668" spans="2:20" x14ac:dyDescent="0.25">
      <c r="B668" s="6"/>
      <c r="C668" s="7"/>
      <c r="F668" s="7"/>
      <c r="G668" s="7"/>
      <c r="H668" s="7"/>
      <c r="I668" s="7"/>
      <c r="J668" s="7"/>
      <c r="K668" s="7"/>
      <c r="L668" s="7"/>
      <c r="M668" s="8"/>
      <c r="N668" s="8"/>
      <c r="O668" s="8"/>
      <c r="P668" s="9"/>
      <c r="Q668" s="9"/>
      <c r="R668" s="7"/>
      <c r="S668" s="7"/>
      <c r="T668" s="7"/>
    </row>
    <row r="669" spans="2:20" x14ac:dyDescent="0.25">
      <c r="B669" s="6"/>
      <c r="C669" s="7"/>
      <c r="F669" s="7"/>
      <c r="G669" s="7"/>
      <c r="H669" s="7"/>
      <c r="I669" s="7"/>
      <c r="J669" s="7"/>
      <c r="K669" s="7"/>
      <c r="L669" s="7"/>
      <c r="M669" s="8"/>
      <c r="N669" s="8"/>
      <c r="O669" s="8"/>
      <c r="P669" s="9"/>
      <c r="Q669" s="9"/>
      <c r="R669" s="7"/>
      <c r="S669" s="7"/>
      <c r="T669" s="7"/>
    </row>
    <row r="670" spans="2:20" x14ac:dyDescent="0.25">
      <c r="B670" s="6"/>
      <c r="C670" s="7"/>
      <c r="F670" s="7"/>
      <c r="G670" s="7"/>
      <c r="H670" s="7"/>
      <c r="I670" s="7"/>
      <c r="J670" s="7"/>
      <c r="K670" s="7"/>
      <c r="L670" s="7"/>
      <c r="M670" s="8"/>
      <c r="N670" s="8"/>
      <c r="O670" s="8"/>
      <c r="P670" s="9"/>
      <c r="Q670" s="9"/>
      <c r="R670" s="7"/>
      <c r="S670" s="7"/>
      <c r="T670" s="7"/>
    </row>
    <row r="671" spans="2:20" x14ac:dyDescent="0.25">
      <c r="B671" s="6"/>
      <c r="C671" s="7"/>
      <c r="F671" s="7"/>
      <c r="G671" s="7"/>
      <c r="H671" s="7"/>
      <c r="I671" s="7"/>
      <c r="J671" s="7"/>
      <c r="K671" s="7"/>
      <c r="L671" s="7"/>
      <c r="M671" s="8"/>
      <c r="N671" s="8"/>
      <c r="O671" s="8"/>
      <c r="P671" s="9"/>
      <c r="Q671" s="9"/>
      <c r="R671" s="7"/>
      <c r="S671" s="7"/>
      <c r="T671" s="7"/>
    </row>
    <row r="672" spans="2:20" x14ac:dyDescent="0.25">
      <c r="B672" s="6"/>
      <c r="C672" s="7"/>
      <c r="F672" s="7"/>
      <c r="G672" s="7"/>
      <c r="H672" s="7"/>
      <c r="I672" s="7"/>
      <c r="J672" s="7"/>
      <c r="K672" s="7"/>
      <c r="L672" s="7"/>
      <c r="M672" s="8"/>
      <c r="N672" s="8"/>
      <c r="O672" s="8"/>
      <c r="P672" s="9"/>
      <c r="Q672" s="9"/>
      <c r="R672" s="7"/>
      <c r="S672" s="7"/>
      <c r="T672" s="7"/>
    </row>
    <row r="673" spans="2:20" x14ac:dyDescent="0.25">
      <c r="B673" s="6"/>
      <c r="C673" s="7"/>
      <c r="F673" s="7"/>
      <c r="G673" s="7"/>
      <c r="H673" s="7"/>
      <c r="I673" s="7"/>
      <c r="J673" s="7"/>
      <c r="K673" s="7"/>
      <c r="L673" s="7"/>
      <c r="M673" s="8"/>
      <c r="N673" s="8"/>
      <c r="O673" s="8"/>
      <c r="P673" s="9"/>
      <c r="Q673" s="9"/>
      <c r="R673" s="7"/>
      <c r="S673" s="7"/>
      <c r="T673" s="7"/>
    </row>
    <row r="674" spans="2:20" x14ac:dyDescent="0.25">
      <c r="B674" s="6"/>
      <c r="C674" s="7"/>
      <c r="F674" s="7"/>
      <c r="G674" s="7"/>
      <c r="H674" s="7"/>
      <c r="I674" s="7"/>
      <c r="J674" s="7"/>
      <c r="K674" s="7"/>
      <c r="L674" s="7"/>
      <c r="M674" s="8"/>
      <c r="N674" s="8"/>
      <c r="O674" s="8"/>
      <c r="P674" s="9"/>
      <c r="Q674" s="9"/>
      <c r="R674" s="7"/>
      <c r="S674" s="7"/>
      <c r="T674" s="7"/>
    </row>
    <row r="675" spans="2:20" x14ac:dyDescent="0.25">
      <c r="B675" s="6"/>
      <c r="C675" s="7"/>
      <c r="F675" s="7"/>
      <c r="G675" s="7"/>
      <c r="H675" s="7"/>
      <c r="I675" s="7"/>
      <c r="J675" s="7"/>
      <c r="K675" s="7"/>
      <c r="L675" s="7"/>
      <c r="M675" s="8"/>
      <c r="N675" s="8"/>
      <c r="O675" s="8"/>
      <c r="P675" s="9"/>
      <c r="Q675" s="9"/>
      <c r="R675" s="7"/>
      <c r="S675" s="7"/>
      <c r="T675" s="7"/>
    </row>
    <row r="676" spans="2:20" x14ac:dyDescent="0.25">
      <c r="B676" s="6"/>
      <c r="C676" s="7"/>
      <c r="F676" s="7"/>
      <c r="G676" s="7"/>
      <c r="H676" s="7"/>
      <c r="I676" s="7"/>
      <c r="J676" s="7"/>
      <c r="K676" s="7"/>
      <c r="L676" s="7"/>
      <c r="M676" s="8"/>
      <c r="N676" s="8"/>
      <c r="O676" s="8"/>
      <c r="P676" s="9"/>
      <c r="Q676" s="9"/>
      <c r="R676" s="7"/>
      <c r="S676" s="7"/>
      <c r="T676" s="7"/>
    </row>
    <row r="677" spans="2:20" x14ac:dyDescent="0.25">
      <c r="B677" s="6"/>
      <c r="C677" s="7"/>
      <c r="F677" s="7"/>
      <c r="G677" s="7"/>
      <c r="H677" s="7"/>
      <c r="I677" s="7"/>
      <c r="J677" s="7"/>
      <c r="K677" s="7"/>
      <c r="L677" s="7"/>
      <c r="M677" s="8"/>
      <c r="N677" s="8"/>
      <c r="O677" s="8"/>
      <c r="P677" s="9"/>
      <c r="Q677" s="9"/>
      <c r="R677" s="7"/>
      <c r="S677" s="7"/>
      <c r="T677" s="7"/>
    </row>
    <row r="678" spans="2:20" x14ac:dyDescent="0.25">
      <c r="B678" s="6"/>
      <c r="C678" s="7"/>
      <c r="F678" s="7"/>
      <c r="G678" s="7"/>
      <c r="H678" s="7"/>
      <c r="I678" s="7"/>
      <c r="J678" s="7"/>
      <c r="K678" s="7"/>
      <c r="L678" s="7"/>
      <c r="M678" s="8"/>
      <c r="N678" s="8"/>
      <c r="O678" s="8"/>
      <c r="P678" s="9"/>
      <c r="Q678" s="9"/>
      <c r="R678" s="7"/>
      <c r="S678" s="7"/>
      <c r="T678" s="7"/>
    </row>
    <row r="679" spans="2:20" x14ac:dyDescent="0.25">
      <c r="B679" s="6"/>
      <c r="C679" s="7"/>
      <c r="F679" s="7"/>
      <c r="G679" s="7"/>
      <c r="H679" s="7"/>
      <c r="I679" s="7"/>
      <c r="J679" s="7"/>
      <c r="K679" s="7"/>
      <c r="L679" s="7"/>
      <c r="M679" s="8"/>
      <c r="N679" s="8"/>
      <c r="O679" s="8"/>
      <c r="P679" s="9"/>
      <c r="Q679" s="9"/>
      <c r="R679" s="7"/>
      <c r="S679" s="7"/>
      <c r="T679" s="7"/>
    </row>
    <row r="680" spans="2:20" x14ac:dyDescent="0.25">
      <c r="B680" s="6"/>
      <c r="C680" s="7"/>
      <c r="F680" s="7"/>
      <c r="G680" s="7"/>
      <c r="H680" s="7"/>
      <c r="I680" s="7"/>
      <c r="J680" s="7"/>
      <c r="K680" s="7"/>
      <c r="L680" s="7"/>
      <c r="M680" s="8"/>
      <c r="N680" s="8"/>
      <c r="O680" s="8"/>
      <c r="P680" s="9"/>
      <c r="Q680" s="9"/>
      <c r="R680" s="7"/>
      <c r="S680" s="7"/>
      <c r="T680" s="7"/>
    </row>
    <row r="681" spans="2:20" x14ac:dyDescent="0.25">
      <c r="B681" s="6"/>
      <c r="C681" s="7"/>
      <c r="F681" s="7"/>
      <c r="G681" s="7"/>
      <c r="H681" s="7"/>
      <c r="I681" s="7"/>
      <c r="J681" s="7"/>
      <c r="K681" s="7"/>
      <c r="L681" s="7"/>
      <c r="M681" s="8"/>
      <c r="N681" s="8"/>
      <c r="O681" s="8"/>
      <c r="P681" s="9"/>
      <c r="Q681" s="9"/>
      <c r="R681" s="7"/>
      <c r="S681" s="7"/>
      <c r="T681" s="7"/>
    </row>
    <row r="682" spans="2:20" x14ac:dyDescent="0.25">
      <c r="B682" s="6"/>
      <c r="C682" s="7"/>
      <c r="F682" s="7"/>
      <c r="G682" s="7"/>
      <c r="H682" s="7"/>
      <c r="I682" s="7"/>
      <c r="J682" s="7"/>
      <c r="K682" s="7"/>
      <c r="L682" s="7"/>
      <c r="M682" s="8"/>
      <c r="N682" s="8"/>
      <c r="O682" s="8"/>
      <c r="P682" s="9"/>
      <c r="Q682" s="9"/>
      <c r="R682" s="7"/>
      <c r="S682" s="7"/>
      <c r="T682" s="7"/>
    </row>
    <row r="683" spans="2:20" x14ac:dyDescent="0.25">
      <c r="B683" s="6"/>
      <c r="C683" s="7"/>
      <c r="F683" s="7"/>
      <c r="G683" s="7"/>
      <c r="H683" s="7"/>
      <c r="I683" s="7"/>
      <c r="J683" s="7"/>
      <c r="K683" s="7"/>
      <c r="L683" s="7"/>
      <c r="M683" s="8"/>
      <c r="N683" s="8"/>
      <c r="O683" s="8"/>
      <c r="P683" s="9"/>
      <c r="Q683" s="9"/>
      <c r="R683" s="7"/>
      <c r="S683" s="7"/>
      <c r="T683" s="7"/>
    </row>
    <row r="684" spans="2:20" x14ac:dyDescent="0.25">
      <c r="B684" s="6"/>
      <c r="C684" s="7"/>
      <c r="F684" s="7"/>
      <c r="G684" s="7"/>
      <c r="H684" s="7"/>
      <c r="I684" s="7"/>
      <c r="J684" s="7"/>
      <c r="K684" s="7"/>
      <c r="L684" s="7"/>
      <c r="M684" s="8"/>
      <c r="N684" s="8"/>
      <c r="O684" s="8"/>
      <c r="P684" s="9"/>
      <c r="Q684" s="9"/>
      <c r="R684" s="7"/>
      <c r="S684" s="7"/>
      <c r="T684" s="7"/>
    </row>
    <row r="685" spans="2:20" x14ac:dyDescent="0.25">
      <c r="B685" s="6"/>
      <c r="C685" s="7"/>
      <c r="F685" s="7"/>
      <c r="G685" s="7"/>
      <c r="H685" s="7"/>
      <c r="I685" s="7"/>
      <c r="J685" s="7"/>
      <c r="K685" s="7"/>
      <c r="L685" s="7"/>
      <c r="M685" s="8"/>
      <c r="N685" s="8"/>
      <c r="O685" s="8"/>
      <c r="P685" s="9"/>
      <c r="Q685" s="9"/>
      <c r="R685" s="7"/>
      <c r="S685" s="7"/>
      <c r="T685" s="7"/>
    </row>
    <row r="686" spans="2:20" x14ac:dyDescent="0.25">
      <c r="B686" s="6"/>
      <c r="C686" s="7"/>
      <c r="F686" s="7"/>
      <c r="G686" s="7"/>
      <c r="H686" s="7"/>
      <c r="I686" s="7"/>
      <c r="J686" s="7"/>
      <c r="K686" s="7"/>
      <c r="L686" s="7"/>
      <c r="M686" s="8"/>
      <c r="N686" s="8"/>
      <c r="O686" s="8"/>
      <c r="P686" s="9"/>
      <c r="Q686" s="9"/>
      <c r="R686" s="7"/>
      <c r="S686" s="7"/>
      <c r="T686" s="7"/>
    </row>
    <row r="687" spans="2:20" x14ac:dyDescent="0.25">
      <c r="B687" s="6"/>
      <c r="C687" s="7"/>
      <c r="F687" s="7"/>
      <c r="G687" s="7"/>
      <c r="H687" s="7"/>
      <c r="I687" s="7"/>
      <c r="J687" s="7"/>
      <c r="K687" s="7"/>
      <c r="L687" s="7"/>
      <c r="M687" s="8"/>
      <c r="N687" s="8"/>
      <c r="O687" s="8"/>
      <c r="P687" s="9"/>
      <c r="Q687" s="9"/>
      <c r="R687" s="7"/>
      <c r="S687" s="7"/>
      <c r="T687" s="7"/>
    </row>
    <row r="688" spans="2:20" x14ac:dyDescent="0.25">
      <c r="B688" s="6"/>
      <c r="C688" s="7"/>
      <c r="F688" s="7"/>
      <c r="G688" s="7"/>
      <c r="H688" s="7"/>
      <c r="I688" s="7"/>
      <c r="J688" s="7"/>
      <c r="K688" s="7"/>
      <c r="L688" s="7"/>
      <c r="M688" s="8"/>
      <c r="N688" s="8"/>
      <c r="O688" s="8"/>
      <c r="P688" s="9"/>
      <c r="Q688" s="9"/>
      <c r="R688" s="7"/>
      <c r="S688" s="7"/>
      <c r="T688" s="7"/>
    </row>
    <row r="689" spans="2:20" x14ac:dyDescent="0.25">
      <c r="B689" s="6"/>
      <c r="C689" s="7"/>
      <c r="F689" s="7"/>
      <c r="G689" s="7"/>
      <c r="H689" s="7"/>
      <c r="I689" s="7"/>
      <c r="J689" s="7"/>
      <c r="K689" s="7"/>
      <c r="L689" s="7"/>
      <c r="M689" s="8"/>
      <c r="N689" s="8"/>
      <c r="O689" s="8"/>
      <c r="P689" s="9"/>
      <c r="Q689" s="9"/>
      <c r="R689" s="7"/>
      <c r="S689" s="7"/>
      <c r="T689" s="7"/>
    </row>
    <row r="690" spans="2:20" x14ac:dyDescent="0.25">
      <c r="B690" s="6"/>
      <c r="C690" s="7"/>
      <c r="F690" s="7"/>
      <c r="G690" s="7"/>
      <c r="H690" s="7"/>
      <c r="I690" s="7"/>
      <c r="J690" s="7"/>
      <c r="K690" s="7"/>
      <c r="L690" s="7"/>
      <c r="M690" s="8"/>
      <c r="N690" s="8"/>
      <c r="O690" s="8"/>
      <c r="P690" s="9"/>
      <c r="Q690" s="9"/>
      <c r="R690" s="7"/>
      <c r="S690" s="7"/>
      <c r="T690" s="7"/>
    </row>
    <row r="691" spans="2:20" x14ac:dyDescent="0.25">
      <c r="B691" s="6"/>
      <c r="C691" s="7"/>
      <c r="F691" s="7"/>
      <c r="G691" s="7"/>
      <c r="H691" s="7"/>
      <c r="I691" s="7"/>
      <c r="J691" s="7"/>
      <c r="K691" s="7"/>
      <c r="L691" s="7"/>
      <c r="M691" s="8"/>
      <c r="N691" s="8"/>
      <c r="O691" s="8"/>
      <c r="P691" s="9"/>
      <c r="Q691" s="9"/>
      <c r="R691" s="7"/>
      <c r="S691" s="7"/>
      <c r="T691" s="7"/>
    </row>
    <row r="692" spans="2:20" x14ac:dyDescent="0.25">
      <c r="B692" s="6"/>
      <c r="C692" s="7"/>
      <c r="F692" s="7"/>
      <c r="G692" s="7"/>
      <c r="H692" s="7"/>
      <c r="I692" s="7"/>
      <c r="J692" s="7"/>
      <c r="K692" s="7"/>
      <c r="L692" s="7"/>
      <c r="M692" s="8"/>
      <c r="N692" s="8"/>
      <c r="O692" s="8"/>
      <c r="P692" s="9"/>
      <c r="Q692" s="9"/>
      <c r="R692" s="7"/>
      <c r="S692" s="7"/>
      <c r="T692" s="7"/>
    </row>
    <row r="693" spans="2:20" x14ac:dyDescent="0.25">
      <c r="B693" s="6"/>
      <c r="C693" s="7"/>
      <c r="F693" s="7"/>
      <c r="G693" s="7"/>
      <c r="H693" s="7"/>
      <c r="I693" s="7"/>
      <c r="J693" s="7"/>
      <c r="K693" s="7"/>
      <c r="L693" s="7"/>
      <c r="M693" s="8"/>
      <c r="N693" s="8"/>
      <c r="O693" s="8"/>
      <c r="P693" s="9"/>
      <c r="Q693" s="9"/>
      <c r="R693" s="7"/>
      <c r="S693" s="7"/>
      <c r="T693" s="7"/>
    </row>
    <row r="694" spans="2:20" x14ac:dyDescent="0.25">
      <c r="B694" s="6"/>
      <c r="C694" s="7"/>
      <c r="F694" s="7"/>
      <c r="G694" s="7"/>
      <c r="H694" s="7"/>
      <c r="I694" s="7"/>
      <c r="J694" s="7"/>
      <c r="K694" s="7"/>
      <c r="L694" s="7"/>
      <c r="M694" s="8"/>
      <c r="N694" s="8"/>
      <c r="O694" s="8"/>
      <c r="P694" s="9"/>
      <c r="Q694" s="9"/>
      <c r="R694" s="7"/>
      <c r="S694" s="7"/>
      <c r="T694" s="7"/>
    </row>
    <row r="695" spans="2:20" x14ac:dyDescent="0.25">
      <c r="B695" s="6"/>
      <c r="C695" s="7"/>
      <c r="F695" s="7"/>
      <c r="G695" s="7"/>
      <c r="H695" s="7"/>
      <c r="I695" s="7"/>
      <c r="J695" s="7"/>
      <c r="K695" s="7"/>
      <c r="L695" s="7"/>
      <c r="M695" s="8"/>
      <c r="N695" s="8"/>
      <c r="O695" s="8"/>
      <c r="P695" s="9"/>
      <c r="Q695" s="9"/>
      <c r="R695" s="7"/>
      <c r="S695" s="7"/>
      <c r="T695" s="7"/>
    </row>
    <row r="696" spans="2:20" x14ac:dyDescent="0.25">
      <c r="B696" s="6"/>
      <c r="C696" s="7"/>
      <c r="F696" s="7"/>
      <c r="G696" s="7"/>
      <c r="H696" s="7"/>
      <c r="I696" s="7"/>
      <c r="J696" s="7"/>
      <c r="K696" s="7"/>
      <c r="L696" s="7"/>
      <c r="M696" s="8"/>
      <c r="N696" s="8"/>
      <c r="O696" s="8"/>
      <c r="P696" s="9"/>
      <c r="Q696" s="9"/>
      <c r="R696" s="7"/>
      <c r="S696" s="7"/>
      <c r="T696" s="7"/>
    </row>
    <row r="697" spans="2:20" x14ac:dyDescent="0.25">
      <c r="B697" s="6"/>
      <c r="C697" s="7"/>
      <c r="F697" s="7"/>
      <c r="G697" s="7"/>
      <c r="H697" s="7"/>
      <c r="I697" s="7"/>
      <c r="J697" s="7"/>
      <c r="K697" s="7"/>
      <c r="L697" s="7"/>
      <c r="M697" s="8"/>
      <c r="N697" s="8"/>
      <c r="O697" s="8"/>
      <c r="P697" s="9"/>
      <c r="Q697" s="9"/>
      <c r="R697" s="7"/>
      <c r="S697" s="7"/>
      <c r="T697" s="7"/>
    </row>
    <row r="698" spans="2:20" x14ac:dyDescent="0.25">
      <c r="B698" s="6"/>
      <c r="C698" s="7"/>
      <c r="F698" s="7"/>
      <c r="G698" s="7"/>
      <c r="H698" s="7"/>
      <c r="I698" s="7"/>
      <c r="J698" s="7"/>
      <c r="K698" s="7"/>
      <c r="L698" s="7"/>
      <c r="M698" s="8"/>
      <c r="N698" s="8"/>
      <c r="O698" s="8"/>
      <c r="P698" s="9"/>
      <c r="Q698" s="9"/>
      <c r="R698" s="7"/>
      <c r="S698" s="7"/>
      <c r="T698" s="7"/>
    </row>
    <row r="699" spans="2:20" x14ac:dyDescent="0.25">
      <c r="B699" s="6"/>
      <c r="C699" s="7"/>
      <c r="F699" s="7"/>
      <c r="G699" s="7"/>
      <c r="H699" s="7"/>
      <c r="I699" s="7"/>
      <c r="J699" s="7"/>
      <c r="K699" s="7"/>
      <c r="L699" s="7"/>
      <c r="M699" s="8"/>
      <c r="N699" s="8"/>
      <c r="O699" s="8"/>
      <c r="P699" s="9"/>
      <c r="Q699" s="9"/>
      <c r="R699" s="7"/>
      <c r="S699" s="7"/>
      <c r="T699" s="7"/>
    </row>
    <row r="700" spans="2:20" x14ac:dyDescent="0.25">
      <c r="B700" s="6"/>
      <c r="C700" s="7"/>
      <c r="F700" s="7"/>
      <c r="G700" s="7"/>
      <c r="H700" s="7"/>
      <c r="I700" s="7"/>
      <c r="J700" s="7"/>
      <c r="K700" s="7"/>
      <c r="L700" s="7"/>
      <c r="M700" s="8"/>
      <c r="N700" s="8"/>
      <c r="O700" s="8"/>
      <c r="P700" s="9"/>
      <c r="Q700" s="9"/>
      <c r="R700" s="7"/>
      <c r="S700" s="7"/>
      <c r="T700" s="7"/>
    </row>
    <row r="701" spans="2:20" x14ac:dyDescent="0.25">
      <c r="B701" s="6"/>
      <c r="C701" s="7"/>
      <c r="F701" s="7"/>
      <c r="G701" s="7"/>
      <c r="H701" s="7"/>
      <c r="I701" s="7"/>
      <c r="J701" s="7"/>
      <c r="K701" s="7"/>
      <c r="L701" s="7"/>
      <c r="M701" s="8"/>
      <c r="N701" s="8"/>
      <c r="O701" s="8"/>
      <c r="P701" s="9"/>
      <c r="Q701" s="9"/>
      <c r="R701" s="7"/>
      <c r="S701" s="7"/>
      <c r="T701" s="7"/>
    </row>
    <row r="702" spans="2:20" x14ac:dyDescent="0.25">
      <c r="B702" s="6"/>
      <c r="C702" s="7"/>
      <c r="F702" s="7"/>
      <c r="G702" s="7"/>
      <c r="H702" s="7"/>
      <c r="I702" s="7"/>
      <c r="J702" s="7"/>
      <c r="K702" s="7"/>
      <c r="L702" s="7"/>
      <c r="M702" s="8"/>
      <c r="N702" s="8"/>
      <c r="O702" s="8"/>
      <c r="P702" s="9"/>
      <c r="Q702" s="9"/>
      <c r="R702" s="7"/>
      <c r="S702" s="7"/>
      <c r="T702" s="7"/>
    </row>
    <row r="703" spans="2:20" x14ac:dyDescent="0.25">
      <c r="B703" s="6"/>
      <c r="C703" s="7"/>
      <c r="F703" s="7"/>
      <c r="G703" s="7"/>
      <c r="H703" s="7"/>
      <c r="I703" s="7"/>
      <c r="J703" s="7"/>
      <c r="K703" s="7"/>
      <c r="L703" s="7"/>
      <c r="M703" s="8"/>
      <c r="N703" s="8"/>
      <c r="O703" s="8"/>
      <c r="P703" s="9"/>
      <c r="Q703" s="9"/>
      <c r="R703" s="7"/>
      <c r="S703" s="7"/>
      <c r="T703" s="7"/>
    </row>
    <row r="704" spans="2:20" x14ac:dyDescent="0.25">
      <c r="B704" s="6"/>
      <c r="C704" s="7"/>
      <c r="F704" s="7"/>
      <c r="G704" s="7"/>
      <c r="H704" s="7"/>
      <c r="I704" s="7"/>
      <c r="J704" s="7"/>
      <c r="K704" s="7"/>
      <c r="L704" s="7"/>
      <c r="M704" s="8"/>
      <c r="N704" s="8"/>
      <c r="O704" s="8"/>
      <c r="P704" s="9"/>
      <c r="Q704" s="9"/>
      <c r="R704" s="7"/>
      <c r="S704" s="7"/>
      <c r="T704" s="7"/>
    </row>
    <row r="705" spans="2:20" x14ac:dyDescent="0.25">
      <c r="B705" s="6"/>
      <c r="C705" s="7"/>
      <c r="F705" s="7"/>
      <c r="G705" s="7"/>
      <c r="H705" s="7"/>
      <c r="I705" s="7"/>
      <c r="J705" s="7"/>
      <c r="K705" s="7"/>
      <c r="L705" s="7"/>
      <c r="M705" s="8"/>
      <c r="N705" s="8"/>
      <c r="O705" s="8"/>
      <c r="P705" s="9"/>
      <c r="Q705" s="9"/>
      <c r="R705" s="7"/>
      <c r="S705" s="7"/>
      <c r="T705" s="7"/>
    </row>
    <row r="706" spans="2:20" x14ac:dyDescent="0.25">
      <c r="B706" s="6"/>
      <c r="C706" s="7"/>
      <c r="F706" s="7"/>
      <c r="G706" s="7"/>
      <c r="H706" s="7"/>
      <c r="I706" s="7"/>
      <c r="J706" s="7"/>
      <c r="K706" s="7"/>
      <c r="L706" s="7"/>
      <c r="M706" s="8"/>
      <c r="N706" s="8"/>
      <c r="O706" s="8"/>
      <c r="P706" s="9"/>
      <c r="Q706" s="9"/>
      <c r="R706" s="7"/>
      <c r="S706" s="7"/>
      <c r="T706" s="7"/>
    </row>
    <row r="707" spans="2:20" x14ac:dyDescent="0.25">
      <c r="B707" s="6"/>
      <c r="C707" s="7"/>
      <c r="F707" s="7"/>
      <c r="G707" s="7"/>
      <c r="H707" s="7"/>
      <c r="I707" s="7"/>
      <c r="J707" s="7"/>
      <c r="K707" s="7"/>
      <c r="L707" s="7"/>
      <c r="M707" s="8"/>
      <c r="N707" s="8"/>
      <c r="O707" s="8"/>
      <c r="P707" s="9"/>
      <c r="Q707" s="9"/>
      <c r="R707" s="7"/>
      <c r="S707" s="7"/>
      <c r="T707" s="7"/>
    </row>
    <row r="708" spans="2:20" x14ac:dyDescent="0.25">
      <c r="B708" s="6"/>
      <c r="C708" s="7"/>
      <c r="F708" s="7"/>
      <c r="G708" s="7"/>
      <c r="H708" s="7"/>
      <c r="I708" s="7"/>
      <c r="J708" s="7"/>
      <c r="K708" s="7"/>
      <c r="L708" s="7"/>
      <c r="M708" s="8"/>
      <c r="N708" s="8"/>
      <c r="O708" s="8"/>
      <c r="P708" s="9"/>
      <c r="Q708" s="9"/>
      <c r="R708" s="7"/>
      <c r="S708" s="7"/>
      <c r="T708" s="7"/>
    </row>
    <row r="709" spans="2:20" x14ac:dyDescent="0.25">
      <c r="B709" s="6"/>
      <c r="C709" s="7"/>
      <c r="F709" s="7"/>
      <c r="G709" s="7"/>
      <c r="H709" s="7"/>
      <c r="I709" s="7"/>
      <c r="J709" s="7"/>
      <c r="K709" s="7"/>
      <c r="L709" s="7"/>
      <c r="M709" s="8"/>
      <c r="N709" s="8"/>
      <c r="O709" s="8"/>
      <c r="P709" s="9"/>
      <c r="Q709" s="9"/>
      <c r="R709" s="7"/>
      <c r="S709" s="7"/>
      <c r="T709" s="7"/>
    </row>
    <row r="710" spans="2:20" x14ac:dyDescent="0.25">
      <c r="B710" s="6"/>
      <c r="C710" s="7"/>
      <c r="F710" s="7"/>
      <c r="G710" s="7"/>
      <c r="H710" s="7"/>
      <c r="I710" s="7"/>
      <c r="J710" s="7"/>
      <c r="K710" s="7"/>
      <c r="L710" s="7"/>
      <c r="M710" s="8"/>
      <c r="N710" s="8"/>
      <c r="O710" s="8"/>
      <c r="P710" s="9"/>
      <c r="Q710" s="9"/>
      <c r="R710" s="7"/>
      <c r="S710" s="7"/>
      <c r="T710" s="7"/>
    </row>
    <row r="711" spans="2:20" x14ac:dyDescent="0.25">
      <c r="B711" s="6"/>
      <c r="C711" s="7"/>
      <c r="F711" s="7"/>
      <c r="G711" s="7"/>
      <c r="H711" s="7"/>
      <c r="I711" s="7"/>
      <c r="J711" s="7"/>
      <c r="K711" s="7"/>
      <c r="L711" s="7"/>
      <c r="M711" s="8"/>
      <c r="N711" s="8"/>
      <c r="O711" s="8"/>
      <c r="P711" s="9"/>
      <c r="Q711" s="9"/>
      <c r="R711" s="7"/>
      <c r="S711" s="7"/>
      <c r="T711" s="7"/>
    </row>
    <row r="712" spans="2:20" x14ac:dyDescent="0.25">
      <c r="B712" s="6"/>
      <c r="C712" s="7"/>
      <c r="F712" s="7"/>
      <c r="G712" s="7"/>
      <c r="H712" s="7"/>
      <c r="I712" s="7"/>
      <c r="J712" s="7"/>
      <c r="K712" s="7"/>
      <c r="L712" s="7"/>
      <c r="M712" s="8"/>
      <c r="N712" s="8"/>
      <c r="O712" s="8"/>
      <c r="P712" s="9"/>
      <c r="Q712" s="9"/>
      <c r="R712" s="7"/>
      <c r="S712" s="7"/>
      <c r="T712" s="7"/>
    </row>
    <row r="713" spans="2:20" x14ac:dyDescent="0.25">
      <c r="B713" s="6"/>
      <c r="C713" s="7"/>
      <c r="F713" s="7"/>
      <c r="G713" s="7"/>
      <c r="H713" s="7"/>
      <c r="I713" s="7"/>
      <c r="J713" s="7"/>
      <c r="K713" s="7"/>
      <c r="L713" s="7"/>
      <c r="M713" s="8"/>
      <c r="N713" s="8"/>
      <c r="O713" s="8"/>
      <c r="P713" s="9"/>
      <c r="Q713" s="9"/>
      <c r="R713" s="7"/>
      <c r="S713" s="7"/>
      <c r="T713" s="7"/>
    </row>
    <row r="714" spans="2:20" x14ac:dyDescent="0.25">
      <c r="B714" s="6"/>
      <c r="C714" s="7"/>
      <c r="F714" s="7"/>
      <c r="G714" s="7"/>
      <c r="H714" s="7"/>
      <c r="I714" s="7"/>
      <c r="J714" s="7"/>
      <c r="K714" s="7"/>
      <c r="L714" s="7"/>
      <c r="M714" s="8"/>
      <c r="N714" s="8"/>
      <c r="O714" s="8"/>
      <c r="P714" s="9"/>
      <c r="Q714" s="9"/>
      <c r="R714" s="7"/>
      <c r="S714" s="7"/>
      <c r="T714" s="7"/>
    </row>
    <row r="715" spans="2:20" x14ac:dyDescent="0.25">
      <c r="B715" s="6"/>
      <c r="C715" s="7"/>
      <c r="F715" s="7"/>
      <c r="G715" s="7"/>
      <c r="H715" s="7"/>
      <c r="I715" s="7"/>
      <c r="J715" s="7"/>
      <c r="K715" s="7"/>
      <c r="L715" s="7"/>
      <c r="M715" s="8"/>
      <c r="N715" s="8"/>
      <c r="O715" s="8"/>
      <c r="P715" s="9"/>
      <c r="Q715" s="9"/>
      <c r="R715" s="7"/>
      <c r="S715" s="7"/>
      <c r="T715" s="7"/>
    </row>
    <row r="716" spans="2:20" x14ac:dyDescent="0.25">
      <c r="B716" s="6"/>
      <c r="C716" s="7"/>
      <c r="F716" s="7"/>
      <c r="G716" s="7"/>
      <c r="H716" s="7"/>
      <c r="I716" s="7"/>
      <c r="J716" s="7"/>
      <c r="K716" s="7"/>
      <c r="L716" s="7"/>
      <c r="M716" s="8"/>
      <c r="N716" s="8"/>
      <c r="O716" s="8"/>
      <c r="P716" s="9"/>
      <c r="Q716" s="9"/>
      <c r="R716" s="7"/>
      <c r="S716" s="7"/>
      <c r="T716" s="7"/>
    </row>
    <row r="717" spans="2:20" x14ac:dyDescent="0.25">
      <c r="B717" s="6"/>
      <c r="C717" s="7"/>
      <c r="F717" s="7"/>
      <c r="G717" s="7"/>
      <c r="H717" s="7"/>
      <c r="I717" s="7"/>
      <c r="J717" s="7"/>
      <c r="K717" s="7"/>
      <c r="L717" s="7"/>
      <c r="M717" s="8"/>
      <c r="N717" s="8"/>
      <c r="O717" s="8"/>
      <c r="P717" s="9"/>
      <c r="Q717" s="9"/>
      <c r="R717" s="7"/>
      <c r="S717" s="7"/>
      <c r="T717" s="7"/>
    </row>
    <row r="718" spans="2:20" x14ac:dyDescent="0.25">
      <c r="B718" s="6"/>
      <c r="C718" s="7"/>
      <c r="F718" s="7"/>
      <c r="G718" s="7"/>
      <c r="H718" s="7"/>
      <c r="I718" s="7"/>
      <c r="J718" s="7"/>
      <c r="K718" s="7"/>
      <c r="L718" s="7"/>
      <c r="M718" s="8"/>
      <c r="N718" s="8"/>
      <c r="O718" s="8"/>
      <c r="P718" s="9"/>
      <c r="Q718" s="9"/>
      <c r="R718" s="7"/>
      <c r="S718" s="7"/>
      <c r="T718" s="7"/>
    </row>
    <row r="719" spans="2:20" x14ac:dyDescent="0.25">
      <c r="B719" s="6"/>
      <c r="C719" s="7"/>
      <c r="F719" s="7"/>
      <c r="G719" s="7"/>
      <c r="H719" s="7"/>
      <c r="I719" s="7"/>
      <c r="J719" s="7"/>
      <c r="K719" s="7"/>
      <c r="L719" s="7"/>
      <c r="M719" s="8"/>
      <c r="N719" s="8"/>
      <c r="O719" s="8"/>
      <c r="P719" s="9"/>
      <c r="Q719" s="9"/>
      <c r="R719" s="7"/>
      <c r="S719" s="7"/>
      <c r="T719" s="7"/>
    </row>
    <row r="720" spans="2:20" x14ac:dyDescent="0.25">
      <c r="B720" s="6"/>
      <c r="C720" s="7"/>
      <c r="F720" s="7"/>
      <c r="G720" s="7"/>
      <c r="H720" s="7"/>
      <c r="I720" s="7"/>
      <c r="J720" s="7"/>
      <c r="K720" s="7"/>
      <c r="L720" s="7"/>
      <c r="M720" s="8"/>
      <c r="N720" s="8"/>
      <c r="O720" s="8"/>
      <c r="P720" s="9"/>
      <c r="Q720" s="9"/>
      <c r="R720" s="7"/>
      <c r="S720" s="7"/>
      <c r="T720" s="7"/>
    </row>
    <row r="721" spans="2:20" x14ac:dyDescent="0.25">
      <c r="B721" s="6"/>
      <c r="C721" s="7"/>
      <c r="F721" s="7"/>
      <c r="G721" s="7"/>
      <c r="H721" s="7"/>
      <c r="I721" s="7"/>
      <c r="J721" s="7"/>
      <c r="K721" s="7"/>
      <c r="L721" s="7"/>
      <c r="M721" s="8"/>
      <c r="N721" s="8"/>
      <c r="O721" s="8"/>
      <c r="P721" s="9"/>
      <c r="Q721" s="9"/>
      <c r="R721" s="7"/>
      <c r="S721" s="7"/>
      <c r="T721" s="7"/>
    </row>
    <row r="722" spans="2:20" x14ac:dyDescent="0.25">
      <c r="B722" s="6"/>
      <c r="C722" s="7"/>
      <c r="F722" s="7"/>
      <c r="G722" s="7"/>
      <c r="H722" s="7"/>
      <c r="I722" s="7"/>
      <c r="J722" s="7"/>
      <c r="K722" s="7"/>
      <c r="L722" s="7"/>
      <c r="M722" s="8"/>
      <c r="N722" s="8"/>
      <c r="O722" s="8"/>
      <c r="P722" s="9"/>
      <c r="Q722" s="9"/>
      <c r="R722" s="7"/>
      <c r="S722" s="7"/>
      <c r="T722" s="7"/>
    </row>
    <row r="723" spans="2:20" x14ac:dyDescent="0.25">
      <c r="B723" s="6"/>
      <c r="C723" s="7"/>
      <c r="F723" s="7"/>
      <c r="G723" s="7"/>
      <c r="H723" s="7"/>
      <c r="I723" s="7"/>
      <c r="J723" s="7"/>
      <c r="K723" s="7"/>
      <c r="L723" s="7"/>
      <c r="M723" s="8"/>
      <c r="N723" s="8"/>
      <c r="O723" s="8"/>
      <c r="P723" s="9"/>
      <c r="Q723" s="9"/>
      <c r="R723" s="7"/>
      <c r="S723" s="7"/>
      <c r="T723" s="7"/>
    </row>
    <row r="724" spans="2:20" x14ac:dyDescent="0.25">
      <c r="B724" s="6"/>
      <c r="C724" s="7"/>
      <c r="F724" s="7"/>
      <c r="G724" s="7"/>
      <c r="H724" s="7"/>
      <c r="I724" s="7"/>
      <c r="J724" s="7"/>
      <c r="K724" s="7"/>
      <c r="L724" s="7"/>
      <c r="M724" s="8"/>
      <c r="N724" s="8"/>
      <c r="O724" s="8"/>
      <c r="P724" s="9"/>
      <c r="Q724" s="9"/>
      <c r="R724" s="7"/>
      <c r="S724" s="7"/>
      <c r="T724" s="7"/>
    </row>
    <row r="725" spans="2:20" x14ac:dyDescent="0.25">
      <c r="B725" s="6"/>
      <c r="C725" s="7"/>
      <c r="F725" s="7"/>
      <c r="G725" s="7"/>
      <c r="H725" s="7"/>
      <c r="I725" s="7"/>
      <c r="J725" s="7"/>
      <c r="K725" s="7"/>
      <c r="L725" s="7"/>
      <c r="M725" s="8"/>
      <c r="N725" s="8"/>
      <c r="O725" s="8"/>
      <c r="P725" s="9"/>
      <c r="Q725" s="9"/>
      <c r="R725" s="7"/>
      <c r="S725" s="7"/>
      <c r="T725" s="7"/>
    </row>
    <row r="726" spans="2:20" x14ac:dyDescent="0.25">
      <c r="B726" s="6"/>
      <c r="C726" s="7"/>
      <c r="F726" s="7"/>
      <c r="G726" s="7"/>
      <c r="H726" s="7"/>
      <c r="I726" s="7"/>
      <c r="J726" s="7"/>
      <c r="K726" s="7"/>
      <c r="L726" s="7"/>
      <c r="M726" s="8"/>
      <c r="N726" s="8"/>
      <c r="O726" s="8"/>
      <c r="P726" s="9"/>
      <c r="Q726" s="9"/>
      <c r="R726" s="7"/>
      <c r="S726" s="7"/>
      <c r="T726" s="7"/>
    </row>
    <row r="727" spans="2:20" x14ac:dyDescent="0.25">
      <c r="B727" s="6"/>
      <c r="C727" s="7"/>
      <c r="F727" s="7"/>
      <c r="G727" s="7"/>
      <c r="H727" s="7"/>
      <c r="I727" s="7"/>
      <c r="J727" s="7"/>
      <c r="K727" s="7"/>
      <c r="L727" s="7"/>
      <c r="M727" s="8"/>
      <c r="N727" s="8"/>
      <c r="O727" s="8"/>
      <c r="P727" s="9"/>
      <c r="Q727" s="9"/>
      <c r="R727" s="7"/>
      <c r="S727" s="7"/>
      <c r="T727" s="7"/>
    </row>
    <row r="728" spans="2:20" x14ac:dyDescent="0.25">
      <c r="B728" s="6"/>
      <c r="C728" s="7"/>
      <c r="F728" s="7"/>
      <c r="G728" s="7"/>
      <c r="H728" s="7"/>
      <c r="I728" s="7"/>
      <c r="J728" s="7"/>
      <c r="K728" s="7"/>
      <c r="L728" s="7"/>
      <c r="M728" s="8"/>
      <c r="N728" s="8"/>
      <c r="O728" s="8"/>
      <c r="P728" s="9"/>
      <c r="Q728" s="9"/>
      <c r="R728" s="7"/>
      <c r="S728" s="7"/>
      <c r="T728" s="7"/>
    </row>
    <row r="729" spans="2:20" x14ac:dyDescent="0.25">
      <c r="B729" s="6"/>
      <c r="C729" s="7"/>
      <c r="F729" s="7"/>
      <c r="G729" s="7"/>
      <c r="H729" s="7"/>
      <c r="I729" s="7"/>
      <c r="J729" s="7"/>
      <c r="K729" s="7"/>
      <c r="L729" s="7"/>
      <c r="M729" s="8"/>
      <c r="N729" s="8"/>
      <c r="O729" s="8"/>
      <c r="P729" s="9"/>
      <c r="Q729" s="9"/>
      <c r="R729" s="7"/>
      <c r="S729" s="7"/>
      <c r="T729" s="7"/>
    </row>
    <row r="730" spans="2:20" x14ac:dyDescent="0.25">
      <c r="B730" s="6"/>
      <c r="C730" s="7"/>
      <c r="F730" s="7"/>
      <c r="G730" s="7"/>
      <c r="H730" s="7"/>
      <c r="I730" s="7"/>
      <c r="J730" s="7"/>
      <c r="K730" s="7"/>
      <c r="L730" s="7"/>
      <c r="M730" s="8"/>
      <c r="N730" s="8"/>
      <c r="O730" s="8"/>
      <c r="P730" s="9"/>
      <c r="Q730" s="9"/>
      <c r="R730" s="7"/>
      <c r="S730" s="7"/>
      <c r="T730" s="7"/>
    </row>
    <row r="731" spans="2:20" x14ac:dyDescent="0.25">
      <c r="B731" s="6"/>
      <c r="C731" s="7"/>
      <c r="F731" s="7"/>
      <c r="G731" s="7"/>
      <c r="H731" s="7"/>
      <c r="I731" s="7"/>
      <c r="J731" s="7"/>
      <c r="K731" s="7"/>
      <c r="L731" s="7"/>
      <c r="M731" s="8"/>
      <c r="N731" s="8"/>
      <c r="O731" s="8"/>
      <c r="P731" s="9"/>
      <c r="Q731" s="9"/>
      <c r="R731" s="7"/>
      <c r="S731" s="7"/>
      <c r="T731" s="7"/>
    </row>
    <row r="732" spans="2:20" x14ac:dyDescent="0.25">
      <c r="B732" s="6"/>
      <c r="C732" s="7"/>
      <c r="F732" s="7"/>
      <c r="G732" s="7"/>
      <c r="H732" s="7"/>
      <c r="I732" s="7"/>
      <c r="J732" s="7"/>
      <c r="K732" s="7"/>
      <c r="L732" s="7"/>
      <c r="M732" s="8"/>
      <c r="N732" s="8"/>
      <c r="O732" s="8"/>
      <c r="P732" s="9"/>
      <c r="Q732" s="9"/>
      <c r="R732" s="7"/>
      <c r="S732" s="7"/>
      <c r="T732" s="7"/>
    </row>
    <row r="733" spans="2:20" x14ac:dyDescent="0.25">
      <c r="B733" s="6"/>
      <c r="C733" s="7"/>
      <c r="F733" s="7"/>
      <c r="G733" s="7"/>
      <c r="H733" s="7"/>
      <c r="I733" s="7"/>
      <c r="J733" s="7"/>
      <c r="K733" s="7"/>
      <c r="L733" s="7"/>
      <c r="M733" s="8"/>
      <c r="N733" s="8"/>
      <c r="O733" s="8"/>
      <c r="P733" s="9"/>
      <c r="Q733" s="9"/>
      <c r="R733" s="7"/>
      <c r="S733" s="7"/>
      <c r="T733" s="7"/>
    </row>
    <row r="734" spans="2:20" x14ac:dyDescent="0.25">
      <c r="B734" s="6"/>
      <c r="C734" s="7"/>
      <c r="F734" s="7"/>
      <c r="G734" s="7"/>
      <c r="H734" s="7"/>
      <c r="I734" s="7"/>
      <c r="J734" s="7"/>
      <c r="K734" s="7"/>
      <c r="L734" s="7"/>
      <c r="M734" s="8"/>
      <c r="N734" s="8"/>
      <c r="O734" s="8"/>
      <c r="P734" s="9"/>
      <c r="Q734" s="9"/>
      <c r="R734" s="7"/>
      <c r="S734" s="7"/>
      <c r="T734" s="7"/>
    </row>
    <row r="735" spans="2:20" x14ac:dyDescent="0.25">
      <c r="B735" s="6"/>
      <c r="C735" s="7"/>
      <c r="F735" s="7"/>
      <c r="G735" s="7"/>
      <c r="H735" s="7"/>
      <c r="I735" s="7"/>
      <c r="J735" s="7"/>
      <c r="K735" s="7"/>
      <c r="L735" s="7"/>
      <c r="M735" s="8"/>
      <c r="N735" s="8"/>
      <c r="O735" s="8"/>
      <c r="P735" s="9"/>
      <c r="Q735" s="9"/>
      <c r="R735" s="7"/>
      <c r="S735" s="7"/>
      <c r="T735" s="7"/>
    </row>
    <row r="736" spans="2:20" x14ac:dyDescent="0.25">
      <c r="B736" s="6"/>
      <c r="C736" s="7"/>
      <c r="F736" s="7"/>
      <c r="G736" s="7"/>
      <c r="H736" s="7"/>
      <c r="I736" s="7"/>
      <c r="J736" s="7"/>
      <c r="K736" s="7"/>
      <c r="L736" s="7"/>
      <c r="M736" s="8"/>
      <c r="N736" s="8"/>
      <c r="O736" s="8"/>
      <c r="P736" s="9"/>
      <c r="Q736" s="9"/>
      <c r="R736" s="7"/>
      <c r="S736" s="7"/>
      <c r="T736" s="7"/>
    </row>
    <row r="737" spans="2:20" x14ac:dyDescent="0.25">
      <c r="B737" s="6"/>
      <c r="C737" s="7"/>
      <c r="F737" s="7"/>
      <c r="G737" s="7"/>
      <c r="H737" s="7"/>
      <c r="I737" s="7"/>
      <c r="J737" s="7"/>
      <c r="K737" s="7"/>
      <c r="L737" s="7"/>
      <c r="M737" s="8"/>
      <c r="N737" s="8"/>
      <c r="O737" s="8"/>
      <c r="P737" s="9"/>
      <c r="Q737" s="9"/>
      <c r="R737" s="7"/>
      <c r="S737" s="7"/>
      <c r="T737" s="7"/>
    </row>
    <row r="738" spans="2:20" x14ac:dyDescent="0.25">
      <c r="B738" s="6"/>
      <c r="C738" s="7"/>
      <c r="F738" s="7"/>
      <c r="G738" s="7"/>
      <c r="H738" s="7"/>
      <c r="I738" s="7"/>
      <c r="J738" s="7"/>
      <c r="K738" s="7"/>
      <c r="L738" s="7"/>
      <c r="M738" s="8"/>
      <c r="N738" s="8"/>
      <c r="O738" s="8"/>
      <c r="P738" s="9"/>
      <c r="Q738" s="9"/>
      <c r="R738" s="7"/>
      <c r="S738" s="7"/>
      <c r="T738" s="7"/>
    </row>
    <row r="739" spans="2:20" x14ac:dyDescent="0.25">
      <c r="B739" s="6"/>
      <c r="C739" s="7"/>
      <c r="F739" s="7"/>
      <c r="G739" s="7"/>
      <c r="H739" s="7"/>
      <c r="I739" s="7"/>
      <c r="J739" s="7"/>
      <c r="K739" s="7"/>
      <c r="L739" s="7"/>
      <c r="M739" s="8"/>
      <c r="N739" s="8"/>
      <c r="O739" s="8"/>
      <c r="P739" s="9"/>
      <c r="Q739" s="9"/>
      <c r="R739" s="7"/>
      <c r="S739" s="7"/>
      <c r="T739" s="7"/>
    </row>
    <row r="740" spans="2:20" x14ac:dyDescent="0.25">
      <c r="B740" s="6"/>
      <c r="C740" s="7"/>
      <c r="F740" s="7"/>
      <c r="G740" s="7"/>
      <c r="H740" s="7"/>
      <c r="I740" s="7"/>
      <c r="J740" s="7"/>
      <c r="K740" s="7"/>
      <c r="L740" s="7"/>
      <c r="M740" s="8"/>
      <c r="N740" s="8"/>
      <c r="O740" s="8"/>
      <c r="P740" s="9"/>
      <c r="Q740" s="9"/>
      <c r="R740" s="7"/>
      <c r="S740" s="7"/>
      <c r="T740" s="7"/>
    </row>
    <row r="741" spans="2:20" x14ac:dyDescent="0.25">
      <c r="B741" s="6"/>
      <c r="C741" s="7"/>
      <c r="F741" s="7"/>
      <c r="G741" s="7"/>
      <c r="H741" s="7"/>
      <c r="I741" s="7"/>
      <c r="J741" s="7"/>
      <c r="K741" s="7"/>
      <c r="L741" s="7"/>
      <c r="M741" s="8"/>
      <c r="N741" s="8"/>
      <c r="O741" s="8"/>
      <c r="P741" s="9"/>
      <c r="Q741" s="9"/>
      <c r="R741" s="7"/>
      <c r="S741" s="7"/>
      <c r="T741" s="7"/>
    </row>
    <row r="742" spans="2:20" x14ac:dyDescent="0.25">
      <c r="B742" s="6"/>
      <c r="C742" s="7"/>
      <c r="F742" s="7"/>
      <c r="G742" s="7"/>
      <c r="H742" s="7"/>
      <c r="I742" s="7"/>
      <c r="J742" s="7"/>
      <c r="K742" s="7"/>
      <c r="L742" s="7"/>
      <c r="M742" s="8"/>
      <c r="N742" s="8"/>
      <c r="O742" s="8"/>
      <c r="P742" s="9"/>
      <c r="Q742" s="9"/>
      <c r="R742" s="7"/>
      <c r="S742" s="7"/>
      <c r="T742" s="7"/>
    </row>
    <row r="743" spans="2:20" x14ac:dyDescent="0.25">
      <c r="B743" s="6"/>
      <c r="C743" s="7"/>
      <c r="F743" s="7"/>
      <c r="G743" s="7"/>
      <c r="H743" s="7"/>
      <c r="I743" s="7"/>
      <c r="J743" s="7"/>
      <c r="K743" s="7"/>
      <c r="L743" s="7"/>
      <c r="M743" s="8"/>
      <c r="N743" s="8"/>
      <c r="O743" s="8"/>
      <c r="P743" s="9"/>
      <c r="Q743" s="9"/>
      <c r="R743" s="7"/>
      <c r="S743" s="7"/>
      <c r="T743" s="7"/>
    </row>
    <row r="744" spans="2:20" x14ac:dyDescent="0.25">
      <c r="B744" s="6"/>
      <c r="C744" s="7"/>
      <c r="F744" s="7"/>
      <c r="G744" s="7"/>
      <c r="H744" s="7"/>
      <c r="I744" s="7"/>
      <c r="J744" s="7"/>
      <c r="K744" s="7"/>
      <c r="L744" s="7"/>
      <c r="M744" s="8"/>
      <c r="N744" s="8"/>
      <c r="O744" s="8"/>
      <c r="P744" s="9"/>
      <c r="Q744" s="9"/>
      <c r="R744" s="7"/>
      <c r="S744" s="7"/>
      <c r="T744" s="7"/>
    </row>
    <row r="745" spans="2:20" x14ac:dyDescent="0.25">
      <c r="B745" s="6"/>
      <c r="C745" s="7"/>
      <c r="F745" s="7"/>
      <c r="G745" s="7"/>
      <c r="H745" s="7"/>
      <c r="I745" s="7"/>
      <c r="J745" s="7"/>
      <c r="K745" s="7"/>
      <c r="L745" s="7"/>
      <c r="M745" s="8"/>
      <c r="N745" s="8"/>
      <c r="O745" s="8"/>
      <c r="P745" s="9"/>
      <c r="Q745" s="9"/>
      <c r="R745" s="7"/>
      <c r="S745" s="7"/>
      <c r="T745" s="7"/>
    </row>
    <row r="746" spans="2:20" x14ac:dyDescent="0.25">
      <c r="B746" s="6"/>
      <c r="C746" s="7"/>
      <c r="F746" s="7"/>
      <c r="G746" s="7"/>
      <c r="H746" s="7"/>
      <c r="I746" s="7"/>
      <c r="J746" s="7"/>
      <c r="K746" s="7"/>
      <c r="L746" s="7"/>
      <c r="M746" s="8"/>
      <c r="N746" s="8"/>
      <c r="O746" s="8"/>
      <c r="P746" s="9"/>
      <c r="Q746" s="9"/>
      <c r="R746" s="7"/>
      <c r="S746" s="7"/>
      <c r="T746" s="7"/>
    </row>
    <row r="747" spans="2:20" x14ac:dyDescent="0.25">
      <c r="B747" s="6"/>
      <c r="C747" s="7"/>
      <c r="F747" s="7"/>
      <c r="G747" s="7"/>
      <c r="H747" s="7"/>
      <c r="I747" s="7"/>
      <c r="J747" s="7"/>
      <c r="K747" s="7"/>
      <c r="L747" s="7"/>
      <c r="M747" s="8"/>
      <c r="N747" s="8"/>
      <c r="O747" s="8"/>
      <c r="P747" s="9"/>
      <c r="Q747" s="9"/>
      <c r="R747" s="7"/>
      <c r="S747" s="7"/>
      <c r="T747" s="7"/>
    </row>
    <row r="748" spans="2:20" x14ac:dyDescent="0.25">
      <c r="B748" s="6"/>
      <c r="C748" s="7"/>
      <c r="F748" s="7"/>
      <c r="G748" s="7"/>
      <c r="H748" s="7"/>
      <c r="I748" s="7"/>
      <c r="J748" s="7"/>
      <c r="K748" s="7"/>
      <c r="L748" s="7"/>
      <c r="M748" s="8"/>
      <c r="N748" s="8"/>
      <c r="O748" s="8"/>
      <c r="P748" s="9"/>
      <c r="Q748" s="9"/>
      <c r="R748" s="7"/>
      <c r="S748" s="7"/>
      <c r="T748" s="7"/>
    </row>
    <row r="749" spans="2:20" x14ac:dyDescent="0.25">
      <c r="B749" s="6"/>
      <c r="C749" s="7"/>
      <c r="F749" s="7"/>
      <c r="G749" s="7"/>
      <c r="H749" s="7"/>
      <c r="I749" s="7"/>
      <c r="J749" s="7"/>
      <c r="K749" s="7"/>
      <c r="L749" s="7"/>
      <c r="M749" s="8"/>
      <c r="N749" s="8"/>
      <c r="O749" s="8"/>
      <c r="P749" s="9"/>
      <c r="Q749" s="9"/>
      <c r="R749" s="7"/>
      <c r="S749" s="7"/>
      <c r="T749" s="7"/>
    </row>
    <row r="750" spans="2:20" x14ac:dyDescent="0.25">
      <c r="B750" s="6"/>
      <c r="C750" s="7"/>
      <c r="F750" s="7"/>
      <c r="G750" s="7"/>
      <c r="H750" s="7"/>
      <c r="I750" s="7"/>
      <c r="J750" s="7"/>
      <c r="K750" s="7"/>
      <c r="L750" s="7"/>
      <c r="M750" s="8"/>
      <c r="N750" s="8"/>
      <c r="O750" s="8"/>
      <c r="P750" s="9"/>
      <c r="Q750" s="9"/>
      <c r="R750" s="7"/>
      <c r="S750" s="7"/>
      <c r="T750" s="7"/>
    </row>
    <row r="751" spans="2:20" x14ac:dyDescent="0.25">
      <c r="B751" s="6"/>
      <c r="C751" s="7"/>
      <c r="F751" s="7"/>
      <c r="G751" s="7"/>
      <c r="H751" s="7"/>
      <c r="I751" s="7"/>
      <c r="J751" s="7"/>
      <c r="K751" s="7"/>
      <c r="L751" s="7"/>
      <c r="M751" s="8"/>
      <c r="N751" s="8"/>
      <c r="O751" s="8"/>
      <c r="P751" s="9"/>
      <c r="Q751" s="9"/>
      <c r="R751" s="7"/>
      <c r="S751" s="7"/>
      <c r="T751" s="7"/>
    </row>
    <row r="752" spans="2:20" x14ac:dyDescent="0.25">
      <c r="B752" s="6"/>
      <c r="C752" s="7"/>
      <c r="F752" s="7"/>
      <c r="G752" s="7"/>
      <c r="H752" s="7"/>
      <c r="I752" s="7"/>
      <c r="J752" s="7"/>
      <c r="K752" s="7"/>
      <c r="L752" s="7"/>
      <c r="M752" s="8"/>
      <c r="N752" s="8"/>
      <c r="O752" s="8"/>
      <c r="P752" s="9"/>
      <c r="Q752" s="9"/>
      <c r="R752" s="7"/>
      <c r="S752" s="7"/>
      <c r="T752" s="7"/>
    </row>
    <row r="753" spans="2:20" x14ac:dyDescent="0.25">
      <c r="B753" s="6"/>
      <c r="C753" s="7"/>
      <c r="F753" s="7"/>
      <c r="G753" s="7"/>
      <c r="H753" s="7"/>
      <c r="I753" s="7"/>
      <c r="J753" s="7"/>
      <c r="K753" s="7"/>
      <c r="L753" s="7"/>
      <c r="M753" s="8"/>
      <c r="N753" s="8"/>
      <c r="O753" s="8"/>
      <c r="P753" s="9"/>
      <c r="Q753" s="9"/>
      <c r="R753" s="7"/>
      <c r="S753" s="7"/>
      <c r="T753" s="7"/>
    </row>
    <row r="754" spans="2:20" x14ac:dyDescent="0.25">
      <c r="B754" s="6"/>
      <c r="C754" s="7"/>
      <c r="F754" s="7"/>
      <c r="G754" s="7"/>
      <c r="H754" s="7"/>
      <c r="I754" s="7"/>
      <c r="J754" s="7"/>
      <c r="K754" s="7"/>
      <c r="L754" s="7"/>
      <c r="M754" s="8"/>
      <c r="N754" s="8"/>
      <c r="O754" s="8"/>
      <c r="P754" s="9"/>
      <c r="Q754" s="9"/>
      <c r="R754" s="7"/>
      <c r="S754" s="7"/>
      <c r="T754" s="7"/>
    </row>
    <row r="755" spans="2:20" x14ac:dyDescent="0.25">
      <c r="B755" s="6"/>
      <c r="C755" s="7"/>
      <c r="F755" s="7"/>
      <c r="G755" s="7"/>
      <c r="H755" s="7"/>
      <c r="I755" s="7"/>
      <c r="J755" s="7"/>
      <c r="K755" s="7"/>
      <c r="L755" s="7"/>
      <c r="M755" s="8"/>
      <c r="N755" s="8"/>
      <c r="O755" s="8"/>
      <c r="P755" s="9"/>
      <c r="Q755" s="9"/>
      <c r="R755" s="7"/>
      <c r="S755" s="7"/>
      <c r="T755" s="7"/>
    </row>
    <row r="756" spans="2:20" x14ac:dyDescent="0.25">
      <c r="B756" s="6"/>
      <c r="C756" s="7"/>
      <c r="F756" s="7"/>
      <c r="G756" s="7"/>
      <c r="H756" s="7"/>
      <c r="I756" s="7"/>
      <c r="J756" s="7"/>
      <c r="K756" s="7"/>
      <c r="L756" s="7"/>
      <c r="M756" s="8"/>
      <c r="N756" s="8"/>
      <c r="O756" s="8"/>
      <c r="P756" s="9"/>
      <c r="Q756" s="9"/>
      <c r="R756" s="7"/>
      <c r="S756" s="7"/>
      <c r="T756" s="7"/>
    </row>
    <row r="757" spans="2:20" x14ac:dyDescent="0.25">
      <c r="B757" s="6"/>
      <c r="C757" s="7"/>
      <c r="F757" s="7"/>
      <c r="G757" s="7"/>
      <c r="H757" s="7"/>
      <c r="I757" s="7"/>
      <c r="J757" s="7"/>
      <c r="K757" s="7"/>
      <c r="L757" s="7"/>
      <c r="M757" s="8"/>
      <c r="N757" s="8"/>
      <c r="O757" s="8"/>
      <c r="P757" s="9"/>
      <c r="Q757" s="9"/>
      <c r="R757" s="7"/>
      <c r="S757" s="7"/>
      <c r="T757" s="7"/>
    </row>
    <row r="758" spans="2:20" x14ac:dyDescent="0.25">
      <c r="B758" s="6"/>
      <c r="C758" s="7"/>
      <c r="F758" s="7"/>
      <c r="G758" s="7"/>
      <c r="H758" s="7"/>
      <c r="I758" s="7"/>
      <c r="J758" s="7"/>
      <c r="K758" s="7"/>
      <c r="L758" s="7"/>
      <c r="M758" s="8"/>
      <c r="N758" s="8"/>
      <c r="O758" s="8"/>
      <c r="P758" s="9"/>
      <c r="Q758" s="9"/>
      <c r="R758" s="7"/>
      <c r="S758" s="7"/>
      <c r="T758" s="7"/>
    </row>
    <row r="759" spans="2:20" x14ac:dyDescent="0.25">
      <c r="B759" s="6"/>
      <c r="C759" s="7"/>
      <c r="F759" s="7"/>
      <c r="G759" s="7"/>
      <c r="H759" s="7"/>
      <c r="I759" s="7"/>
      <c r="J759" s="7"/>
      <c r="K759" s="7"/>
      <c r="L759" s="7"/>
      <c r="M759" s="8"/>
      <c r="N759" s="8"/>
      <c r="O759" s="8"/>
      <c r="P759" s="9"/>
      <c r="Q759" s="9"/>
      <c r="R759" s="7"/>
      <c r="S759" s="7"/>
      <c r="T759" s="7"/>
    </row>
    <row r="760" spans="2:20" x14ac:dyDescent="0.25">
      <c r="B760" s="6"/>
      <c r="C760" s="7"/>
      <c r="F760" s="7"/>
      <c r="G760" s="7"/>
      <c r="H760" s="7"/>
      <c r="I760" s="7"/>
      <c r="J760" s="7"/>
      <c r="K760" s="7"/>
      <c r="L760" s="7"/>
      <c r="M760" s="8"/>
      <c r="N760" s="8"/>
      <c r="O760" s="8"/>
      <c r="P760" s="9"/>
      <c r="Q760" s="9"/>
      <c r="R760" s="7"/>
      <c r="S760" s="7"/>
      <c r="T760" s="7"/>
    </row>
    <row r="761" spans="2:20" x14ac:dyDescent="0.25">
      <c r="B761" s="6"/>
      <c r="C761" s="7"/>
      <c r="F761" s="7"/>
      <c r="G761" s="7"/>
      <c r="H761" s="7"/>
      <c r="I761" s="7"/>
      <c r="J761" s="7"/>
      <c r="K761" s="7"/>
      <c r="L761" s="7"/>
      <c r="M761" s="8"/>
      <c r="N761" s="8"/>
      <c r="O761" s="8"/>
      <c r="P761" s="9"/>
      <c r="Q761" s="9"/>
      <c r="R761" s="7"/>
      <c r="S761" s="7"/>
      <c r="T761" s="7"/>
    </row>
    <row r="762" spans="2:20" x14ac:dyDescent="0.25">
      <c r="B762" s="6"/>
      <c r="C762" s="7"/>
      <c r="F762" s="7"/>
      <c r="G762" s="7"/>
      <c r="H762" s="7"/>
      <c r="I762" s="7"/>
      <c r="J762" s="7"/>
      <c r="K762" s="7"/>
      <c r="L762" s="7"/>
      <c r="M762" s="8"/>
      <c r="N762" s="8"/>
      <c r="O762" s="8"/>
      <c r="P762" s="9"/>
      <c r="Q762" s="9"/>
      <c r="R762" s="7"/>
      <c r="S762" s="7"/>
      <c r="T762" s="7"/>
    </row>
    <row r="763" spans="2:20" x14ac:dyDescent="0.25">
      <c r="B763" s="6"/>
      <c r="C763" s="7"/>
      <c r="F763" s="7"/>
      <c r="G763" s="7"/>
      <c r="H763" s="7"/>
      <c r="I763" s="7"/>
      <c r="J763" s="7"/>
      <c r="K763" s="7"/>
      <c r="L763" s="7"/>
      <c r="M763" s="8"/>
      <c r="N763" s="8"/>
      <c r="O763" s="8"/>
      <c r="P763" s="9"/>
      <c r="Q763" s="9"/>
      <c r="R763" s="7"/>
      <c r="S763" s="7"/>
      <c r="T763" s="7"/>
    </row>
    <row r="764" spans="2:20" x14ac:dyDescent="0.25">
      <c r="B764" s="6"/>
      <c r="C764" s="7"/>
      <c r="F764" s="7"/>
      <c r="G764" s="7"/>
      <c r="H764" s="7"/>
      <c r="I764" s="7"/>
      <c r="J764" s="7"/>
      <c r="K764" s="7"/>
      <c r="L764" s="7"/>
      <c r="M764" s="8"/>
      <c r="N764" s="8"/>
      <c r="O764" s="8"/>
      <c r="P764" s="9"/>
      <c r="Q764" s="9"/>
      <c r="R764" s="7"/>
      <c r="S764" s="7"/>
      <c r="T764" s="7"/>
    </row>
    <row r="765" spans="2:20" x14ac:dyDescent="0.25">
      <c r="B765" s="6"/>
      <c r="C765" s="7"/>
      <c r="F765" s="7"/>
      <c r="G765" s="7"/>
      <c r="H765" s="7"/>
      <c r="I765" s="7"/>
      <c r="J765" s="7"/>
      <c r="K765" s="7"/>
      <c r="L765" s="7"/>
      <c r="M765" s="8"/>
      <c r="N765" s="8"/>
      <c r="O765" s="8"/>
      <c r="P765" s="9"/>
      <c r="Q765" s="9"/>
      <c r="R765" s="7"/>
      <c r="S765" s="7"/>
      <c r="T765" s="7"/>
    </row>
    <row r="766" spans="2:20" x14ac:dyDescent="0.25">
      <c r="B766" s="6"/>
      <c r="C766" s="7"/>
      <c r="F766" s="7"/>
      <c r="G766" s="7"/>
      <c r="H766" s="7"/>
      <c r="I766" s="7"/>
      <c r="J766" s="7"/>
      <c r="K766" s="7"/>
      <c r="L766" s="7"/>
      <c r="M766" s="8"/>
      <c r="N766" s="8"/>
      <c r="O766" s="8"/>
      <c r="P766" s="9"/>
      <c r="Q766" s="9"/>
      <c r="R766" s="7"/>
      <c r="S766" s="7"/>
      <c r="T766" s="7"/>
    </row>
    <row r="767" spans="2:20" x14ac:dyDescent="0.25">
      <c r="B767" s="6"/>
      <c r="C767" s="7"/>
      <c r="F767" s="7"/>
      <c r="G767" s="7"/>
      <c r="H767" s="7"/>
      <c r="I767" s="7"/>
      <c r="J767" s="7"/>
      <c r="K767" s="7"/>
      <c r="L767" s="7"/>
      <c r="M767" s="8"/>
      <c r="N767" s="8"/>
      <c r="O767" s="8"/>
      <c r="P767" s="9"/>
      <c r="Q767" s="9"/>
      <c r="R767" s="7"/>
      <c r="S767" s="7"/>
      <c r="T767" s="7"/>
    </row>
    <row r="768" spans="2:20" x14ac:dyDescent="0.25">
      <c r="B768" s="6"/>
      <c r="C768" s="7"/>
      <c r="F768" s="7"/>
      <c r="G768" s="7"/>
      <c r="H768" s="7"/>
      <c r="I768" s="7"/>
      <c r="J768" s="7"/>
      <c r="K768" s="7"/>
      <c r="L768" s="7"/>
      <c r="M768" s="8"/>
      <c r="N768" s="8"/>
      <c r="O768" s="8"/>
      <c r="P768" s="9"/>
      <c r="Q768" s="9"/>
      <c r="R768" s="7"/>
      <c r="S768" s="7"/>
      <c r="T768" s="7"/>
    </row>
    <row r="769" spans="2:20" x14ac:dyDescent="0.25">
      <c r="B769" s="6"/>
      <c r="C769" s="7"/>
      <c r="F769" s="7"/>
      <c r="G769" s="7"/>
      <c r="H769" s="7"/>
      <c r="I769" s="7"/>
      <c r="J769" s="7"/>
      <c r="K769" s="7"/>
      <c r="L769" s="7"/>
      <c r="M769" s="8"/>
      <c r="N769" s="8"/>
      <c r="O769" s="8"/>
      <c r="P769" s="9"/>
      <c r="Q769" s="9"/>
      <c r="R769" s="7"/>
      <c r="S769" s="7"/>
      <c r="T769" s="7"/>
    </row>
    <row r="770" spans="2:20" x14ac:dyDescent="0.25">
      <c r="B770" s="6"/>
      <c r="C770" s="7"/>
      <c r="F770" s="7"/>
      <c r="G770" s="7"/>
      <c r="H770" s="7"/>
      <c r="I770" s="7"/>
      <c r="J770" s="7"/>
      <c r="K770" s="7"/>
      <c r="L770" s="7"/>
      <c r="M770" s="8"/>
      <c r="N770" s="8"/>
      <c r="O770" s="8"/>
      <c r="P770" s="9"/>
      <c r="Q770" s="9"/>
      <c r="R770" s="7"/>
      <c r="S770" s="7"/>
      <c r="T770" s="7"/>
    </row>
    <row r="771" spans="2:20" x14ac:dyDescent="0.25">
      <c r="B771" s="6"/>
      <c r="C771" s="7"/>
      <c r="F771" s="7"/>
      <c r="G771" s="7"/>
      <c r="H771" s="7"/>
      <c r="I771" s="7"/>
      <c r="J771" s="7"/>
      <c r="K771" s="7"/>
      <c r="L771" s="7"/>
      <c r="M771" s="8"/>
      <c r="N771" s="8"/>
      <c r="O771" s="8"/>
      <c r="P771" s="9"/>
      <c r="Q771" s="9"/>
      <c r="R771" s="7"/>
      <c r="S771" s="7"/>
      <c r="T771" s="7"/>
    </row>
    <row r="772" spans="2:20" x14ac:dyDescent="0.25">
      <c r="B772" s="6"/>
      <c r="C772" s="7"/>
      <c r="F772" s="7"/>
      <c r="G772" s="7"/>
      <c r="H772" s="7"/>
      <c r="I772" s="7"/>
      <c r="J772" s="7"/>
      <c r="K772" s="7"/>
      <c r="L772" s="7"/>
      <c r="M772" s="8"/>
      <c r="N772" s="8"/>
      <c r="O772" s="8"/>
      <c r="P772" s="9"/>
      <c r="Q772" s="9"/>
      <c r="R772" s="7"/>
      <c r="S772" s="7"/>
      <c r="T772" s="7"/>
    </row>
    <row r="773" spans="2:20" x14ac:dyDescent="0.25">
      <c r="B773" s="6"/>
      <c r="C773" s="7"/>
      <c r="F773" s="7"/>
      <c r="G773" s="7"/>
      <c r="H773" s="7"/>
      <c r="I773" s="7"/>
      <c r="J773" s="7"/>
      <c r="K773" s="7"/>
      <c r="L773" s="7"/>
      <c r="M773" s="8"/>
      <c r="N773" s="8"/>
      <c r="O773" s="8"/>
      <c r="P773" s="9"/>
      <c r="Q773" s="9"/>
      <c r="R773" s="7"/>
      <c r="S773" s="7"/>
      <c r="T773" s="7"/>
    </row>
    <row r="774" spans="2:20" x14ac:dyDescent="0.25">
      <c r="B774" s="6"/>
      <c r="C774" s="7"/>
      <c r="F774" s="7"/>
      <c r="G774" s="7"/>
      <c r="H774" s="7"/>
      <c r="I774" s="7"/>
      <c r="J774" s="7"/>
      <c r="K774" s="7"/>
      <c r="L774" s="7"/>
      <c r="M774" s="8"/>
      <c r="N774" s="8"/>
      <c r="O774" s="8"/>
      <c r="P774" s="9"/>
      <c r="Q774" s="9"/>
      <c r="R774" s="7"/>
      <c r="S774" s="7"/>
      <c r="T774" s="7"/>
    </row>
    <row r="775" spans="2:20" x14ac:dyDescent="0.25">
      <c r="B775" s="6"/>
      <c r="C775" s="7"/>
      <c r="F775" s="7"/>
      <c r="G775" s="7"/>
      <c r="H775" s="7"/>
      <c r="I775" s="7"/>
      <c r="J775" s="7"/>
      <c r="K775" s="7"/>
      <c r="L775" s="7"/>
      <c r="M775" s="8"/>
      <c r="N775" s="8"/>
      <c r="O775" s="8"/>
      <c r="P775" s="9"/>
      <c r="Q775" s="9"/>
      <c r="R775" s="7"/>
      <c r="S775" s="7"/>
      <c r="T775" s="7"/>
    </row>
    <row r="776" spans="2:20" x14ac:dyDescent="0.25">
      <c r="B776" s="6"/>
      <c r="C776" s="7"/>
      <c r="F776" s="7"/>
      <c r="G776" s="7"/>
      <c r="H776" s="7"/>
      <c r="I776" s="7"/>
      <c r="J776" s="7"/>
      <c r="K776" s="7"/>
      <c r="L776" s="7"/>
      <c r="M776" s="8"/>
      <c r="N776" s="8"/>
      <c r="O776" s="8"/>
      <c r="P776" s="9"/>
      <c r="Q776" s="9"/>
      <c r="R776" s="7"/>
      <c r="S776" s="7"/>
      <c r="T776" s="7"/>
    </row>
    <row r="777" spans="2:20" x14ac:dyDescent="0.25">
      <c r="B777" s="6"/>
      <c r="C777" s="7"/>
      <c r="F777" s="7"/>
      <c r="G777" s="7"/>
      <c r="H777" s="7"/>
      <c r="I777" s="7"/>
      <c r="J777" s="7"/>
      <c r="K777" s="7"/>
      <c r="L777" s="7"/>
      <c r="M777" s="8"/>
      <c r="N777" s="8"/>
      <c r="O777" s="8"/>
      <c r="P777" s="9"/>
      <c r="Q777" s="9"/>
      <c r="R777" s="7"/>
      <c r="S777" s="7"/>
      <c r="T777" s="7"/>
    </row>
    <row r="778" spans="2:20" x14ac:dyDescent="0.25">
      <c r="B778" s="6"/>
      <c r="C778" s="7"/>
      <c r="F778" s="7"/>
      <c r="G778" s="7"/>
      <c r="H778" s="7"/>
      <c r="I778" s="7"/>
      <c r="J778" s="7"/>
      <c r="K778" s="7"/>
      <c r="L778" s="7"/>
      <c r="M778" s="8"/>
      <c r="N778" s="8"/>
      <c r="O778" s="8"/>
      <c r="P778" s="9"/>
      <c r="Q778" s="9"/>
      <c r="R778" s="7"/>
      <c r="S778" s="7"/>
      <c r="T778" s="7"/>
    </row>
    <row r="779" spans="2:20" x14ac:dyDescent="0.25">
      <c r="B779" s="6"/>
      <c r="C779" s="7"/>
      <c r="F779" s="7"/>
      <c r="G779" s="7"/>
      <c r="H779" s="7"/>
      <c r="I779" s="7"/>
      <c r="J779" s="7"/>
      <c r="K779" s="7"/>
      <c r="L779" s="7"/>
      <c r="M779" s="8"/>
      <c r="N779" s="8"/>
      <c r="O779" s="8"/>
      <c r="P779" s="9"/>
      <c r="Q779" s="9"/>
      <c r="R779" s="7"/>
      <c r="S779" s="7"/>
      <c r="T779" s="7"/>
    </row>
    <row r="780" spans="2:20" x14ac:dyDescent="0.25">
      <c r="B780" s="6"/>
      <c r="C780" s="7"/>
      <c r="F780" s="7"/>
      <c r="G780" s="7"/>
      <c r="H780" s="7"/>
      <c r="I780" s="7"/>
      <c r="J780" s="7"/>
      <c r="K780" s="7"/>
      <c r="L780" s="7"/>
      <c r="M780" s="8"/>
      <c r="N780" s="8"/>
      <c r="O780" s="8"/>
      <c r="P780" s="9"/>
      <c r="Q780" s="9"/>
      <c r="R780" s="7"/>
      <c r="S780" s="7"/>
      <c r="T780" s="7"/>
    </row>
    <row r="781" spans="2:20" x14ac:dyDescent="0.25">
      <c r="B781" s="6"/>
      <c r="C781" s="7"/>
      <c r="F781" s="7"/>
      <c r="G781" s="7"/>
      <c r="H781" s="7"/>
      <c r="I781" s="7"/>
      <c r="J781" s="7"/>
      <c r="K781" s="7"/>
      <c r="L781" s="7"/>
      <c r="M781" s="8"/>
      <c r="N781" s="8"/>
      <c r="O781" s="8"/>
      <c r="P781" s="9"/>
      <c r="Q781" s="9"/>
      <c r="R781" s="7"/>
      <c r="S781" s="7"/>
      <c r="T781" s="7"/>
    </row>
    <row r="782" spans="2:20" x14ac:dyDescent="0.25">
      <c r="B782" s="6"/>
      <c r="C782" s="7"/>
      <c r="F782" s="7"/>
      <c r="G782" s="7"/>
      <c r="H782" s="7"/>
      <c r="I782" s="7"/>
      <c r="J782" s="7"/>
      <c r="K782" s="7"/>
      <c r="L782" s="7"/>
      <c r="M782" s="8"/>
      <c r="N782" s="8"/>
      <c r="O782" s="8"/>
      <c r="P782" s="9"/>
      <c r="Q782" s="9"/>
      <c r="R782" s="7"/>
      <c r="S782" s="7"/>
      <c r="T782" s="7"/>
    </row>
    <row r="783" spans="2:20" x14ac:dyDescent="0.25">
      <c r="B783" s="6"/>
      <c r="C783" s="7"/>
      <c r="F783" s="7"/>
      <c r="G783" s="7"/>
      <c r="H783" s="7"/>
      <c r="I783" s="7"/>
      <c r="J783" s="7"/>
      <c r="K783" s="7"/>
      <c r="L783" s="7"/>
      <c r="M783" s="8"/>
      <c r="N783" s="8"/>
      <c r="O783" s="8"/>
      <c r="P783" s="9"/>
      <c r="Q783" s="9"/>
      <c r="R783" s="7"/>
      <c r="S783" s="7"/>
      <c r="T783" s="7"/>
    </row>
    <row r="784" spans="2:20" x14ac:dyDescent="0.25">
      <c r="B784" s="6"/>
      <c r="C784" s="7"/>
      <c r="F784" s="7"/>
      <c r="G784" s="7"/>
      <c r="H784" s="7"/>
      <c r="I784" s="7"/>
      <c r="J784" s="7"/>
      <c r="K784" s="7"/>
      <c r="L784" s="7"/>
      <c r="M784" s="8"/>
      <c r="N784" s="8"/>
      <c r="O784" s="8"/>
      <c r="P784" s="9"/>
      <c r="Q784" s="9"/>
      <c r="R784" s="7"/>
      <c r="S784" s="7"/>
      <c r="T784" s="7"/>
    </row>
    <row r="785" spans="2:20" x14ac:dyDescent="0.25">
      <c r="B785" s="6"/>
      <c r="C785" s="7"/>
      <c r="F785" s="7"/>
      <c r="G785" s="7"/>
      <c r="H785" s="7"/>
      <c r="I785" s="7"/>
      <c r="J785" s="7"/>
      <c r="K785" s="7"/>
      <c r="L785" s="7"/>
      <c r="M785" s="8"/>
      <c r="N785" s="8"/>
      <c r="O785" s="8"/>
      <c r="P785" s="9"/>
      <c r="Q785" s="9"/>
      <c r="R785" s="7"/>
      <c r="S785" s="7"/>
      <c r="T785" s="7"/>
    </row>
    <row r="786" spans="2:20" x14ac:dyDescent="0.25">
      <c r="B786" s="6"/>
      <c r="C786" s="7"/>
      <c r="F786" s="7"/>
      <c r="G786" s="7"/>
      <c r="H786" s="7"/>
      <c r="I786" s="7"/>
      <c r="J786" s="7"/>
      <c r="K786" s="7"/>
      <c r="L786" s="7"/>
      <c r="M786" s="8"/>
      <c r="N786" s="8"/>
      <c r="O786" s="8"/>
      <c r="P786" s="9"/>
      <c r="Q786" s="9"/>
      <c r="R786" s="7"/>
      <c r="S786" s="7"/>
      <c r="T786" s="7"/>
    </row>
    <row r="787" spans="2:20" x14ac:dyDescent="0.25">
      <c r="B787" s="6"/>
      <c r="C787" s="7"/>
      <c r="F787" s="7"/>
      <c r="G787" s="7"/>
      <c r="H787" s="7"/>
      <c r="I787" s="7"/>
      <c r="J787" s="7"/>
      <c r="K787" s="7"/>
      <c r="L787" s="7"/>
      <c r="M787" s="8"/>
      <c r="N787" s="8"/>
      <c r="O787" s="8"/>
      <c r="P787" s="9"/>
      <c r="Q787" s="9"/>
      <c r="R787" s="7"/>
      <c r="S787" s="7"/>
      <c r="T787" s="7"/>
    </row>
    <row r="788" spans="2:20" x14ac:dyDescent="0.25">
      <c r="B788" s="6"/>
      <c r="C788" s="7"/>
      <c r="F788" s="7"/>
      <c r="G788" s="7"/>
      <c r="H788" s="7"/>
      <c r="I788" s="7"/>
      <c r="J788" s="7"/>
      <c r="K788" s="7"/>
      <c r="L788" s="7"/>
      <c r="M788" s="8"/>
      <c r="N788" s="8"/>
      <c r="O788" s="8"/>
      <c r="P788" s="9"/>
      <c r="Q788" s="9"/>
      <c r="R788" s="7"/>
      <c r="S788" s="7"/>
      <c r="T788" s="7"/>
    </row>
    <row r="789" spans="2:20" x14ac:dyDescent="0.25">
      <c r="B789" s="6"/>
      <c r="C789" s="7"/>
      <c r="F789" s="7"/>
      <c r="G789" s="7"/>
      <c r="H789" s="7"/>
      <c r="I789" s="7"/>
      <c r="J789" s="7"/>
      <c r="K789" s="7"/>
      <c r="L789" s="7"/>
      <c r="M789" s="8"/>
      <c r="N789" s="8"/>
      <c r="O789" s="8"/>
      <c r="P789" s="9"/>
      <c r="Q789" s="9"/>
      <c r="R789" s="7"/>
      <c r="S789" s="7"/>
      <c r="T789" s="7"/>
    </row>
    <row r="790" spans="2:20" x14ac:dyDescent="0.25">
      <c r="B790" s="6"/>
      <c r="C790" s="7"/>
      <c r="F790" s="7"/>
      <c r="G790" s="7"/>
      <c r="H790" s="7"/>
      <c r="I790" s="7"/>
      <c r="J790" s="7"/>
      <c r="K790" s="7"/>
      <c r="L790" s="7"/>
      <c r="M790" s="8"/>
      <c r="N790" s="8"/>
      <c r="O790" s="8"/>
      <c r="P790" s="9"/>
      <c r="Q790" s="9"/>
      <c r="R790" s="7"/>
      <c r="S790" s="7"/>
      <c r="T790" s="7"/>
    </row>
    <row r="791" spans="2:20" x14ac:dyDescent="0.25">
      <c r="B791" s="6"/>
      <c r="C791" s="7"/>
      <c r="F791" s="7"/>
      <c r="G791" s="7"/>
      <c r="H791" s="7"/>
      <c r="I791" s="7"/>
      <c r="J791" s="7"/>
      <c r="K791" s="7"/>
      <c r="L791" s="7"/>
      <c r="M791" s="8"/>
      <c r="N791" s="8"/>
      <c r="O791" s="8"/>
      <c r="P791" s="9"/>
      <c r="Q791" s="9"/>
      <c r="R791" s="7"/>
      <c r="S791" s="7"/>
      <c r="T791" s="7"/>
    </row>
    <row r="792" spans="2:20" x14ac:dyDescent="0.25">
      <c r="B792" s="6"/>
      <c r="C792" s="7"/>
      <c r="F792" s="7"/>
      <c r="G792" s="7"/>
      <c r="H792" s="7"/>
      <c r="I792" s="7"/>
      <c r="J792" s="7"/>
      <c r="K792" s="7"/>
      <c r="L792" s="7"/>
      <c r="M792" s="8"/>
      <c r="N792" s="8"/>
      <c r="O792" s="8"/>
      <c r="P792" s="9"/>
      <c r="Q792" s="9"/>
      <c r="R792" s="7"/>
      <c r="S792" s="7"/>
      <c r="T792" s="7"/>
    </row>
    <row r="793" spans="2:20" x14ac:dyDescent="0.25">
      <c r="B793" s="6"/>
      <c r="C793" s="7"/>
      <c r="F793" s="7"/>
      <c r="G793" s="7"/>
      <c r="H793" s="7"/>
      <c r="I793" s="7"/>
      <c r="J793" s="7"/>
      <c r="K793" s="7"/>
      <c r="L793" s="7"/>
      <c r="M793" s="8"/>
      <c r="N793" s="8"/>
      <c r="O793" s="8"/>
      <c r="P793" s="9"/>
      <c r="Q793" s="9"/>
      <c r="R793" s="7"/>
      <c r="S793" s="7"/>
      <c r="T793" s="7"/>
    </row>
    <row r="794" spans="2:20" x14ac:dyDescent="0.25">
      <c r="B794" s="6"/>
      <c r="C794" s="7"/>
      <c r="F794" s="7"/>
      <c r="G794" s="7"/>
      <c r="H794" s="7"/>
      <c r="I794" s="7"/>
      <c r="J794" s="7"/>
      <c r="K794" s="7"/>
      <c r="L794" s="7"/>
      <c r="M794" s="8"/>
      <c r="N794" s="8"/>
      <c r="O794" s="8"/>
      <c r="P794" s="9"/>
      <c r="Q794" s="9"/>
      <c r="R794" s="7"/>
      <c r="S794" s="7"/>
      <c r="T794" s="7"/>
    </row>
    <row r="795" spans="2:20" x14ac:dyDescent="0.25">
      <c r="B795" s="6"/>
      <c r="C795" s="7"/>
      <c r="F795" s="7"/>
      <c r="G795" s="7"/>
      <c r="H795" s="7"/>
      <c r="I795" s="7"/>
      <c r="J795" s="7"/>
      <c r="K795" s="7"/>
      <c r="L795" s="7"/>
      <c r="M795" s="8"/>
      <c r="N795" s="8"/>
      <c r="O795" s="8"/>
      <c r="P795" s="9"/>
      <c r="Q795" s="9"/>
      <c r="R795" s="7"/>
      <c r="S795" s="7"/>
      <c r="T795" s="7"/>
    </row>
    <row r="796" spans="2:20" x14ac:dyDescent="0.25">
      <c r="B796" s="6"/>
      <c r="C796" s="7"/>
      <c r="F796" s="7"/>
      <c r="G796" s="7"/>
      <c r="H796" s="7"/>
      <c r="I796" s="7"/>
      <c r="J796" s="7"/>
      <c r="K796" s="7"/>
      <c r="L796" s="7"/>
      <c r="M796" s="8"/>
      <c r="N796" s="8"/>
      <c r="O796" s="8"/>
      <c r="P796" s="9"/>
      <c r="Q796" s="9"/>
      <c r="R796" s="7"/>
      <c r="S796" s="7"/>
      <c r="T796" s="7"/>
    </row>
    <row r="797" spans="2:20" x14ac:dyDescent="0.25">
      <c r="B797" s="6"/>
      <c r="C797" s="7"/>
      <c r="F797" s="7"/>
      <c r="G797" s="7"/>
      <c r="H797" s="7"/>
      <c r="I797" s="7"/>
      <c r="J797" s="7"/>
      <c r="K797" s="7"/>
      <c r="L797" s="7"/>
      <c r="M797" s="8"/>
      <c r="N797" s="8"/>
      <c r="O797" s="8"/>
      <c r="P797" s="9"/>
      <c r="Q797" s="9"/>
      <c r="R797" s="7"/>
      <c r="S797" s="7"/>
      <c r="T797" s="7"/>
    </row>
    <row r="798" spans="2:20" x14ac:dyDescent="0.25">
      <c r="B798" s="6"/>
      <c r="C798" s="7"/>
      <c r="F798" s="7"/>
      <c r="G798" s="7"/>
      <c r="H798" s="7"/>
      <c r="I798" s="7"/>
      <c r="J798" s="7"/>
      <c r="K798" s="7"/>
      <c r="L798" s="7"/>
      <c r="M798" s="8"/>
      <c r="N798" s="8"/>
      <c r="O798" s="8"/>
      <c r="P798" s="9"/>
      <c r="Q798" s="9"/>
      <c r="R798" s="7"/>
      <c r="S798" s="7"/>
      <c r="T798" s="7"/>
    </row>
    <row r="799" spans="2:20" x14ac:dyDescent="0.25">
      <c r="B799" s="6"/>
      <c r="C799" s="7"/>
      <c r="F799" s="7"/>
      <c r="G799" s="7"/>
      <c r="H799" s="7"/>
      <c r="I799" s="7"/>
      <c r="J799" s="7"/>
      <c r="K799" s="7"/>
      <c r="L799" s="7"/>
      <c r="M799" s="8"/>
      <c r="N799" s="8"/>
      <c r="O799" s="8"/>
      <c r="P799" s="9"/>
      <c r="Q799" s="9"/>
      <c r="R799" s="7"/>
      <c r="S799" s="7"/>
      <c r="T799" s="7"/>
    </row>
    <row r="800" spans="2:20" x14ac:dyDescent="0.25">
      <c r="B800" s="6"/>
      <c r="C800" s="7"/>
      <c r="F800" s="7"/>
      <c r="G800" s="7"/>
      <c r="H800" s="7"/>
      <c r="I800" s="7"/>
      <c r="J800" s="7"/>
      <c r="K800" s="7"/>
      <c r="L800" s="7"/>
      <c r="M800" s="8"/>
      <c r="N800" s="8"/>
      <c r="O800" s="8"/>
      <c r="P800" s="9"/>
      <c r="Q800" s="9"/>
      <c r="R800" s="7"/>
      <c r="S800" s="7"/>
      <c r="T800" s="7"/>
    </row>
    <row r="801" spans="2:20" x14ac:dyDescent="0.25">
      <c r="B801" s="6"/>
      <c r="C801" s="7"/>
      <c r="F801" s="7"/>
      <c r="G801" s="7"/>
      <c r="H801" s="7"/>
      <c r="I801" s="7"/>
      <c r="J801" s="7"/>
      <c r="K801" s="7"/>
      <c r="L801" s="7"/>
      <c r="M801" s="8"/>
      <c r="N801" s="8"/>
      <c r="O801" s="8"/>
      <c r="P801" s="9"/>
      <c r="Q801" s="9"/>
      <c r="R801" s="7"/>
      <c r="S801" s="7"/>
      <c r="T801" s="7"/>
    </row>
    <row r="802" spans="2:20" x14ac:dyDescent="0.25">
      <c r="B802" s="6"/>
      <c r="C802" s="7"/>
      <c r="F802" s="7"/>
      <c r="G802" s="7"/>
      <c r="H802" s="7"/>
      <c r="I802" s="7"/>
      <c r="J802" s="7"/>
      <c r="K802" s="7"/>
      <c r="L802" s="7"/>
      <c r="M802" s="8"/>
      <c r="N802" s="8"/>
      <c r="O802" s="8"/>
      <c r="P802" s="9"/>
      <c r="Q802" s="9"/>
      <c r="R802" s="7"/>
      <c r="S802" s="7"/>
      <c r="T802" s="7"/>
    </row>
    <row r="803" spans="2:20" x14ac:dyDescent="0.25">
      <c r="B803" s="6"/>
      <c r="C803" s="7"/>
      <c r="F803" s="7"/>
      <c r="G803" s="7"/>
      <c r="H803" s="7"/>
      <c r="I803" s="7"/>
      <c r="J803" s="7"/>
      <c r="K803" s="7"/>
      <c r="L803" s="7"/>
      <c r="M803" s="8"/>
      <c r="N803" s="8"/>
      <c r="O803" s="8"/>
      <c r="P803" s="9"/>
      <c r="Q803" s="9"/>
      <c r="R803" s="7"/>
      <c r="S803" s="7"/>
      <c r="T803" s="7"/>
    </row>
    <row r="804" spans="2:20" x14ac:dyDescent="0.25">
      <c r="B804" s="6"/>
      <c r="C804" s="7"/>
      <c r="F804" s="7"/>
      <c r="G804" s="7"/>
      <c r="H804" s="7"/>
      <c r="I804" s="7"/>
      <c r="J804" s="7"/>
      <c r="K804" s="7"/>
      <c r="L804" s="7"/>
      <c r="M804" s="8"/>
      <c r="N804" s="8"/>
      <c r="O804" s="8"/>
      <c r="P804" s="9"/>
      <c r="Q804" s="9"/>
      <c r="R804" s="7"/>
      <c r="S804" s="7"/>
      <c r="T804" s="7"/>
    </row>
    <row r="805" spans="2:20" x14ac:dyDescent="0.25">
      <c r="B805" s="6"/>
      <c r="C805" s="7"/>
      <c r="F805" s="7"/>
      <c r="G805" s="7"/>
      <c r="H805" s="7"/>
      <c r="I805" s="7"/>
      <c r="J805" s="7"/>
      <c r="K805" s="7"/>
      <c r="L805" s="7"/>
      <c r="M805" s="8"/>
      <c r="N805" s="8"/>
      <c r="O805" s="8"/>
      <c r="P805" s="9"/>
      <c r="Q805" s="9"/>
      <c r="R805" s="7"/>
      <c r="S805" s="7"/>
      <c r="T805" s="7"/>
    </row>
    <row r="806" spans="2:20" x14ac:dyDescent="0.25">
      <c r="B806" s="6"/>
      <c r="C806" s="7"/>
      <c r="F806" s="7"/>
      <c r="G806" s="7"/>
      <c r="H806" s="7"/>
      <c r="I806" s="7"/>
      <c r="J806" s="7"/>
      <c r="K806" s="7"/>
      <c r="L806" s="7"/>
      <c r="M806" s="8"/>
      <c r="N806" s="8"/>
      <c r="O806" s="8"/>
      <c r="P806" s="9"/>
      <c r="Q806" s="9"/>
      <c r="R806" s="7"/>
      <c r="S806" s="7"/>
      <c r="T806" s="7"/>
    </row>
    <row r="807" spans="2:20" x14ac:dyDescent="0.25">
      <c r="B807" s="6"/>
      <c r="C807" s="7"/>
      <c r="F807" s="7"/>
      <c r="G807" s="7"/>
      <c r="H807" s="7"/>
      <c r="I807" s="7"/>
      <c r="J807" s="7"/>
      <c r="K807" s="7"/>
      <c r="L807" s="7"/>
      <c r="M807" s="8"/>
      <c r="N807" s="8"/>
      <c r="O807" s="8"/>
      <c r="P807" s="9"/>
      <c r="Q807" s="9"/>
      <c r="R807" s="7"/>
      <c r="S807" s="7"/>
      <c r="T807" s="7"/>
    </row>
    <row r="808" spans="2:20" x14ac:dyDescent="0.25">
      <c r="B808" s="6"/>
      <c r="C808" s="7"/>
      <c r="F808" s="7"/>
      <c r="G808" s="7"/>
      <c r="H808" s="7"/>
      <c r="I808" s="7"/>
      <c r="J808" s="7"/>
      <c r="K808" s="7"/>
      <c r="L808" s="7"/>
      <c r="M808" s="8"/>
      <c r="N808" s="8"/>
      <c r="O808" s="8"/>
      <c r="P808" s="9"/>
      <c r="Q808" s="9"/>
      <c r="R808" s="7"/>
      <c r="S808" s="7"/>
      <c r="T808" s="7"/>
    </row>
    <row r="809" spans="2:20" x14ac:dyDescent="0.25">
      <c r="B809" s="6"/>
      <c r="C809" s="7"/>
      <c r="F809" s="7"/>
      <c r="G809" s="7"/>
      <c r="H809" s="7"/>
      <c r="I809" s="7"/>
      <c r="J809" s="7"/>
      <c r="K809" s="7"/>
      <c r="L809" s="7"/>
      <c r="M809" s="8"/>
      <c r="N809" s="8"/>
      <c r="O809" s="8"/>
      <c r="P809" s="9"/>
      <c r="Q809" s="9"/>
      <c r="R809" s="7"/>
      <c r="S809" s="7"/>
      <c r="T809" s="7"/>
    </row>
    <row r="810" spans="2:20" x14ac:dyDescent="0.25">
      <c r="B810" s="6"/>
      <c r="C810" s="7"/>
      <c r="F810" s="7"/>
      <c r="G810" s="7"/>
      <c r="H810" s="7"/>
      <c r="I810" s="7"/>
      <c r="J810" s="7"/>
      <c r="K810" s="7"/>
      <c r="L810" s="7"/>
      <c r="M810" s="8"/>
      <c r="N810" s="8"/>
      <c r="O810" s="8"/>
      <c r="P810" s="9"/>
      <c r="Q810" s="9"/>
      <c r="R810" s="7"/>
      <c r="S810" s="7"/>
      <c r="T810" s="7"/>
    </row>
    <row r="811" spans="2:20" x14ac:dyDescent="0.25">
      <c r="B811" s="6"/>
      <c r="C811" s="7"/>
      <c r="F811" s="7"/>
      <c r="G811" s="7"/>
      <c r="H811" s="7"/>
      <c r="I811" s="7"/>
      <c r="J811" s="7"/>
      <c r="K811" s="7"/>
      <c r="L811" s="7"/>
      <c r="M811" s="8"/>
      <c r="N811" s="8"/>
      <c r="O811" s="8"/>
      <c r="P811" s="9"/>
      <c r="Q811" s="9"/>
      <c r="R811" s="7"/>
      <c r="S811" s="7"/>
      <c r="T811" s="7"/>
    </row>
    <row r="812" spans="2:20" x14ac:dyDescent="0.25">
      <c r="B812" s="6"/>
      <c r="C812" s="7"/>
      <c r="F812" s="7"/>
      <c r="G812" s="7"/>
      <c r="H812" s="7"/>
      <c r="I812" s="7"/>
      <c r="J812" s="7"/>
      <c r="K812" s="7"/>
      <c r="L812" s="7"/>
      <c r="M812" s="8"/>
      <c r="N812" s="8"/>
      <c r="O812" s="8"/>
      <c r="P812" s="9"/>
      <c r="Q812" s="9"/>
      <c r="R812" s="7"/>
      <c r="S812" s="7"/>
      <c r="T812" s="7"/>
    </row>
    <row r="813" spans="2:20" x14ac:dyDescent="0.25">
      <c r="B813" s="6"/>
      <c r="C813" s="7"/>
      <c r="F813" s="7"/>
      <c r="G813" s="7"/>
      <c r="H813" s="7"/>
      <c r="I813" s="7"/>
      <c r="J813" s="7"/>
      <c r="K813" s="7"/>
      <c r="L813" s="7"/>
      <c r="M813" s="8"/>
      <c r="N813" s="8"/>
      <c r="O813" s="8"/>
      <c r="P813" s="9"/>
      <c r="Q813" s="9"/>
      <c r="R813" s="7"/>
      <c r="S813" s="7"/>
      <c r="T813" s="7"/>
    </row>
    <row r="814" spans="2:20" x14ac:dyDescent="0.25">
      <c r="B814" s="6"/>
      <c r="C814" s="7"/>
      <c r="F814" s="7"/>
      <c r="G814" s="7"/>
      <c r="H814" s="7"/>
      <c r="I814" s="7"/>
      <c r="J814" s="7"/>
      <c r="K814" s="7"/>
      <c r="L814" s="7"/>
      <c r="M814" s="8"/>
      <c r="N814" s="8"/>
      <c r="O814" s="8"/>
      <c r="P814" s="9"/>
      <c r="Q814" s="9"/>
      <c r="R814" s="7"/>
      <c r="S814" s="7"/>
      <c r="T814" s="7"/>
    </row>
    <row r="815" spans="2:20" x14ac:dyDescent="0.25">
      <c r="B815" s="6"/>
      <c r="C815" s="7"/>
      <c r="F815" s="7"/>
      <c r="G815" s="7"/>
      <c r="H815" s="7"/>
      <c r="I815" s="7"/>
      <c r="J815" s="7"/>
      <c r="K815" s="7"/>
      <c r="L815" s="7"/>
      <c r="M815" s="8"/>
      <c r="N815" s="8"/>
      <c r="O815" s="8"/>
      <c r="P815" s="9"/>
      <c r="Q815" s="9"/>
      <c r="R815" s="7"/>
      <c r="S815" s="7"/>
      <c r="T815" s="7"/>
    </row>
    <row r="816" spans="2:20" x14ac:dyDescent="0.25">
      <c r="B816" s="6"/>
      <c r="C816" s="7"/>
      <c r="F816" s="7"/>
      <c r="G816" s="7"/>
      <c r="H816" s="7"/>
      <c r="I816" s="7"/>
      <c r="J816" s="7"/>
      <c r="K816" s="7"/>
      <c r="L816" s="7"/>
      <c r="M816" s="8"/>
      <c r="N816" s="8"/>
      <c r="O816" s="8"/>
      <c r="P816" s="9"/>
      <c r="Q816" s="9"/>
      <c r="R816" s="7"/>
      <c r="S816" s="7"/>
      <c r="T816" s="7"/>
    </row>
    <row r="817" spans="2:20" x14ac:dyDescent="0.25">
      <c r="B817" s="6"/>
      <c r="C817" s="7"/>
      <c r="F817" s="7"/>
      <c r="G817" s="7"/>
      <c r="H817" s="7"/>
      <c r="I817" s="7"/>
      <c r="J817" s="7"/>
      <c r="K817" s="7"/>
      <c r="L817" s="7"/>
      <c r="M817" s="8"/>
      <c r="N817" s="8"/>
      <c r="O817" s="8"/>
      <c r="P817" s="9"/>
      <c r="Q817" s="9"/>
      <c r="R817" s="7"/>
      <c r="S817" s="7"/>
      <c r="T817" s="7"/>
    </row>
    <row r="818" spans="2:20" x14ac:dyDescent="0.25">
      <c r="B818" s="6"/>
      <c r="C818" s="7"/>
      <c r="F818" s="7"/>
      <c r="G818" s="7"/>
      <c r="H818" s="7"/>
      <c r="I818" s="7"/>
      <c r="J818" s="7"/>
      <c r="K818" s="7"/>
      <c r="L818" s="7"/>
      <c r="M818" s="8"/>
      <c r="N818" s="8"/>
      <c r="O818" s="8"/>
      <c r="P818" s="9"/>
      <c r="Q818" s="9"/>
      <c r="R818" s="7"/>
      <c r="S818" s="7"/>
      <c r="T818" s="7"/>
    </row>
    <row r="819" spans="2:20" x14ac:dyDescent="0.25">
      <c r="B819" s="6"/>
      <c r="C819" s="7"/>
      <c r="F819" s="7"/>
      <c r="G819" s="7"/>
      <c r="H819" s="7"/>
      <c r="I819" s="7"/>
      <c r="J819" s="7"/>
      <c r="K819" s="7"/>
      <c r="L819" s="7"/>
      <c r="M819" s="8"/>
      <c r="N819" s="8"/>
      <c r="O819" s="8"/>
      <c r="P819" s="9"/>
      <c r="Q819" s="9"/>
      <c r="R819" s="7"/>
      <c r="S819" s="7"/>
      <c r="T819" s="7"/>
    </row>
    <row r="820" spans="2:20" x14ac:dyDescent="0.25">
      <c r="B820" s="6"/>
      <c r="C820" s="7"/>
      <c r="F820" s="7"/>
      <c r="G820" s="7"/>
      <c r="H820" s="7"/>
      <c r="I820" s="7"/>
      <c r="J820" s="7"/>
      <c r="K820" s="7"/>
      <c r="L820" s="7"/>
      <c r="M820" s="8"/>
      <c r="N820" s="8"/>
      <c r="O820" s="8"/>
      <c r="P820" s="9"/>
      <c r="Q820" s="9"/>
      <c r="R820" s="7"/>
      <c r="S820" s="7"/>
      <c r="T820" s="7"/>
    </row>
    <row r="821" spans="2:20" x14ac:dyDescent="0.25">
      <c r="B821" s="6"/>
      <c r="C821" s="7"/>
      <c r="F821" s="7"/>
      <c r="G821" s="7"/>
      <c r="H821" s="7"/>
      <c r="I821" s="7"/>
      <c r="J821" s="7"/>
      <c r="K821" s="7"/>
      <c r="L821" s="7"/>
      <c r="M821" s="8"/>
      <c r="N821" s="8"/>
      <c r="O821" s="8"/>
      <c r="P821" s="9"/>
      <c r="Q821" s="9"/>
      <c r="R821" s="7"/>
      <c r="S821" s="7"/>
      <c r="T821" s="7"/>
    </row>
    <row r="822" spans="2:20" x14ac:dyDescent="0.25">
      <c r="B822" s="6"/>
      <c r="C822" s="7"/>
      <c r="F822" s="7"/>
      <c r="G822" s="7"/>
      <c r="H822" s="7"/>
      <c r="I822" s="7"/>
      <c r="J822" s="7"/>
      <c r="K822" s="7"/>
      <c r="L822" s="7"/>
      <c r="M822" s="8"/>
      <c r="N822" s="8"/>
      <c r="O822" s="8"/>
      <c r="P822" s="9"/>
      <c r="Q822" s="9"/>
      <c r="R822" s="7"/>
      <c r="S822" s="7"/>
      <c r="T822" s="7"/>
    </row>
    <row r="823" spans="2:20" x14ac:dyDescent="0.25">
      <c r="B823" s="6"/>
      <c r="C823" s="7"/>
      <c r="F823" s="7"/>
      <c r="G823" s="7"/>
      <c r="H823" s="7"/>
      <c r="I823" s="7"/>
      <c r="J823" s="7"/>
      <c r="K823" s="7"/>
      <c r="L823" s="7"/>
      <c r="M823" s="8"/>
      <c r="N823" s="8"/>
      <c r="O823" s="8"/>
      <c r="P823" s="9"/>
      <c r="Q823" s="9"/>
      <c r="R823" s="7"/>
      <c r="S823" s="7"/>
      <c r="T823" s="7"/>
    </row>
    <row r="824" spans="2:20" x14ac:dyDescent="0.25">
      <c r="B824" s="6"/>
      <c r="C824" s="7"/>
      <c r="F824" s="7"/>
      <c r="G824" s="7"/>
      <c r="H824" s="7"/>
      <c r="I824" s="7"/>
      <c r="J824" s="7"/>
      <c r="K824" s="7"/>
      <c r="L824" s="7"/>
      <c r="M824" s="8"/>
      <c r="N824" s="8"/>
      <c r="O824" s="8"/>
      <c r="P824" s="9"/>
      <c r="Q824" s="9"/>
      <c r="R824" s="7"/>
      <c r="S824" s="7"/>
      <c r="T824" s="7"/>
    </row>
    <row r="825" spans="2:20" x14ac:dyDescent="0.25">
      <c r="B825" s="6"/>
      <c r="C825" s="7"/>
      <c r="F825" s="7"/>
      <c r="G825" s="7"/>
      <c r="H825" s="7"/>
      <c r="I825" s="7"/>
      <c r="J825" s="7"/>
      <c r="K825" s="7"/>
      <c r="L825" s="7"/>
      <c r="M825" s="8"/>
      <c r="N825" s="8"/>
      <c r="O825" s="8"/>
      <c r="P825" s="9"/>
      <c r="Q825" s="9"/>
      <c r="R825" s="7"/>
      <c r="S825" s="7"/>
      <c r="T825" s="7"/>
    </row>
    <row r="826" spans="2:20" x14ac:dyDescent="0.25">
      <c r="B826" s="6"/>
      <c r="C826" s="7"/>
      <c r="F826" s="7"/>
      <c r="G826" s="7"/>
      <c r="H826" s="7"/>
      <c r="I826" s="7"/>
      <c r="J826" s="7"/>
      <c r="K826" s="7"/>
      <c r="L826" s="7"/>
      <c r="M826" s="8"/>
      <c r="N826" s="8"/>
      <c r="O826" s="8"/>
      <c r="P826" s="9"/>
      <c r="Q826" s="9"/>
      <c r="R826" s="7"/>
      <c r="S826" s="7"/>
      <c r="T826" s="7"/>
    </row>
    <row r="827" spans="2:20" x14ac:dyDescent="0.25">
      <c r="B827" s="6"/>
      <c r="C827" s="7"/>
      <c r="F827" s="7"/>
      <c r="G827" s="7"/>
      <c r="H827" s="7"/>
      <c r="I827" s="7"/>
      <c r="J827" s="7"/>
      <c r="K827" s="7"/>
      <c r="L827" s="7"/>
      <c r="M827" s="8"/>
      <c r="N827" s="8"/>
      <c r="O827" s="8"/>
      <c r="P827" s="9"/>
      <c r="Q827" s="9"/>
      <c r="R827" s="7"/>
      <c r="S827" s="7"/>
      <c r="T827" s="7"/>
    </row>
    <row r="828" spans="2:20" x14ac:dyDescent="0.25">
      <c r="B828" s="6"/>
      <c r="C828" s="7"/>
      <c r="F828" s="7"/>
      <c r="G828" s="7"/>
      <c r="H828" s="7"/>
      <c r="I828" s="7"/>
      <c r="J828" s="7"/>
      <c r="K828" s="7"/>
      <c r="L828" s="7"/>
      <c r="M828" s="8"/>
      <c r="N828" s="8"/>
      <c r="O828" s="8"/>
      <c r="P828" s="9"/>
      <c r="Q828" s="9"/>
      <c r="R828" s="7"/>
      <c r="S828" s="7"/>
      <c r="T828" s="7"/>
    </row>
    <row r="829" spans="2:20" x14ac:dyDescent="0.25">
      <c r="B829" s="6"/>
      <c r="C829" s="7"/>
      <c r="F829" s="7"/>
      <c r="G829" s="7"/>
      <c r="H829" s="7"/>
      <c r="I829" s="7"/>
      <c r="J829" s="7"/>
      <c r="K829" s="7"/>
      <c r="L829" s="7"/>
      <c r="M829" s="8"/>
      <c r="N829" s="8"/>
      <c r="O829" s="8"/>
      <c r="P829" s="9"/>
      <c r="Q829" s="9"/>
      <c r="R829" s="7"/>
      <c r="S829" s="7"/>
      <c r="T829" s="7"/>
    </row>
    <row r="830" spans="2:20" x14ac:dyDescent="0.25">
      <c r="B830" s="6"/>
      <c r="C830" s="7"/>
      <c r="F830" s="7"/>
      <c r="G830" s="7"/>
      <c r="H830" s="7"/>
      <c r="I830" s="7"/>
      <c r="J830" s="7"/>
      <c r="K830" s="7"/>
      <c r="L830" s="7"/>
      <c r="M830" s="8"/>
      <c r="N830" s="8"/>
      <c r="O830" s="8"/>
      <c r="P830" s="9"/>
      <c r="Q830" s="9"/>
      <c r="R830" s="7"/>
      <c r="S830" s="7"/>
      <c r="T830" s="7"/>
    </row>
    <row r="831" spans="2:20" x14ac:dyDescent="0.25">
      <c r="B831" s="6"/>
      <c r="C831" s="7"/>
      <c r="F831" s="7"/>
      <c r="G831" s="7"/>
      <c r="H831" s="7"/>
      <c r="I831" s="7"/>
      <c r="J831" s="7"/>
      <c r="K831" s="7"/>
      <c r="L831" s="7"/>
      <c r="M831" s="8"/>
      <c r="N831" s="8"/>
      <c r="O831" s="8"/>
      <c r="P831" s="9"/>
      <c r="Q831" s="9"/>
      <c r="R831" s="7"/>
      <c r="S831" s="7"/>
      <c r="T831" s="7"/>
    </row>
    <row r="832" spans="2:20" x14ac:dyDescent="0.25">
      <c r="B832" s="6"/>
      <c r="C832" s="7"/>
      <c r="F832" s="7"/>
      <c r="G832" s="7"/>
      <c r="H832" s="7"/>
      <c r="I832" s="7"/>
      <c r="J832" s="7"/>
      <c r="K832" s="7"/>
      <c r="L832" s="7"/>
      <c r="M832" s="8"/>
      <c r="N832" s="8"/>
      <c r="O832" s="8"/>
      <c r="P832" s="9"/>
      <c r="Q832" s="9"/>
      <c r="R832" s="7"/>
      <c r="S832" s="7"/>
      <c r="T832" s="7"/>
    </row>
    <row r="833" spans="2:20" x14ac:dyDescent="0.25">
      <c r="B833" s="6"/>
      <c r="C833" s="7"/>
      <c r="F833" s="7"/>
      <c r="G833" s="7"/>
      <c r="H833" s="7"/>
      <c r="I833" s="7"/>
      <c r="J833" s="7"/>
      <c r="K833" s="7"/>
      <c r="L833" s="7"/>
      <c r="M833" s="8"/>
      <c r="N833" s="8"/>
      <c r="O833" s="8"/>
      <c r="P833" s="9"/>
      <c r="Q833" s="9"/>
      <c r="R833" s="7"/>
      <c r="S833" s="7"/>
      <c r="T833" s="7"/>
    </row>
    <row r="834" spans="2:20" x14ac:dyDescent="0.25">
      <c r="B834" s="6"/>
      <c r="C834" s="7"/>
      <c r="F834" s="7"/>
      <c r="G834" s="7"/>
      <c r="H834" s="7"/>
      <c r="I834" s="7"/>
      <c r="J834" s="7"/>
      <c r="K834" s="7"/>
      <c r="L834" s="7"/>
      <c r="M834" s="8"/>
      <c r="N834" s="8"/>
      <c r="O834" s="8"/>
      <c r="P834" s="9"/>
      <c r="Q834" s="9"/>
      <c r="R834" s="7"/>
      <c r="S834" s="7"/>
      <c r="T834" s="7"/>
    </row>
    <row r="835" spans="2:20" x14ac:dyDescent="0.25">
      <c r="B835" s="6"/>
      <c r="C835" s="7"/>
      <c r="F835" s="7"/>
      <c r="G835" s="7"/>
      <c r="H835" s="7"/>
      <c r="I835" s="7"/>
      <c r="J835" s="7"/>
      <c r="K835" s="7"/>
      <c r="L835" s="7"/>
      <c r="M835" s="8"/>
      <c r="N835" s="8"/>
      <c r="O835" s="8"/>
      <c r="P835" s="9"/>
      <c r="Q835" s="9"/>
      <c r="R835" s="7"/>
      <c r="S835" s="7"/>
      <c r="T835" s="7"/>
    </row>
    <row r="836" spans="2:20" x14ac:dyDescent="0.25">
      <c r="B836" s="6"/>
      <c r="C836" s="7"/>
      <c r="F836" s="7"/>
      <c r="G836" s="7"/>
      <c r="H836" s="7"/>
      <c r="I836" s="7"/>
      <c r="J836" s="7"/>
      <c r="K836" s="7"/>
      <c r="L836" s="7"/>
      <c r="M836" s="8"/>
      <c r="N836" s="8"/>
      <c r="O836" s="8"/>
      <c r="P836" s="9"/>
      <c r="Q836" s="9"/>
      <c r="R836" s="7"/>
      <c r="S836" s="7"/>
      <c r="T836" s="7"/>
    </row>
    <row r="837" spans="2:20" x14ac:dyDescent="0.25">
      <c r="B837" s="6"/>
      <c r="C837" s="7"/>
      <c r="F837" s="7"/>
      <c r="G837" s="7"/>
      <c r="H837" s="7"/>
      <c r="I837" s="7"/>
      <c r="J837" s="7"/>
      <c r="K837" s="7"/>
      <c r="L837" s="7"/>
      <c r="M837" s="8"/>
      <c r="N837" s="8"/>
      <c r="O837" s="8"/>
      <c r="P837" s="9"/>
      <c r="Q837" s="9"/>
      <c r="R837" s="7"/>
      <c r="S837" s="7"/>
      <c r="T837" s="7"/>
    </row>
    <row r="838" spans="2:20" x14ac:dyDescent="0.25">
      <c r="B838" s="6"/>
      <c r="C838" s="7"/>
      <c r="F838" s="7"/>
      <c r="G838" s="7"/>
      <c r="H838" s="7"/>
      <c r="I838" s="7"/>
      <c r="J838" s="7"/>
      <c r="K838" s="7"/>
      <c r="L838" s="7"/>
      <c r="M838" s="8"/>
      <c r="N838" s="8"/>
      <c r="O838" s="8"/>
      <c r="P838" s="9"/>
      <c r="Q838" s="9"/>
      <c r="R838" s="7"/>
      <c r="S838" s="7"/>
      <c r="T838" s="7"/>
    </row>
    <row r="839" spans="2:20" x14ac:dyDescent="0.25">
      <c r="B839" s="6"/>
      <c r="C839" s="7"/>
      <c r="F839" s="7"/>
      <c r="G839" s="7"/>
      <c r="H839" s="7"/>
      <c r="I839" s="7"/>
      <c r="J839" s="7"/>
      <c r="K839" s="7"/>
      <c r="L839" s="7"/>
      <c r="M839" s="8"/>
      <c r="N839" s="8"/>
      <c r="O839" s="8"/>
      <c r="P839" s="9"/>
      <c r="Q839" s="9"/>
      <c r="R839" s="7"/>
      <c r="S839" s="7"/>
      <c r="T839" s="7"/>
    </row>
    <row r="840" spans="2:20" x14ac:dyDescent="0.25">
      <c r="B840" s="6"/>
      <c r="C840" s="7"/>
      <c r="F840" s="7"/>
      <c r="G840" s="7"/>
      <c r="H840" s="7"/>
      <c r="I840" s="7"/>
      <c r="J840" s="7"/>
      <c r="K840" s="7"/>
      <c r="L840" s="7"/>
      <c r="M840" s="8"/>
      <c r="N840" s="8"/>
      <c r="O840" s="8"/>
      <c r="P840" s="9"/>
      <c r="Q840" s="9"/>
      <c r="R840" s="7"/>
      <c r="S840" s="7"/>
      <c r="T840" s="7"/>
    </row>
    <row r="841" spans="2:20" x14ac:dyDescent="0.25">
      <c r="B841" s="6"/>
      <c r="C841" s="7"/>
      <c r="F841" s="7"/>
      <c r="G841" s="7"/>
      <c r="H841" s="7"/>
      <c r="I841" s="7"/>
      <c r="J841" s="7"/>
      <c r="K841" s="7"/>
      <c r="L841" s="7"/>
      <c r="M841" s="8"/>
      <c r="N841" s="8"/>
      <c r="O841" s="8"/>
      <c r="P841" s="9"/>
      <c r="Q841" s="9"/>
      <c r="R841" s="7"/>
      <c r="S841" s="7"/>
      <c r="T841" s="7"/>
    </row>
    <row r="842" spans="2:20" x14ac:dyDescent="0.25">
      <c r="B842" s="6"/>
      <c r="C842" s="7"/>
      <c r="F842" s="7"/>
      <c r="G842" s="7"/>
      <c r="H842" s="7"/>
      <c r="I842" s="7"/>
      <c r="J842" s="7"/>
      <c r="K842" s="7"/>
      <c r="L842" s="7"/>
      <c r="M842" s="8"/>
      <c r="N842" s="8"/>
      <c r="O842" s="8"/>
      <c r="P842" s="9"/>
      <c r="Q842" s="9"/>
      <c r="R842" s="7"/>
      <c r="S842" s="7"/>
      <c r="T842" s="7"/>
    </row>
    <row r="843" spans="2:20" x14ac:dyDescent="0.25">
      <c r="B843" s="6"/>
      <c r="C843" s="7"/>
      <c r="F843" s="7"/>
      <c r="G843" s="7"/>
      <c r="H843" s="7"/>
      <c r="I843" s="7"/>
      <c r="J843" s="7"/>
      <c r="K843" s="7"/>
      <c r="L843" s="7"/>
      <c r="M843" s="8"/>
      <c r="N843" s="8"/>
      <c r="O843" s="8"/>
      <c r="P843" s="9"/>
      <c r="Q843" s="9"/>
      <c r="R843" s="7"/>
      <c r="S843" s="7"/>
      <c r="T843" s="7"/>
    </row>
    <row r="844" spans="2:20" x14ac:dyDescent="0.25">
      <c r="B844" s="6"/>
      <c r="C844" s="7"/>
      <c r="F844" s="7"/>
      <c r="G844" s="7"/>
      <c r="H844" s="7"/>
      <c r="I844" s="7"/>
      <c r="J844" s="7"/>
      <c r="K844" s="7"/>
      <c r="L844" s="7"/>
      <c r="M844" s="8"/>
      <c r="N844" s="8"/>
      <c r="O844" s="8"/>
      <c r="P844" s="9"/>
      <c r="Q844" s="9"/>
      <c r="R844" s="7"/>
      <c r="S844" s="7"/>
      <c r="T844" s="7"/>
    </row>
    <row r="845" spans="2:20" x14ac:dyDescent="0.25">
      <c r="B845" s="6"/>
      <c r="C845" s="7"/>
      <c r="F845" s="7"/>
      <c r="G845" s="7"/>
      <c r="H845" s="7"/>
      <c r="I845" s="7"/>
      <c r="J845" s="7"/>
      <c r="K845" s="7"/>
      <c r="L845" s="7"/>
      <c r="M845" s="8"/>
      <c r="N845" s="8"/>
      <c r="O845" s="8"/>
      <c r="P845" s="9"/>
      <c r="Q845" s="9"/>
      <c r="R845" s="7"/>
      <c r="S845" s="7"/>
      <c r="T845" s="7"/>
    </row>
    <row r="846" spans="2:20" x14ac:dyDescent="0.25">
      <c r="B846" s="6"/>
      <c r="C846" s="7"/>
      <c r="F846" s="7"/>
      <c r="G846" s="7"/>
      <c r="H846" s="7"/>
      <c r="I846" s="7"/>
      <c r="J846" s="7"/>
      <c r="K846" s="7"/>
      <c r="L846" s="7"/>
      <c r="M846" s="8"/>
      <c r="N846" s="8"/>
      <c r="O846" s="8"/>
      <c r="P846" s="9"/>
      <c r="Q846" s="9"/>
      <c r="R846" s="7"/>
      <c r="S846" s="7"/>
      <c r="T846" s="7"/>
    </row>
    <row r="847" spans="2:20" x14ac:dyDescent="0.25">
      <c r="B847" s="6"/>
      <c r="C847" s="7"/>
      <c r="F847" s="7"/>
      <c r="G847" s="7"/>
      <c r="H847" s="7"/>
      <c r="I847" s="7"/>
      <c r="J847" s="7"/>
      <c r="K847" s="7"/>
      <c r="L847" s="7"/>
      <c r="M847" s="8"/>
      <c r="N847" s="8"/>
      <c r="O847" s="8"/>
      <c r="P847" s="9"/>
      <c r="Q847" s="9"/>
      <c r="R847" s="7"/>
      <c r="S847" s="7"/>
      <c r="T847" s="7"/>
    </row>
    <row r="848" spans="2:20" x14ac:dyDescent="0.25">
      <c r="B848" s="6"/>
      <c r="C848" s="7"/>
      <c r="F848" s="7"/>
      <c r="G848" s="7"/>
      <c r="H848" s="7"/>
      <c r="I848" s="7"/>
      <c r="J848" s="7"/>
      <c r="K848" s="7"/>
      <c r="L848" s="7"/>
      <c r="M848" s="8"/>
      <c r="N848" s="8"/>
      <c r="O848" s="8"/>
      <c r="P848" s="9"/>
      <c r="Q848" s="9"/>
      <c r="R848" s="7"/>
      <c r="S848" s="7"/>
      <c r="T848" s="7"/>
    </row>
    <row r="849" spans="2:20" x14ac:dyDescent="0.25">
      <c r="B849" s="6"/>
      <c r="C849" s="7"/>
      <c r="F849" s="7"/>
      <c r="G849" s="7"/>
      <c r="H849" s="7"/>
      <c r="I849" s="7"/>
      <c r="J849" s="7"/>
      <c r="K849" s="7"/>
      <c r="L849" s="7"/>
      <c r="M849" s="8"/>
      <c r="N849" s="8"/>
      <c r="O849" s="8"/>
      <c r="P849" s="9"/>
      <c r="Q849" s="9"/>
      <c r="R849" s="7"/>
      <c r="S849" s="7"/>
      <c r="T849" s="7"/>
    </row>
    <row r="850" spans="2:20" x14ac:dyDescent="0.25">
      <c r="B850" s="6"/>
      <c r="C850" s="7"/>
      <c r="F850" s="7"/>
      <c r="G850" s="7"/>
      <c r="H850" s="7"/>
      <c r="I850" s="7"/>
      <c r="J850" s="7"/>
      <c r="K850" s="7"/>
      <c r="L850" s="7"/>
      <c r="M850" s="8"/>
      <c r="N850" s="8"/>
      <c r="O850" s="8"/>
      <c r="P850" s="9"/>
      <c r="Q850" s="9"/>
      <c r="R850" s="7"/>
      <c r="S850" s="7"/>
      <c r="T850" s="7"/>
    </row>
    <row r="851" spans="2:20" x14ac:dyDescent="0.25">
      <c r="B851" s="6"/>
      <c r="C851" s="7"/>
      <c r="F851" s="7"/>
      <c r="G851" s="7"/>
      <c r="H851" s="7"/>
      <c r="I851" s="7"/>
      <c r="J851" s="7"/>
      <c r="K851" s="7"/>
      <c r="L851" s="7"/>
      <c r="M851" s="8"/>
      <c r="N851" s="8"/>
      <c r="O851" s="8"/>
      <c r="P851" s="9"/>
      <c r="Q851" s="9"/>
      <c r="R851" s="7"/>
      <c r="S851" s="7"/>
      <c r="T851" s="7"/>
    </row>
    <row r="852" spans="2:20" x14ac:dyDescent="0.25">
      <c r="B852" s="6"/>
      <c r="C852" s="7"/>
      <c r="F852" s="7"/>
      <c r="G852" s="7"/>
      <c r="H852" s="7"/>
      <c r="I852" s="7"/>
      <c r="J852" s="7"/>
      <c r="K852" s="7"/>
      <c r="L852" s="7"/>
      <c r="M852" s="8"/>
      <c r="N852" s="8"/>
      <c r="O852" s="8"/>
      <c r="P852" s="9"/>
      <c r="Q852" s="9"/>
      <c r="R852" s="7"/>
      <c r="S852" s="7"/>
      <c r="T852" s="7"/>
    </row>
    <row r="853" spans="2:20" x14ac:dyDescent="0.25">
      <c r="B853" s="6"/>
      <c r="C853" s="7"/>
      <c r="F853" s="7"/>
      <c r="G853" s="7"/>
      <c r="H853" s="7"/>
      <c r="I853" s="7"/>
      <c r="J853" s="7"/>
      <c r="K853" s="7"/>
      <c r="L853" s="7"/>
      <c r="M853" s="8"/>
      <c r="N853" s="8"/>
      <c r="O853" s="8"/>
      <c r="P853" s="9"/>
      <c r="Q853" s="9"/>
      <c r="R853" s="7"/>
      <c r="S853" s="7"/>
      <c r="T853" s="7"/>
    </row>
    <row r="854" spans="2:20" x14ac:dyDescent="0.25">
      <c r="B854" s="6"/>
      <c r="C854" s="7"/>
      <c r="F854" s="7"/>
      <c r="G854" s="7"/>
      <c r="H854" s="7"/>
      <c r="I854" s="7"/>
      <c r="J854" s="7"/>
      <c r="K854" s="7"/>
      <c r="L854" s="7"/>
      <c r="M854" s="8"/>
      <c r="N854" s="8"/>
      <c r="O854" s="8"/>
      <c r="P854" s="9"/>
      <c r="Q854" s="9"/>
      <c r="R854" s="7"/>
      <c r="S854" s="7"/>
      <c r="T854" s="7"/>
    </row>
    <row r="855" spans="2:20" x14ac:dyDescent="0.25">
      <c r="B855" s="6"/>
      <c r="C855" s="7"/>
      <c r="F855" s="7"/>
      <c r="G855" s="7"/>
      <c r="H855" s="7"/>
      <c r="I855" s="7"/>
      <c r="J855" s="7"/>
      <c r="K855" s="7"/>
      <c r="L855" s="7"/>
      <c r="M855" s="8"/>
      <c r="N855" s="8"/>
      <c r="O855" s="8"/>
      <c r="P855" s="9"/>
      <c r="Q855" s="9"/>
      <c r="R855" s="7"/>
      <c r="S855" s="7"/>
      <c r="T855" s="7"/>
    </row>
    <row r="856" spans="2:20" x14ac:dyDescent="0.25">
      <c r="B856" s="6"/>
      <c r="C856" s="7"/>
      <c r="F856" s="7"/>
      <c r="G856" s="7"/>
      <c r="H856" s="7"/>
      <c r="I856" s="7"/>
      <c r="J856" s="7"/>
      <c r="K856" s="7"/>
      <c r="L856" s="7"/>
      <c r="M856" s="8"/>
      <c r="N856" s="8"/>
      <c r="O856" s="8"/>
      <c r="P856" s="9"/>
      <c r="Q856" s="9"/>
      <c r="R856" s="7"/>
      <c r="S856" s="7"/>
      <c r="T856" s="7"/>
    </row>
    <row r="857" spans="2:20" x14ac:dyDescent="0.25">
      <c r="B857" s="6"/>
      <c r="C857" s="7"/>
      <c r="F857" s="7"/>
      <c r="G857" s="7"/>
      <c r="H857" s="7"/>
      <c r="I857" s="7"/>
      <c r="J857" s="7"/>
      <c r="K857" s="7"/>
      <c r="L857" s="7"/>
      <c r="M857" s="8"/>
      <c r="N857" s="8"/>
      <c r="O857" s="8"/>
      <c r="P857" s="9"/>
      <c r="Q857" s="9"/>
      <c r="R857" s="7"/>
      <c r="S857" s="7"/>
      <c r="T857" s="7"/>
    </row>
    <row r="858" spans="2:20" x14ac:dyDescent="0.25">
      <c r="B858" s="6"/>
      <c r="C858" s="7"/>
      <c r="F858" s="7"/>
      <c r="G858" s="7"/>
      <c r="H858" s="7"/>
      <c r="I858" s="7"/>
      <c r="J858" s="7"/>
      <c r="K858" s="7"/>
      <c r="L858" s="7"/>
      <c r="M858" s="8"/>
      <c r="N858" s="8"/>
      <c r="O858" s="8"/>
      <c r="P858" s="9"/>
      <c r="Q858" s="9"/>
      <c r="R858" s="7"/>
      <c r="S858" s="7"/>
      <c r="T858" s="7"/>
    </row>
    <row r="859" spans="2:20" x14ac:dyDescent="0.25">
      <c r="B859" s="6"/>
      <c r="C859" s="7"/>
      <c r="F859" s="7"/>
      <c r="G859" s="7"/>
      <c r="H859" s="7"/>
      <c r="I859" s="7"/>
      <c r="J859" s="7"/>
      <c r="K859" s="7"/>
      <c r="L859" s="7"/>
      <c r="M859" s="8"/>
      <c r="N859" s="8"/>
      <c r="O859" s="8"/>
      <c r="P859" s="9"/>
      <c r="Q859" s="9"/>
      <c r="R859" s="7"/>
      <c r="S859" s="7"/>
      <c r="T859" s="7"/>
    </row>
    <row r="860" spans="2:20" x14ac:dyDescent="0.25">
      <c r="B860" s="6"/>
      <c r="C860" s="7"/>
      <c r="F860" s="7"/>
      <c r="G860" s="7"/>
      <c r="H860" s="7"/>
      <c r="I860" s="7"/>
      <c r="J860" s="7"/>
      <c r="K860" s="7"/>
      <c r="L860" s="7"/>
      <c r="M860" s="8"/>
      <c r="N860" s="8"/>
      <c r="O860" s="8"/>
      <c r="P860" s="9"/>
      <c r="Q860" s="9"/>
      <c r="R860" s="7"/>
      <c r="S860" s="7"/>
      <c r="T860" s="7"/>
    </row>
    <row r="861" spans="2:20" x14ac:dyDescent="0.25">
      <c r="B861" s="6"/>
      <c r="C861" s="7"/>
      <c r="F861" s="7"/>
      <c r="G861" s="7"/>
      <c r="H861" s="7"/>
      <c r="I861" s="7"/>
      <c r="J861" s="7"/>
      <c r="K861" s="7"/>
      <c r="L861" s="7"/>
      <c r="M861" s="8"/>
      <c r="N861" s="8"/>
      <c r="O861" s="8"/>
      <c r="P861" s="9"/>
      <c r="Q861" s="9"/>
      <c r="R861" s="7"/>
      <c r="S861" s="7"/>
      <c r="T861" s="7"/>
    </row>
    <row r="862" spans="2:20" x14ac:dyDescent="0.25">
      <c r="B862" s="6"/>
      <c r="C862" s="7"/>
      <c r="F862" s="7"/>
      <c r="G862" s="7"/>
      <c r="H862" s="7"/>
      <c r="I862" s="7"/>
      <c r="J862" s="7"/>
      <c r="K862" s="7"/>
      <c r="L862" s="7"/>
      <c r="M862" s="8"/>
      <c r="N862" s="8"/>
      <c r="O862" s="8"/>
      <c r="P862" s="9"/>
      <c r="Q862" s="9"/>
      <c r="R862" s="7"/>
      <c r="S862" s="7"/>
      <c r="T862" s="7"/>
    </row>
    <row r="863" spans="2:20" x14ac:dyDescent="0.25">
      <c r="B863" s="6"/>
      <c r="C863" s="7"/>
      <c r="F863" s="7"/>
      <c r="G863" s="7"/>
      <c r="H863" s="7"/>
      <c r="I863" s="7"/>
      <c r="J863" s="7"/>
      <c r="K863" s="7"/>
      <c r="L863" s="7"/>
      <c r="M863" s="8"/>
      <c r="N863" s="8"/>
      <c r="O863" s="8"/>
      <c r="P863" s="9"/>
      <c r="Q863" s="9"/>
      <c r="R863" s="7"/>
      <c r="S863" s="7"/>
      <c r="T863" s="7"/>
    </row>
    <row r="864" spans="2:20" x14ac:dyDescent="0.25">
      <c r="B864" s="6"/>
      <c r="C864" s="7"/>
      <c r="F864" s="7"/>
      <c r="G864" s="7"/>
      <c r="H864" s="7"/>
      <c r="I864" s="7"/>
      <c r="J864" s="7"/>
      <c r="K864" s="7"/>
      <c r="L864" s="7"/>
      <c r="M864" s="8"/>
      <c r="N864" s="8"/>
      <c r="O864" s="8"/>
      <c r="P864" s="9"/>
      <c r="Q864" s="9"/>
      <c r="R864" s="7"/>
      <c r="S864" s="7"/>
      <c r="T864" s="7"/>
    </row>
    <row r="865" spans="2:20" x14ac:dyDescent="0.25">
      <c r="B865" s="6"/>
      <c r="C865" s="7"/>
      <c r="F865" s="7"/>
      <c r="G865" s="7"/>
      <c r="H865" s="7"/>
      <c r="I865" s="7"/>
      <c r="J865" s="7"/>
      <c r="K865" s="7"/>
      <c r="L865" s="7"/>
      <c r="M865" s="8"/>
      <c r="N865" s="8"/>
      <c r="O865" s="8"/>
      <c r="P865" s="9"/>
      <c r="Q865" s="9"/>
      <c r="R865" s="7"/>
      <c r="S865" s="7"/>
      <c r="T865" s="7"/>
    </row>
    <row r="866" spans="2:20" x14ac:dyDescent="0.25">
      <c r="B866" s="6"/>
      <c r="C866" s="7"/>
      <c r="F866" s="7"/>
      <c r="G866" s="7"/>
      <c r="H866" s="7"/>
      <c r="I866" s="7"/>
      <c r="J866" s="7"/>
      <c r="K866" s="7"/>
      <c r="L866" s="7"/>
      <c r="M866" s="8"/>
      <c r="N866" s="8"/>
      <c r="O866" s="8"/>
      <c r="P866" s="9"/>
      <c r="Q866" s="9"/>
      <c r="R866" s="7"/>
      <c r="S866" s="7"/>
      <c r="T866" s="7"/>
    </row>
    <row r="867" spans="2:20" x14ac:dyDescent="0.25">
      <c r="B867" s="6"/>
      <c r="C867" s="7"/>
      <c r="F867" s="7"/>
      <c r="G867" s="7"/>
      <c r="H867" s="7"/>
      <c r="I867" s="7"/>
      <c r="J867" s="7"/>
      <c r="K867" s="7"/>
      <c r="L867" s="7"/>
      <c r="M867" s="8"/>
      <c r="N867" s="8"/>
      <c r="O867" s="8"/>
      <c r="P867" s="9"/>
      <c r="Q867" s="9"/>
      <c r="R867" s="7"/>
      <c r="S867" s="7"/>
      <c r="T867" s="7"/>
    </row>
    <row r="868" spans="2:20" x14ac:dyDescent="0.25">
      <c r="B868" s="6"/>
      <c r="C868" s="7"/>
      <c r="F868" s="7"/>
      <c r="G868" s="7"/>
      <c r="H868" s="7"/>
      <c r="I868" s="7"/>
      <c r="J868" s="7"/>
      <c r="K868" s="7"/>
      <c r="L868" s="7"/>
      <c r="M868" s="8"/>
      <c r="N868" s="8"/>
      <c r="O868" s="8"/>
      <c r="P868" s="9"/>
      <c r="Q868" s="9"/>
      <c r="R868" s="7"/>
      <c r="S868" s="7"/>
      <c r="T868" s="7"/>
    </row>
    <row r="869" spans="2:20" x14ac:dyDescent="0.25">
      <c r="B869" s="6"/>
      <c r="C869" s="7"/>
      <c r="F869" s="7"/>
      <c r="G869" s="7"/>
      <c r="H869" s="7"/>
      <c r="I869" s="7"/>
      <c r="J869" s="7"/>
      <c r="K869" s="7"/>
      <c r="L869" s="7"/>
      <c r="M869" s="8"/>
      <c r="N869" s="8"/>
      <c r="O869" s="8"/>
      <c r="P869" s="9"/>
      <c r="Q869" s="9"/>
      <c r="R869" s="7"/>
      <c r="S869" s="7"/>
      <c r="T869" s="7"/>
    </row>
    <row r="870" spans="2:20" x14ac:dyDescent="0.25">
      <c r="B870" s="6"/>
      <c r="C870" s="7"/>
      <c r="F870" s="7"/>
      <c r="G870" s="7"/>
      <c r="H870" s="7"/>
      <c r="I870" s="7"/>
      <c r="J870" s="7"/>
      <c r="K870" s="7"/>
      <c r="L870" s="7"/>
      <c r="M870" s="8"/>
      <c r="N870" s="8"/>
      <c r="O870" s="8"/>
      <c r="P870" s="9"/>
      <c r="Q870" s="9"/>
      <c r="R870" s="7"/>
      <c r="S870" s="7"/>
      <c r="T870" s="7"/>
    </row>
    <row r="871" spans="2:20" x14ac:dyDescent="0.25">
      <c r="B871" s="6"/>
      <c r="C871" s="7"/>
      <c r="F871" s="7"/>
      <c r="G871" s="7"/>
      <c r="H871" s="7"/>
      <c r="I871" s="7"/>
      <c r="J871" s="7"/>
      <c r="K871" s="7"/>
      <c r="L871" s="7"/>
      <c r="M871" s="8"/>
      <c r="N871" s="8"/>
      <c r="O871" s="8"/>
      <c r="P871" s="9"/>
      <c r="Q871" s="9"/>
      <c r="R871" s="7"/>
      <c r="S871" s="7"/>
      <c r="T871" s="7"/>
    </row>
    <row r="872" spans="2:20" x14ac:dyDescent="0.25">
      <c r="B872" s="6"/>
      <c r="C872" s="7"/>
      <c r="F872" s="7"/>
      <c r="G872" s="7"/>
      <c r="H872" s="7"/>
      <c r="I872" s="7"/>
      <c r="J872" s="7"/>
      <c r="K872" s="7"/>
      <c r="L872" s="7"/>
      <c r="M872" s="8"/>
      <c r="N872" s="8"/>
      <c r="O872" s="8"/>
      <c r="P872" s="9"/>
      <c r="Q872" s="9"/>
      <c r="R872" s="7"/>
      <c r="S872" s="7"/>
      <c r="T872" s="7"/>
    </row>
    <row r="873" spans="2:20" x14ac:dyDescent="0.25">
      <c r="B873" s="6"/>
      <c r="C873" s="7"/>
      <c r="F873" s="7"/>
      <c r="G873" s="7"/>
      <c r="H873" s="7"/>
      <c r="I873" s="7"/>
      <c r="J873" s="7"/>
      <c r="K873" s="7"/>
      <c r="L873" s="7"/>
      <c r="M873" s="8"/>
      <c r="N873" s="8"/>
      <c r="O873" s="8"/>
      <c r="P873" s="9"/>
      <c r="Q873" s="9"/>
      <c r="R873" s="7"/>
      <c r="S873" s="7"/>
      <c r="T873" s="7"/>
    </row>
    <row r="874" spans="2:20" x14ac:dyDescent="0.25">
      <c r="B874" s="6"/>
      <c r="C874" s="7"/>
      <c r="F874" s="7"/>
      <c r="G874" s="7"/>
      <c r="H874" s="7"/>
      <c r="I874" s="7"/>
      <c r="J874" s="7"/>
      <c r="K874" s="7"/>
      <c r="L874" s="7"/>
      <c r="M874" s="8"/>
      <c r="N874" s="8"/>
      <c r="O874" s="8"/>
      <c r="P874" s="9"/>
      <c r="Q874" s="9"/>
      <c r="R874" s="7"/>
      <c r="S874" s="7"/>
      <c r="T874" s="7"/>
    </row>
    <row r="875" spans="2:20" x14ac:dyDescent="0.25">
      <c r="B875" s="6"/>
      <c r="C875" s="7"/>
      <c r="F875" s="7"/>
      <c r="G875" s="7"/>
      <c r="H875" s="7"/>
      <c r="I875" s="7"/>
      <c r="J875" s="7"/>
      <c r="K875" s="7"/>
      <c r="L875" s="7"/>
      <c r="M875" s="8"/>
      <c r="N875" s="8"/>
      <c r="O875" s="8"/>
      <c r="P875" s="9"/>
      <c r="Q875" s="9"/>
      <c r="R875" s="7"/>
      <c r="S875" s="7"/>
      <c r="T875" s="7"/>
    </row>
    <row r="876" spans="2:20" x14ac:dyDescent="0.25">
      <c r="B876" s="6"/>
      <c r="C876" s="7"/>
      <c r="F876" s="7"/>
      <c r="G876" s="7"/>
      <c r="H876" s="7"/>
      <c r="I876" s="7"/>
      <c r="J876" s="7"/>
      <c r="K876" s="7"/>
      <c r="L876" s="7"/>
      <c r="M876" s="8"/>
      <c r="N876" s="8"/>
      <c r="O876" s="8"/>
      <c r="P876" s="9"/>
      <c r="Q876" s="9"/>
      <c r="R876" s="7"/>
      <c r="S876" s="7"/>
      <c r="T876" s="7"/>
    </row>
    <row r="877" spans="2:20" x14ac:dyDescent="0.25">
      <c r="B877" s="6"/>
      <c r="C877" s="7"/>
      <c r="F877" s="7"/>
      <c r="G877" s="7"/>
      <c r="H877" s="7"/>
      <c r="I877" s="7"/>
      <c r="J877" s="7"/>
      <c r="K877" s="7"/>
      <c r="L877" s="7"/>
      <c r="M877" s="8"/>
      <c r="N877" s="8"/>
      <c r="O877" s="8"/>
      <c r="P877" s="9"/>
      <c r="Q877" s="9"/>
      <c r="R877" s="7"/>
      <c r="S877" s="7"/>
      <c r="T877" s="7"/>
    </row>
    <row r="878" spans="2:20" x14ac:dyDescent="0.25">
      <c r="B878" s="6"/>
      <c r="C878" s="7"/>
      <c r="F878" s="7"/>
      <c r="G878" s="7"/>
      <c r="H878" s="7"/>
      <c r="I878" s="7"/>
      <c r="J878" s="7"/>
      <c r="K878" s="7"/>
      <c r="L878" s="7"/>
      <c r="M878" s="8"/>
      <c r="N878" s="8"/>
      <c r="O878" s="8"/>
      <c r="P878" s="9"/>
      <c r="Q878" s="9"/>
      <c r="R878" s="7"/>
      <c r="S878" s="7"/>
      <c r="T878" s="7"/>
    </row>
    <row r="879" spans="2:20" x14ac:dyDescent="0.25">
      <c r="B879" s="6"/>
      <c r="C879" s="7"/>
      <c r="F879" s="7"/>
      <c r="G879" s="7"/>
      <c r="H879" s="7"/>
      <c r="I879" s="7"/>
      <c r="J879" s="7"/>
      <c r="K879" s="7"/>
      <c r="L879" s="7"/>
      <c r="M879" s="8"/>
      <c r="N879" s="8"/>
      <c r="O879" s="8"/>
      <c r="P879" s="9"/>
      <c r="Q879" s="9"/>
      <c r="R879" s="7"/>
      <c r="S879" s="7"/>
      <c r="T879" s="7"/>
    </row>
    <row r="880" spans="2:20" x14ac:dyDescent="0.25">
      <c r="B880" s="6"/>
      <c r="C880" s="7"/>
      <c r="F880" s="7"/>
      <c r="G880" s="7"/>
      <c r="H880" s="7"/>
      <c r="I880" s="7"/>
      <c r="J880" s="7"/>
      <c r="K880" s="7"/>
      <c r="L880" s="7"/>
      <c r="M880" s="8"/>
      <c r="N880" s="8"/>
      <c r="O880" s="8"/>
      <c r="P880" s="9"/>
      <c r="Q880" s="9"/>
      <c r="R880" s="7"/>
      <c r="S880" s="7"/>
      <c r="T880" s="7"/>
    </row>
    <row r="881" spans="2:20" x14ac:dyDescent="0.25">
      <c r="B881" s="6"/>
      <c r="C881" s="7"/>
      <c r="F881" s="7"/>
      <c r="G881" s="7"/>
      <c r="H881" s="7"/>
      <c r="I881" s="7"/>
      <c r="J881" s="7"/>
      <c r="K881" s="7"/>
      <c r="L881" s="7"/>
      <c r="M881" s="8"/>
      <c r="N881" s="8"/>
      <c r="O881" s="8"/>
      <c r="P881" s="9"/>
      <c r="Q881" s="9"/>
      <c r="R881" s="7"/>
      <c r="S881" s="7"/>
      <c r="T881" s="7"/>
    </row>
    <row r="882" spans="2:20" x14ac:dyDescent="0.25">
      <c r="B882" s="6"/>
      <c r="C882" s="7"/>
      <c r="F882" s="7"/>
      <c r="G882" s="7"/>
      <c r="H882" s="7"/>
      <c r="I882" s="7"/>
      <c r="J882" s="7"/>
      <c r="K882" s="7"/>
      <c r="L882" s="7"/>
      <c r="M882" s="8"/>
      <c r="N882" s="8"/>
      <c r="O882" s="8"/>
      <c r="P882" s="9"/>
      <c r="Q882" s="9"/>
      <c r="R882" s="7"/>
      <c r="S882" s="7"/>
      <c r="T882" s="7"/>
    </row>
    <row r="883" spans="2:20" x14ac:dyDescent="0.25">
      <c r="B883" s="6"/>
      <c r="C883" s="7"/>
      <c r="F883" s="7"/>
      <c r="G883" s="7"/>
      <c r="H883" s="7"/>
      <c r="I883" s="7"/>
      <c r="J883" s="7"/>
      <c r="K883" s="7"/>
      <c r="L883" s="7"/>
      <c r="M883" s="8"/>
      <c r="N883" s="8"/>
      <c r="O883" s="8"/>
      <c r="P883" s="9"/>
      <c r="Q883" s="9"/>
      <c r="R883" s="7"/>
      <c r="S883" s="7"/>
      <c r="T883" s="7"/>
    </row>
    <row r="884" spans="2:20" x14ac:dyDescent="0.25">
      <c r="B884" s="6"/>
      <c r="C884" s="7"/>
      <c r="F884" s="7"/>
      <c r="G884" s="7"/>
      <c r="H884" s="7"/>
      <c r="I884" s="7"/>
      <c r="J884" s="7"/>
      <c r="K884" s="7"/>
      <c r="L884" s="7"/>
      <c r="M884" s="8"/>
      <c r="N884" s="8"/>
      <c r="O884" s="8"/>
      <c r="P884" s="9"/>
      <c r="Q884" s="9"/>
      <c r="R884" s="7"/>
      <c r="S884" s="7"/>
      <c r="T884" s="7"/>
    </row>
    <row r="885" spans="2:20" x14ac:dyDescent="0.25">
      <c r="B885" s="6"/>
      <c r="C885" s="7"/>
      <c r="F885" s="7"/>
      <c r="G885" s="7"/>
      <c r="H885" s="7"/>
      <c r="I885" s="7"/>
      <c r="J885" s="7"/>
      <c r="K885" s="7"/>
      <c r="L885" s="7"/>
      <c r="M885" s="8"/>
      <c r="N885" s="8"/>
      <c r="O885" s="8"/>
      <c r="P885" s="9"/>
      <c r="Q885" s="9"/>
      <c r="R885" s="7"/>
      <c r="S885" s="7"/>
      <c r="T885" s="7"/>
    </row>
    <row r="886" spans="2:20" x14ac:dyDescent="0.25">
      <c r="B886" s="6"/>
      <c r="C886" s="7"/>
      <c r="F886" s="7"/>
      <c r="G886" s="7"/>
      <c r="H886" s="7"/>
      <c r="I886" s="7"/>
      <c r="J886" s="7"/>
      <c r="K886" s="7"/>
      <c r="L886" s="7"/>
      <c r="M886" s="8"/>
      <c r="N886" s="8"/>
      <c r="O886" s="8"/>
      <c r="P886" s="9"/>
      <c r="Q886" s="9"/>
      <c r="R886" s="7"/>
      <c r="S886" s="7"/>
      <c r="T886" s="7"/>
    </row>
    <row r="887" spans="2:20" x14ac:dyDescent="0.25">
      <c r="B887" s="6"/>
      <c r="C887" s="7"/>
      <c r="F887" s="7"/>
      <c r="G887" s="7"/>
      <c r="H887" s="7"/>
      <c r="I887" s="7"/>
      <c r="J887" s="7"/>
      <c r="K887" s="7"/>
      <c r="L887" s="7"/>
      <c r="M887" s="8"/>
      <c r="N887" s="8"/>
      <c r="O887" s="8"/>
      <c r="P887" s="9"/>
      <c r="Q887" s="9"/>
      <c r="R887" s="7"/>
      <c r="S887" s="7"/>
      <c r="T887" s="7"/>
    </row>
    <row r="888" spans="2:20" x14ac:dyDescent="0.25">
      <c r="B888" s="6"/>
      <c r="C888" s="7"/>
      <c r="F888" s="7"/>
      <c r="G888" s="7"/>
      <c r="H888" s="7"/>
      <c r="I888" s="7"/>
      <c r="J888" s="7"/>
      <c r="K888" s="7"/>
      <c r="L888" s="7"/>
      <c r="M888" s="8"/>
      <c r="N888" s="8"/>
      <c r="O888" s="8"/>
      <c r="P888" s="9"/>
      <c r="Q888" s="9"/>
      <c r="R888" s="7"/>
      <c r="S888" s="7"/>
      <c r="T888" s="7"/>
    </row>
    <row r="889" spans="2:20" x14ac:dyDescent="0.25">
      <c r="B889" s="6"/>
      <c r="C889" s="7"/>
      <c r="F889" s="7"/>
      <c r="G889" s="7"/>
      <c r="H889" s="7"/>
      <c r="I889" s="7"/>
      <c r="J889" s="7"/>
      <c r="K889" s="7"/>
      <c r="L889" s="7"/>
      <c r="M889" s="8"/>
      <c r="N889" s="8"/>
      <c r="O889" s="8"/>
      <c r="P889" s="9"/>
      <c r="Q889" s="9"/>
      <c r="R889" s="7"/>
      <c r="S889" s="7"/>
      <c r="T889" s="7"/>
    </row>
    <row r="890" spans="2:20" x14ac:dyDescent="0.25">
      <c r="B890" s="6"/>
      <c r="C890" s="7"/>
      <c r="F890" s="7"/>
      <c r="G890" s="7"/>
      <c r="H890" s="7"/>
      <c r="I890" s="7"/>
      <c r="J890" s="7"/>
      <c r="K890" s="7"/>
      <c r="L890" s="7"/>
      <c r="M890" s="8"/>
      <c r="N890" s="8"/>
      <c r="O890" s="8"/>
      <c r="P890" s="9"/>
      <c r="Q890" s="9"/>
      <c r="R890" s="7"/>
      <c r="S890" s="7"/>
      <c r="T890" s="7"/>
    </row>
    <row r="891" spans="2:20" x14ac:dyDescent="0.25">
      <c r="B891" s="6"/>
      <c r="C891" s="7"/>
      <c r="F891" s="7"/>
      <c r="G891" s="7"/>
      <c r="H891" s="7"/>
      <c r="I891" s="7"/>
      <c r="J891" s="7"/>
      <c r="K891" s="7"/>
      <c r="L891" s="7"/>
      <c r="M891" s="8"/>
      <c r="N891" s="8"/>
      <c r="O891" s="8"/>
      <c r="P891" s="9"/>
      <c r="Q891" s="9"/>
      <c r="R891" s="7"/>
      <c r="S891" s="7"/>
      <c r="T891" s="7"/>
    </row>
    <row r="892" spans="2:20" x14ac:dyDescent="0.25">
      <c r="B892" s="6"/>
      <c r="C892" s="7"/>
      <c r="F892" s="7"/>
      <c r="G892" s="7"/>
      <c r="H892" s="7"/>
      <c r="I892" s="7"/>
      <c r="J892" s="7"/>
      <c r="K892" s="7"/>
      <c r="L892" s="7"/>
      <c r="M892" s="8"/>
      <c r="N892" s="8"/>
      <c r="O892" s="8"/>
      <c r="P892" s="9"/>
      <c r="Q892" s="9"/>
      <c r="R892" s="7"/>
      <c r="S892" s="7"/>
      <c r="T892" s="7"/>
    </row>
    <row r="893" spans="2:20" x14ac:dyDescent="0.25">
      <c r="B893" s="6"/>
      <c r="C893" s="7"/>
      <c r="F893" s="7"/>
      <c r="G893" s="7"/>
      <c r="H893" s="7"/>
      <c r="I893" s="7"/>
      <c r="J893" s="7"/>
      <c r="K893" s="7"/>
      <c r="L893" s="7"/>
      <c r="M893" s="8"/>
      <c r="N893" s="8"/>
      <c r="O893" s="8"/>
      <c r="P893" s="9"/>
      <c r="Q893" s="9"/>
      <c r="R893" s="7"/>
      <c r="S893" s="7"/>
      <c r="T893" s="7"/>
    </row>
    <row r="894" spans="2:20" x14ac:dyDescent="0.25">
      <c r="B894" s="6"/>
      <c r="C894" s="7"/>
      <c r="F894" s="7"/>
      <c r="G894" s="7"/>
      <c r="H894" s="7"/>
      <c r="I894" s="7"/>
      <c r="J894" s="7"/>
      <c r="K894" s="7"/>
      <c r="L894" s="7"/>
      <c r="M894" s="8"/>
      <c r="N894" s="8"/>
      <c r="O894" s="8"/>
      <c r="P894" s="9"/>
      <c r="Q894" s="9"/>
      <c r="R894" s="7"/>
      <c r="S894" s="7"/>
      <c r="T894" s="7"/>
    </row>
    <row r="895" spans="2:20" x14ac:dyDescent="0.25">
      <c r="B895" s="6"/>
      <c r="C895" s="7"/>
      <c r="F895" s="7"/>
      <c r="G895" s="7"/>
      <c r="H895" s="7"/>
      <c r="I895" s="7"/>
      <c r="J895" s="7"/>
      <c r="K895" s="7"/>
      <c r="L895" s="7"/>
      <c r="M895" s="8"/>
      <c r="N895" s="8"/>
      <c r="O895" s="8"/>
      <c r="P895" s="9"/>
      <c r="Q895" s="9"/>
      <c r="R895" s="7"/>
      <c r="S895" s="7"/>
      <c r="T895" s="7"/>
    </row>
    <row r="896" spans="2:20" x14ac:dyDescent="0.25">
      <c r="B896" s="6"/>
      <c r="C896" s="7"/>
      <c r="F896" s="7"/>
      <c r="G896" s="7"/>
      <c r="H896" s="7"/>
      <c r="I896" s="7"/>
      <c r="J896" s="7"/>
      <c r="K896" s="7"/>
      <c r="L896" s="7"/>
      <c r="M896" s="8"/>
      <c r="N896" s="8"/>
      <c r="O896" s="8"/>
      <c r="P896" s="9"/>
      <c r="Q896" s="9"/>
      <c r="R896" s="7"/>
      <c r="S896" s="7"/>
      <c r="T896" s="7"/>
    </row>
    <row r="897" spans="2:20" x14ac:dyDescent="0.25">
      <c r="B897" s="6"/>
      <c r="C897" s="7"/>
      <c r="F897" s="7"/>
      <c r="G897" s="7"/>
      <c r="H897" s="7"/>
      <c r="I897" s="7"/>
      <c r="J897" s="7"/>
      <c r="K897" s="7"/>
      <c r="L897" s="7"/>
      <c r="M897" s="8"/>
      <c r="N897" s="8"/>
      <c r="O897" s="8"/>
      <c r="P897" s="9"/>
      <c r="Q897" s="9"/>
      <c r="R897" s="7"/>
      <c r="S897" s="7"/>
      <c r="T897" s="7"/>
    </row>
    <row r="898" spans="2:20" x14ac:dyDescent="0.25">
      <c r="B898" s="6"/>
      <c r="C898" s="7"/>
      <c r="F898" s="7"/>
      <c r="G898" s="7"/>
      <c r="H898" s="7"/>
      <c r="I898" s="7"/>
      <c r="J898" s="7"/>
      <c r="K898" s="7"/>
      <c r="L898" s="7"/>
      <c r="M898" s="8"/>
      <c r="N898" s="8"/>
      <c r="O898" s="8"/>
      <c r="P898" s="9"/>
      <c r="Q898" s="9"/>
      <c r="R898" s="7"/>
      <c r="S898" s="7"/>
      <c r="T898" s="7"/>
    </row>
    <row r="899" spans="2:20" x14ac:dyDescent="0.25">
      <c r="B899" s="6"/>
      <c r="C899" s="7"/>
      <c r="F899" s="7"/>
      <c r="G899" s="7"/>
      <c r="H899" s="7"/>
      <c r="I899" s="7"/>
      <c r="J899" s="7"/>
      <c r="K899" s="7"/>
      <c r="L899" s="7"/>
      <c r="M899" s="8"/>
      <c r="N899" s="8"/>
      <c r="O899" s="8"/>
      <c r="P899" s="9"/>
      <c r="Q899" s="9"/>
      <c r="R899" s="7"/>
      <c r="S899" s="7"/>
      <c r="T899" s="7"/>
    </row>
    <row r="900" spans="2:20" x14ac:dyDescent="0.25">
      <c r="B900" s="6"/>
      <c r="C900" s="7"/>
      <c r="F900" s="7"/>
      <c r="G900" s="7"/>
      <c r="H900" s="7"/>
      <c r="I900" s="7"/>
      <c r="J900" s="7"/>
      <c r="K900" s="7"/>
      <c r="L900" s="7"/>
      <c r="M900" s="8"/>
      <c r="N900" s="8"/>
      <c r="O900" s="8"/>
      <c r="P900" s="9"/>
      <c r="Q900" s="9"/>
      <c r="R900" s="7"/>
      <c r="S900" s="7"/>
      <c r="T900" s="7"/>
    </row>
    <row r="901" spans="2:20" x14ac:dyDescent="0.25">
      <c r="B901" s="6"/>
      <c r="C901" s="7"/>
      <c r="F901" s="7"/>
      <c r="G901" s="7"/>
      <c r="H901" s="7"/>
      <c r="I901" s="7"/>
      <c r="J901" s="7"/>
      <c r="K901" s="7"/>
      <c r="L901" s="7"/>
      <c r="M901" s="8"/>
      <c r="N901" s="8"/>
      <c r="O901" s="8"/>
      <c r="P901" s="9"/>
      <c r="Q901" s="9"/>
      <c r="R901" s="7"/>
      <c r="S901" s="7"/>
      <c r="T901" s="7"/>
    </row>
    <row r="902" spans="2:20" x14ac:dyDescent="0.25">
      <c r="B902" s="6"/>
      <c r="C902" s="7"/>
      <c r="F902" s="7"/>
      <c r="G902" s="7"/>
      <c r="H902" s="7"/>
      <c r="I902" s="7"/>
      <c r="J902" s="7"/>
      <c r="K902" s="7"/>
      <c r="L902" s="7"/>
      <c r="M902" s="8"/>
      <c r="N902" s="8"/>
      <c r="O902" s="8"/>
      <c r="P902" s="9"/>
      <c r="Q902" s="9"/>
      <c r="R902" s="7"/>
      <c r="S902" s="7"/>
      <c r="T902" s="7"/>
    </row>
    <row r="903" spans="2:20" x14ac:dyDescent="0.25">
      <c r="B903" s="6"/>
      <c r="C903" s="7"/>
      <c r="F903" s="7"/>
      <c r="G903" s="7"/>
      <c r="H903" s="7"/>
      <c r="I903" s="7"/>
      <c r="J903" s="7"/>
      <c r="K903" s="7"/>
      <c r="L903" s="7"/>
      <c r="M903" s="8"/>
      <c r="N903" s="8"/>
      <c r="O903" s="8"/>
      <c r="P903" s="9"/>
      <c r="Q903" s="9"/>
      <c r="R903" s="7"/>
      <c r="S903" s="7"/>
      <c r="T903" s="7"/>
    </row>
    <row r="904" spans="2:20" x14ac:dyDescent="0.25">
      <c r="B904" s="6"/>
      <c r="C904" s="7"/>
      <c r="F904" s="7"/>
      <c r="G904" s="7"/>
      <c r="H904" s="7"/>
      <c r="I904" s="7"/>
      <c r="J904" s="7"/>
      <c r="K904" s="7"/>
      <c r="L904" s="7"/>
      <c r="M904" s="8"/>
      <c r="N904" s="8"/>
      <c r="O904" s="8"/>
      <c r="P904" s="9"/>
      <c r="Q904" s="9"/>
      <c r="R904" s="7"/>
      <c r="S904" s="7"/>
      <c r="T904" s="7"/>
    </row>
    <row r="905" spans="2:20" x14ac:dyDescent="0.25">
      <c r="B905" s="6"/>
      <c r="C905" s="7"/>
      <c r="F905" s="7"/>
      <c r="G905" s="7"/>
      <c r="H905" s="7"/>
      <c r="I905" s="7"/>
      <c r="J905" s="7"/>
      <c r="K905" s="7"/>
      <c r="L905" s="7"/>
      <c r="M905" s="8"/>
      <c r="N905" s="8"/>
      <c r="O905" s="8"/>
      <c r="P905" s="9"/>
      <c r="Q905" s="9"/>
      <c r="R905" s="7"/>
      <c r="S905" s="7"/>
      <c r="T905" s="7"/>
    </row>
    <row r="906" spans="2:20" x14ac:dyDescent="0.25">
      <c r="B906" s="6"/>
      <c r="C906" s="7"/>
      <c r="F906" s="7"/>
      <c r="G906" s="7"/>
      <c r="H906" s="7"/>
      <c r="I906" s="7"/>
      <c r="J906" s="7"/>
      <c r="K906" s="7"/>
      <c r="L906" s="7"/>
      <c r="M906" s="8"/>
      <c r="N906" s="8"/>
      <c r="O906" s="8"/>
      <c r="P906" s="9"/>
      <c r="Q906" s="9"/>
      <c r="R906" s="7"/>
      <c r="S906" s="7"/>
      <c r="T906" s="7"/>
    </row>
    <row r="907" spans="2:20" x14ac:dyDescent="0.25">
      <c r="B907" s="6"/>
      <c r="C907" s="7"/>
      <c r="F907" s="7"/>
      <c r="G907" s="7"/>
      <c r="H907" s="7"/>
      <c r="I907" s="7"/>
      <c r="J907" s="7"/>
      <c r="K907" s="7"/>
      <c r="L907" s="7"/>
      <c r="M907" s="8"/>
      <c r="N907" s="8"/>
      <c r="O907" s="8"/>
      <c r="P907" s="9"/>
      <c r="Q907" s="9"/>
      <c r="R907" s="7"/>
      <c r="S907" s="7"/>
      <c r="T907" s="7"/>
    </row>
    <row r="908" spans="2:20" x14ac:dyDescent="0.25">
      <c r="B908" s="6"/>
      <c r="C908" s="7"/>
      <c r="F908" s="7"/>
      <c r="G908" s="7"/>
      <c r="H908" s="7"/>
      <c r="I908" s="7"/>
      <c r="J908" s="7"/>
      <c r="K908" s="7"/>
      <c r="L908" s="7"/>
      <c r="M908" s="8"/>
      <c r="N908" s="8"/>
      <c r="O908" s="8"/>
      <c r="P908" s="9"/>
      <c r="Q908" s="9"/>
      <c r="R908" s="7"/>
      <c r="S908" s="7"/>
      <c r="T908" s="7"/>
    </row>
    <row r="909" spans="2:20" x14ac:dyDescent="0.25">
      <c r="B909" s="6"/>
      <c r="C909" s="7"/>
      <c r="F909" s="7"/>
      <c r="G909" s="7"/>
      <c r="H909" s="7"/>
      <c r="I909" s="7"/>
      <c r="J909" s="7"/>
      <c r="K909" s="7"/>
      <c r="L909" s="7"/>
      <c r="M909" s="8"/>
      <c r="N909" s="8"/>
      <c r="O909" s="8"/>
      <c r="P909" s="9"/>
      <c r="Q909" s="9"/>
      <c r="R909" s="7"/>
      <c r="S909" s="7"/>
      <c r="T909" s="7"/>
    </row>
    <row r="910" spans="2:20" x14ac:dyDescent="0.25">
      <c r="B910" s="6"/>
      <c r="C910" s="7"/>
      <c r="F910" s="7"/>
      <c r="G910" s="7"/>
      <c r="H910" s="7"/>
      <c r="I910" s="7"/>
      <c r="J910" s="7"/>
      <c r="K910" s="7"/>
      <c r="L910" s="7"/>
      <c r="M910" s="8"/>
      <c r="N910" s="8"/>
      <c r="O910" s="8"/>
      <c r="P910" s="9"/>
      <c r="Q910" s="9"/>
      <c r="R910" s="7"/>
      <c r="S910" s="7"/>
      <c r="T910" s="7"/>
    </row>
    <row r="911" spans="2:20" x14ac:dyDescent="0.25">
      <c r="B911" s="6"/>
      <c r="C911" s="7"/>
      <c r="F911" s="7"/>
      <c r="G911" s="7"/>
      <c r="H911" s="7"/>
      <c r="I911" s="7"/>
      <c r="J911" s="7"/>
      <c r="K911" s="7"/>
      <c r="L911" s="7"/>
      <c r="M911" s="8"/>
      <c r="N911" s="8"/>
      <c r="O911" s="8"/>
      <c r="P911" s="9"/>
      <c r="Q911" s="9"/>
      <c r="R911" s="7"/>
      <c r="S911" s="7"/>
      <c r="T911" s="7"/>
    </row>
    <row r="912" spans="2:20" x14ac:dyDescent="0.25">
      <c r="B912" s="6"/>
      <c r="C912" s="7"/>
      <c r="F912" s="7"/>
      <c r="G912" s="7"/>
      <c r="H912" s="7"/>
      <c r="I912" s="7"/>
      <c r="J912" s="7"/>
      <c r="K912" s="7"/>
      <c r="L912" s="7"/>
      <c r="M912" s="8"/>
      <c r="N912" s="8"/>
      <c r="O912" s="8"/>
      <c r="P912" s="9"/>
      <c r="Q912" s="9"/>
      <c r="R912" s="7"/>
      <c r="S912" s="7"/>
      <c r="T912" s="7"/>
    </row>
    <row r="913" spans="2:20" x14ac:dyDescent="0.25">
      <c r="B913" s="6"/>
      <c r="C913" s="7"/>
      <c r="F913" s="7"/>
      <c r="G913" s="7"/>
      <c r="H913" s="7"/>
      <c r="I913" s="7"/>
      <c r="J913" s="7"/>
      <c r="K913" s="7"/>
      <c r="L913" s="7"/>
      <c r="M913" s="8"/>
      <c r="N913" s="8"/>
      <c r="O913" s="8"/>
      <c r="P913" s="9"/>
      <c r="Q913" s="9"/>
      <c r="R913" s="7"/>
      <c r="S913" s="7"/>
      <c r="T913" s="7"/>
    </row>
    <row r="914" spans="2:20" x14ac:dyDescent="0.25">
      <c r="B914" s="6"/>
      <c r="C914" s="7"/>
      <c r="F914" s="7"/>
      <c r="G914" s="7"/>
      <c r="H914" s="7"/>
      <c r="I914" s="7"/>
      <c r="J914" s="7"/>
      <c r="K914" s="7"/>
      <c r="L914" s="7"/>
      <c r="M914" s="8"/>
      <c r="N914" s="8"/>
      <c r="O914" s="8"/>
      <c r="P914" s="9"/>
      <c r="Q914" s="9"/>
      <c r="R914" s="7"/>
      <c r="S914" s="7"/>
      <c r="T914" s="7"/>
    </row>
    <row r="915" spans="2:20" x14ac:dyDescent="0.25">
      <c r="B915" s="6"/>
      <c r="C915" s="7"/>
      <c r="F915" s="7"/>
      <c r="G915" s="7"/>
      <c r="H915" s="7"/>
      <c r="I915" s="7"/>
      <c r="J915" s="7"/>
      <c r="K915" s="7"/>
      <c r="L915" s="7"/>
      <c r="M915" s="8"/>
      <c r="N915" s="8"/>
      <c r="O915" s="8"/>
      <c r="P915" s="9"/>
      <c r="Q915" s="9"/>
      <c r="R915" s="7"/>
      <c r="S915" s="7"/>
      <c r="T915" s="7"/>
    </row>
    <row r="916" spans="2:20" x14ac:dyDescent="0.25">
      <c r="B916" s="6"/>
      <c r="C916" s="7"/>
      <c r="F916" s="7"/>
      <c r="G916" s="7"/>
      <c r="H916" s="7"/>
      <c r="I916" s="7"/>
      <c r="J916" s="7"/>
      <c r="K916" s="7"/>
      <c r="L916" s="7"/>
      <c r="M916" s="8"/>
      <c r="N916" s="8"/>
      <c r="O916" s="8"/>
      <c r="P916" s="9"/>
      <c r="Q916" s="9"/>
      <c r="R916" s="7"/>
      <c r="S916" s="7"/>
      <c r="T916" s="7"/>
    </row>
    <row r="917" spans="2:20" x14ac:dyDescent="0.25">
      <c r="B917" s="6"/>
      <c r="C917" s="7"/>
      <c r="F917" s="7"/>
      <c r="G917" s="7"/>
      <c r="H917" s="7"/>
      <c r="I917" s="7"/>
      <c r="J917" s="7"/>
      <c r="K917" s="7"/>
      <c r="L917" s="7"/>
      <c r="M917" s="8"/>
      <c r="N917" s="8"/>
      <c r="O917" s="8"/>
      <c r="P917" s="9"/>
      <c r="Q917" s="9"/>
      <c r="R917" s="7"/>
      <c r="S917" s="7"/>
      <c r="T917" s="7"/>
    </row>
    <row r="918" spans="2:20" x14ac:dyDescent="0.25">
      <c r="B918" s="6"/>
      <c r="C918" s="7"/>
      <c r="F918" s="7"/>
      <c r="G918" s="7"/>
      <c r="H918" s="7"/>
      <c r="I918" s="7"/>
      <c r="J918" s="7"/>
      <c r="K918" s="7"/>
      <c r="L918" s="7"/>
      <c r="M918" s="8"/>
      <c r="N918" s="8"/>
      <c r="O918" s="8"/>
      <c r="P918" s="9"/>
      <c r="Q918" s="9"/>
      <c r="R918" s="7"/>
      <c r="S918" s="7"/>
      <c r="T918" s="7"/>
    </row>
    <row r="919" spans="2:20" x14ac:dyDescent="0.25">
      <c r="B919" s="6"/>
      <c r="C919" s="7"/>
      <c r="F919" s="7"/>
      <c r="G919" s="7"/>
      <c r="H919" s="7"/>
      <c r="I919" s="7"/>
      <c r="J919" s="7"/>
      <c r="K919" s="7"/>
      <c r="L919" s="7"/>
      <c r="M919" s="8"/>
      <c r="N919" s="8"/>
      <c r="O919" s="8"/>
      <c r="P919" s="9"/>
      <c r="Q919" s="9"/>
      <c r="R919" s="7"/>
      <c r="S919" s="7"/>
      <c r="T919" s="7"/>
    </row>
    <row r="920" spans="2:20" x14ac:dyDescent="0.25">
      <c r="B920" s="6"/>
      <c r="C920" s="7"/>
      <c r="F920" s="7"/>
      <c r="G920" s="7"/>
      <c r="H920" s="7"/>
      <c r="I920" s="7"/>
      <c r="J920" s="7"/>
      <c r="K920" s="7"/>
      <c r="L920" s="7"/>
      <c r="M920" s="8"/>
      <c r="N920" s="8"/>
      <c r="O920" s="8"/>
      <c r="P920" s="9"/>
      <c r="Q920" s="9"/>
      <c r="R920" s="7"/>
      <c r="S920" s="7"/>
      <c r="T920" s="7"/>
    </row>
    <row r="921" spans="2:20" x14ac:dyDescent="0.25">
      <c r="B921" s="6"/>
      <c r="C921" s="7"/>
      <c r="F921" s="7"/>
      <c r="G921" s="7"/>
      <c r="H921" s="7"/>
      <c r="I921" s="7"/>
      <c r="J921" s="7"/>
      <c r="K921" s="7"/>
      <c r="L921" s="7"/>
      <c r="M921" s="8"/>
      <c r="N921" s="8"/>
      <c r="O921" s="8"/>
      <c r="P921" s="9"/>
      <c r="Q921" s="9"/>
      <c r="R921" s="7"/>
      <c r="S921" s="7"/>
      <c r="T921" s="7"/>
    </row>
    <row r="922" spans="2:20" x14ac:dyDescent="0.25">
      <c r="B922" s="6"/>
      <c r="C922" s="7"/>
      <c r="F922" s="7"/>
      <c r="G922" s="7"/>
      <c r="H922" s="7"/>
      <c r="I922" s="7"/>
      <c r="J922" s="7"/>
      <c r="K922" s="7"/>
      <c r="L922" s="7"/>
      <c r="M922" s="8"/>
      <c r="N922" s="8"/>
      <c r="O922" s="8"/>
      <c r="P922" s="9"/>
      <c r="Q922" s="9"/>
      <c r="R922" s="7"/>
      <c r="S922" s="7"/>
      <c r="T922" s="7"/>
    </row>
    <row r="923" spans="2:20" x14ac:dyDescent="0.25">
      <c r="B923" s="6"/>
      <c r="C923" s="7"/>
      <c r="F923" s="7"/>
      <c r="G923" s="7"/>
      <c r="H923" s="7"/>
      <c r="I923" s="7"/>
      <c r="J923" s="7"/>
      <c r="K923" s="7"/>
      <c r="L923" s="7"/>
      <c r="M923" s="8"/>
      <c r="N923" s="8"/>
      <c r="O923" s="8"/>
      <c r="P923" s="9"/>
      <c r="Q923" s="9"/>
      <c r="R923" s="7"/>
      <c r="S923" s="7"/>
      <c r="T923" s="7"/>
    </row>
    <row r="924" spans="2:20" x14ac:dyDescent="0.25">
      <c r="B924" s="6"/>
      <c r="C924" s="7"/>
      <c r="F924" s="7"/>
      <c r="G924" s="7"/>
      <c r="H924" s="7"/>
      <c r="I924" s="7"/>
      <c r="J924" s="7"/>
      <c r="K924" s="7"/>
      <c r="L924" s="7"/>
      <c r="M924" s="8"/>
      <c r="N924" s="8"/>
      <c r="O924" s="8"/>
      <c r="P924" s="9"/>
      <c r="Q924" s="9"/>
      <c r="R924" s="7"/>
      <c r="S924" s="7"/>
      <c r="T924" s="7"/>
    </row>
    <row r="925" spans="2:20" x14ac:dyDescent="0.25">
      <c r="B925" s="6"/>
      <c r="C925" s="7"/>
      <c r="F925" s="7"/>
      <c r="G925" s="7"/>
      <c r="H925" s="7"/>
      <c r="I925" s="7"/>
      <c r="J925" s="7"/>
      <c r="K925" s="7"/>
      <c r="L925" s="7"/>
      <c r="M925" s="8"/>
      <c r="N925" s="8"/>
      <c r="O925" s="8"/>
      <c r="P925" s="9"/>
      <c r="Q925" s="9"/>
      <c r="R925" s="7"/>
      <c r="S925" s="7"/>
      <c r="T925" s="7"/>
    </row>
    <row r="926" spans="2:20" x14ac:dyDescent="0.25">
      <c r="B926" s="6"/>
      <c r="C926" s="7"/>
      <c r="F926" s="7"/>
      <c r="G926" s="7"/>
      <c r="H926" s="7"/>
      <c r="I926" s="7"/>
      <c r="J926" s="7"/>
      <c r="K926" s="7"/>
      <c r="L926" s="7"/>
      <c r="M926" s="8"/>
      <c r="N926" s="8"/>
      <c r="O926" s="8"/>
      <c r="P926" s="9"/>
      <c r="Q926" s="9"/>
      <c r="R926" s="7"/>
      <c r="S926" s="7"/>
      <c r="T926" s="7"/>
    </row>
    <row r="927" spans="2:20" x14ac:dyDescent="0.25">
      <c r="B927" s="6"/>
      <c r="C927" s="7"/>
      <c r="F927" s="7"/>
      <c r="G927" s="7"/>
      <c r="H927" s="7"/>
      <c r="I927" s="7"/>
      <c r="J927" s="7"/>
      <c r="K927" s="7"/>
      <c r="L927" s="7"/>
      <c r="M927" s="8"/>
      <c r="N927" s="8"/>
      <c r="O927" s="8"/>
      <c r="P927" s="9"/>
      <c r="Q927" s="9"/>
      <c r="R927" s="7"/>
      <c r="S927" s="7"/>
      <c r="T927" s="7"/>
    </row>
    <row r="928" spans="2:20" x14ac:dyDescent="0.25">
      <c r="B928" s="6"/>
      <c r="C928" s="7"/>
      <c r="F928" s="7"/>
      <c r="G928" s="7"/>
      <c r="H928" s="7"/>
      <c r="I928" s="7"/>
      <c r="J928" s="7"/>
      <c r="K928" s="7"/>
      <c r="L928" s="7"/>
      <c r="M928" s="8"/>
      <c r="N928" s="8"/>
      <c r="O928" s="8"/>
      <c r="P928" s="9"/>
      <c r="Q928" s="9"/>
      <c r="R928" s="7"/>
      <c r="S928" s="7"/>
      <c r="T928" s="7"/>
    </row>
    <row r="929" spans="2:20" x14ac:dyDescent="0.25">
      <c r="B929" s="6"/>
      <c r="C929" s="7"/>
      <c r="F929" s="7"/>
      <c r="G929" s="7"/>
      <c r="H929" s="7"/>
      <c r="I929" s="7"/>
      <c r="J929" s="7"/>
      <c r="K929" s="7"/>
      <c r="L929" s="7"/>
      <c r="M929" s="8"/>
      <c r="N929" s="8"/>
      <c r="O929" s="8"/>
      <c r="P929" s="9"/>
      <c r="Q929" s="9"/>
      <c r="R929" s="7"/>
      <c r="S929" s="7"/>
      <c r="T929" s="7"/>
    </row>
    <row r="930" spans="2:20" x14ac:dyDescent="0.25">
      <c r="B930" s="6"/>
      <c r="C930" s="7"/>
      <c r="F930" s="7"/>
      <c r="G930" s="7"/>
      <c r="H930" s="7"/>
      <c r="I930" s="7"/>
      <c r="J930" s="7"/>
      <c r="K930" s="7"/>
      <c r="L930" s="7"/>
      <c r="M930" s="8"/>
      <c r="N930" s="8"/>
      <c r="O930" s="8"/>
      <c r="P930" s="9"/>
      <c r="Q930" s="9"/>
      <c r="R930" s="7"/>
      <c r="S930" s="7"/>
      <c r="T930" s="7"/>
    </row>
    <row r="931" spans="2:20" x14ac:dyDescent="0.25">
      <c r="B931" s="6"/>
      <c r="C931" s="7"/>
      <c r="F931" s="7"/>
      <c r="G931" s="7"/>
      <c r="H931" s="7"/>
      <c r="I931" s="7"/>
      <c r="J931" s="7"/>
      <c r="K931" s="7"/>
      <c r="L931" s="7"/>
      <c r="M931" s="8"/>
      <c r="N931" s="8"/>
      <c r="O931" s="8"/>
      <c r="P931" s="9"/>
      <c r="Q931" s="9"/>
      <c r="R931" s="7"/>
      <c r="S931" s="7"/>
      <c r="T931" s="7"/>
    </row>
    <row r="932" spans="2:20" x14ac:dyDescent="0.25">
      <c r="B932" s="6"/>
      <c r="C932" s="7"/>
      <c r="F932" s="7"/>
      <c r="G932" s="7"/>
      <c r="H932" s="7"/>
      <c r="I932" s="7"/>
      <c r="J932" s="7"/>
      <c r="K932" s="7"/>
      <c r="L932" s="7"/>
      <c r="M932" s="8"/>
      <c r="N932" s="8"/>
      <c r="O932" s="8"/>
      <c r="P932" s="9"/>
      <c r="Q932" s="9"/>
      <c r="R932" s="7"/>
      <c r="S932" s="7"/>
      <c r="T932" s="7"/>
    </row>
    <row r="933" spans="2:20" x14ac:dyDescent="0.25">
      <c r="B933" s="6"/>
      <c r="C933" s="7"/>
      <c r="F933" s="7"/>
      <c r="G933" s="7"/>
      <c r="H933" s="7"/>
      <c r="I933" s="7"/>
      <c r="J933" s="7"/>
      <c r="K933" s="7"/>
      <c r="L933" s="7"/>
      <c r="M933" s="8"/>
      <c r="N933" s="8"/>
      <c r="O933" s="8"/>
      <c r="P933" s="9"/>
      <c r="Q933" s="9"/>
      <c r="R933" s="7"/>
      <c r="S933" s="7"/>
      <c r="T933" s="7"/>
    </row>
    <row r="934" spans="2:20" x14ac:dyDescent="0.25">
      <c r="B934" s="6"/>
      <c r="C934" s="7"/>
      <c r="F934" s="7"/>
      <c r="G934" s="7"/>
      <c r="H934" s="7"/>
      <c r="I934" s="7"/>
      <c r="J934" s="7"/>
      <c r="K934" s="7"/>
      <c r="L934" s="7"/>
      <c r="M934" s="8"/>
      <c r="N934" s="8"/>
      <c r="O934" s="8"/>
      <c r="P934" s="9"/>
      <c r="Q934" s="9"/>
      <c r="R934" s="7"/>
      <c r="S934" s="7"/>
      <c r="T934" s="7"/>
    </row>
    <row r="935" spans="2:20" x14ac:dyDescent="0.25">
      <c r="B935" s="6"/>
      <c r="C935" s="7"/>
      <c r="F935" s="7"/>
      <c r="G935" s="7"/>
      <c r="H935" s="7"/>
      <c r="I935" s="7"/>
      <c r="J935" s="7"/>
      <c r="K935" s="7"/>
      <c r="L935" s="7"/>
      <c r="M935" s="8"/>
      <c r="N935" s="8"/>
      <c r="O935" s="8"/>
      <c r="P935" s="9"/>
      <c r="Q935" s="9"/>
      <c r="R935" s="7"/>
      <c r="S935" s="7"/>
      <c r="T935" s="7"/>
    </row>
    <row r="936" spans="2:20" x14ac:dyDescent="0.25">
      <c r="B936" s="6"/>
      <c r="C936" s="7"/>
      <c r="F936" s="7"/>
      <c r="G936" s="7"/>
      <c r="H936" s="7"/>
      <c r="I936" s="7"/>
      <c r="J936" s="7"/>
      <c r="K936" s="7"/>
      <c r="L936" s="7"/>
      <c r="M936" s="8"/>
      <c r="N936" s="8"/>
      <c r="O936" s="8"/>
      <c r="P936" s="9"/>
      <c r="Q936" s="9"/>
      <c r="R936" s="7"/>
      <c r="S936" s="7"/>
      <c r="T936" s="7"/>
    </row>
    <row r="937" spans="2:20" x14ac:dyDescent="0.25">
      <c r="B937" s="6"/>
      <c r="C937" s="7"/>
      <c r="F937" s="7"/>
      <c r="G937" s="7"/>
      <c r="H937" s="7"/>
      <c r="I937" s="7"/>
      <c r="J937" s="7"/>
      <c r="K937" s="7"/>
      <c r="L937" s="7"/>
      <c r="M937" s="8"/>
      <c r="N937" s="8"/>
      <c r="O937" s="8"/>
      <c r="P937" s="9"/>
      <c r="Q937" s="9"/>
      <c r="R937" s="7"/>
      <c r="S937" s="7"/>
      <c r="T937" s="7"/>
    </row>
    <row r="938" spans="2:20" x14ac:dyDescent="0.25">
      <c r="B938" s="6"/>
      <c r="C938" s="7"/>
      <c r="F938" s="7"/>
      <c r="G938" s="7"/>
      <c r="H938" s="7"/>
      <c r="I938" s="7"/>
      <c r="J938" s="7"/>
      <c r="K938" s="7"/>
      <c r="L938" s="7"/>
      <c r="M938" s="8"/>
      <c r="N938" s="8"/>
      <c r="O938" s="8"/>
      <c r="P938" s="9"/>
      <c r="Q938" s="9"/>
      <c r="R938" s="7"/>
      <c r="S938" s="7"/>
      <c r="T938" s="7"/>
    </row>
    <row r="939" spans="2:20" x14ac:dyDescent="0.25">
      <c r="B939" s="6"/>
      <c r="C939" s="7"/>
      <c r="F939" s="7"/>
      <c r="G939" s="7"/>
      <c r="H939" s="7"/>
      <c r="I939" s="7"/>
      <c r="J939" s="7"/>
      <c r="K939" s="7"/>
      <c r="L939" s="7"/>
      <c r="M939" s="8"/>
      <c r="N939" s="8"/>
      <c r="O939" s="8"/>
      <c r="P939" s="9"/>
      <c r="Q939" s="9"/>
      <c r="R939" s="7"/>
      <c r="S939" s="7"/>
      <c r="T939" s="7"/>
    </row>
    <row r="940" spans="2:20" x14ac:dyDescent="0.25">
      <c r="B940" s="6"/>
      <c r="C940" s="7"/>
      <c r="F940" s="7"/>
      <c r="G940" s="7"/>
      <c r="H940" s="7"/>
      <c r="I940" s="7"/>
      <c r="J940" s="7"/>
      <c r="K940" s="7"/>
      <c r="L940" s="7"/>
      <c r="M940" s="8"/>
      <c r="N940" s="8"/>
      <c r="O940" s="8"/>
      <c r="P940" s="9"/>
      <c r="Q940" s="9"/>
      <c r="R940" s="7"/>
      <c r="S940" s="7"/>
      <c r="T940" s="7"/>
    </row>
    <row r="941" spans="2:20" x14ac:dyDescent="0.25">
      <c r="B941" s="6"/>
      <c r="C941" s="7"/>
      <c r="F941" s="7"/>
      <c r="G941" s="7"/>
      <c r="H941" s="7"/>
      <c r="I941" s="7"/>
      <c r="J941" s="7"/>
      <c r="K941" s="7"/>
      <c r="L941" s="7"/>
      <c r="M941" s="8"/>
      <c r="N941" s="8"/>
      <c r="O941" s="8"/>
      <c r="P941" s="9"/>
      <c r="Q941" s="9"/>
      <c r="R941" s="7"/>
      <c r="S941" s="7"/>
      <c r="T941" s="7"/>
    </row>
    <row r="942" spans="2:20" x14ac:dyDescent="0.25">
      <c r="B942" s="6"/>
      <c r="C942" s="7"/>
      <c r="F942" s="7"/>
      <c r="G942" s="7"/>
      <c r="H942" s="7"/>
      <c r="I942" s="7"/>
      <c r="J942" s="7"/>
      <c r="K942" s="7"/>
      <c r="L942" s="7"/>
      <c r="M942" s="8"/>
      <c r="N942" s="8"/>
      <c r="O942" s="8"/>
      <c r="P942" s="9"/>
      <c r="Q942" s="9"/>
      <c r="R942" s="7"/>
      <c r="S942" s="7"/>
      <c r="T942" s="7"/>
    </row>
    <row r="943" spans="2:20" x14ac:dyDescent="0.25">
      <c r="B943" s="6"/>
      <c r="C943" s="7"/>
      <c r="F943" s="7"/>
      <c r="G943" s="7"/>
      <c r="H943" s="7"/>
      <c r="I943" s="7"/>
      <c r="J943" s="7"/>
      <c r="K943" s="7"/>
      <c r="L943" s="7"/>
      <c r="M943" s="8"/>
      <c r="N943" s="8"/>
      <c r="O943" s="8"/>
      <c r="P943" s="9"/>
      <c r="Q943" s="9"/>
      <c r="R943" s="7"/>
      <c r="S943" s="7"/>
      <c r="T943" s="7"/>
    </row>
    <row r="944" spans="2:20" x14ac:dyDescent="0.25">
      <c r="B944" s="6"/>
      <c r="C944" s="7"/>
      <c r="F944" s="7"/>
      <c r="G944" s="7"/>
      <c r="H944" s="7"/>
      <c r="I944" s="7"/>
      <c r="J944" s="7"/>
      <c r="K944" s="7"/>
      <c r="L944" s="7"/>
      <c r="M944" s="8"/>
      <c r="N944" s="8"/>
      <c r="O944" s="8"/>
      <c r="P944" s="9"/>
      <c r="Q944" s="9"/>
      <c r="R944" s="7"/>
      <c r="S944" s="7"/>
      <c r="T944" s="7"/>
    </row>
    <row r="945" spans="2:20" x14ac:dyDescent="0.25">
      <c r="B945" s="6"/>
      <c r="C945" s="7"/>
      <c r="F945" s="7"/>
      <c r="G945" s="7"/>
      <c r="H945" s="7"/>
      <c r="I945" s="7"/>
      <c r="J945" s="7"/>
      <c r="K945" s="7"/>
      <c r="L945" s="7"/>
      <c r="M945" s="8"/>
      <c r="N945" s="8"/>
      <c r="O945" s="8"/>
      <c r="P945" s="9"/>
      <c r="Q945" s="9"/>
      <c r="R945" s="7"/>
      <c r="S945" s="7"/>
      <c r="T945" s="7"/>
    </row>
    <row r="946" spans="2:20" x14ac:dyDescent="0.25">
      <c r="B946" s="6"/>
      <c r="C946" s="7"/>
      <c r="F946" s="7"/>
      <c r="G946" s="7"/>
      <c r="H946" s="7"/>
      <c r="I946" s="7"/>
      <c r="J946" s="7"/>
      <c r="K946" s="7"/>
      <c r="L946" s="7"/>
      <c r="M946" s="8"/>
      <c r="N946" s="8"/>
      <c r="O946" s="8"/>
      <c r="P946" s="9"/>
      <c r="Q946" s="9"/>
      <c r="R946" s="7"/>
      <c r="S946" s="7"/>
      <c r="T946" s="7"/>
    </row>
    <row r="947" spans="2:20" x14ac:dyDescent="0.25">
      <c r="B947" s="6"/>
      <c r="C947" s="7"/>
      <c r="F947" s="7"/>
      <c r="G947" s="7"/>
      <c r="H947" s="7"/>
      <c r="I947" s="7"/>
      <c r="J947" s="7"/>
      <c r="K947" s="7"/>
      <c r="L947" s="7"/>
      <c r="M947" s="8"/>
      <c r="N947" s="8"/>
      <c r="O947" s="8"/>
      <c r="P947" s="9"/>
      <c r="Q947" s="9"/>
      <c r="R947" s="7"/>
      <c r="S947" s="7"/>
      <c r="T947" s="7"/>
    </row>
    <row r="948" spans="2:20" x14ac:dyDescent="0.25">
      <c r="B948" s="6"/>
      <c r="C948" s="7"/>
      <c r="F948" s="7"/>
      <c r="G948" s="7"/>
      <c r="H948" s="7"/>
      <c r="I948" s="7"/>
      <c r="J948" s="7"/>
      <c r="K948" s="7"/>
      <c r="L948" s="7"/>
      <c r="M948" s="8"/>
      <c r="N948" s="8"/>
      <c r="O948" s="8"/>
      <c r="P948" s="9"/>
      <c r="Q948" s="9"/>
      <c r="R948" s="7"/>
      <c r="S948" s="7"/>
      <c r="T948" s="7"/>
    </row>
    <row r="949" spans="2:20" x14ac:dyDescent="0.25">
      <c r="B949" s="6"/>
      <c r="C949" s="7"/>
      <c r="F949" s="7"/>
      <c r="G949" s="7"/>
      <c r="H949" s="7"/>
      <c r="I949" s="7"/>
      <c r="J949" s="7"/>
      <c r="K949" s="7"/>
      <c r="L949" s="7"/>
      <c r="M949" s="8"/>
      <c r="N949" s="8"/>
      <c r="O949" s="8"/>
      <c r="P949" s="9"/>
      <c r="Q949" s="9"/>
      <c r="R949" s="7"/>
      <c r="S949" s="7"/>
      <c r="T949" s="7"/>
    </row>
    <row r="950" spans="2:20" x14ac:dyDescent="0.25">
      <c r="B950" s="6"/>
      <c r="C950" s="7"/>
      <c r="F950" s="7"/>
      <c r="G950" s="7"/>
      <c r="H950" s="7"/>
      <c r="I950" s="7"/>
      <c r="J950" s="7"/>
      <c r="K950" s="7"/>
      <c r="L950" s="7"/>
      <c r="M950" s="8"/>
      <c r="N950" s="8"/>
      <c r="O950" s="8"/>
      <c r="P950" s="9"/>
      <c r="Q950" s="9"/>
      <c r="R950" s="7"/>
      <c r="S950" s="7"/>
      <c r="T950" s="7"/>
    </row>
    <row r="951" spans="2:20" x14ac:dyDescent="0.25">
      <c r="B951" s="6"/>
      <c r="C951" s="7"/>
      <c r="F951" s="7"/>
      <c r="G951" s="7"/>
      <c r="H951" s="7"/>
      <c r="I951" s="7"/>
      <c r="J951" s="7"/>
      <c r="K951" s="7"/>
      <c r="L951" s="7"/>
      <c r="M951" s="8"/>
      <c r="N951" s="8"/>
      <c r="O951" s="8"/>
      <c r="P951" s="9"/>
      <c r="Q951" s="9"/>
      <c r="R951" s="7"/>
      <c r="S951" s="7"/>
      <c r="T951" s="7"/>
    </row>
    <row r="952" spans="2:20" x14ac:dyDescent="0.25">
      <c r="B952" s="6"/>
      <c r="C952" s="7"/>
      <c r="F952" s="7"/>
      <c r="G952" s="7"/>
      <c r="H952" s="7"/>
      <c r="I952" s="7"/>
      <c r="J952" s="7"/>
      <c r="K952" s="7"/>
      <c r="L952" s="7"/>
      <c r="M952" s="8"/>
      <c r="N952" s="8"/>
      <c r="O952" s="8"/>
      <c r="P952" s="9"/>
      <c r="Q952" s="9"/>
      <c r="R952" s="7"/>
      <c r="S952" s="7"/>
      <c r="T952" s="7"/>
    </row>
    <row r="953" spans="2:20" x14ac:dyDescent="0.25">
      <c r="B953" s="6"/>
      <c r="C953" s="7"/>
      <c r="F953" s="7"/>
      <c r="G953" s="7"/>
      <c r="H953" s="7"/>
      <c r="I953" s="7"/>
      <c r="J953" s="7"/>
      <c r="K953" s="7"/>
      <c r="L953" s="7"/>
      <c r="M953" s="8"/>
      <c r="N953" s="8"/>
      <c r="O953" s="8"/>
      <c r="P953" s="9"/>
      <c r="Q953" s="9"/>
      <c r="R953" s="7"/>
      <c r="S953" s="7"/>
      <c r="T953" s="7"/>
    </row>
    <row r="954" spans="2:20" x14ac:dyDescent="0.25">
      <c r="B954" s="6"/>
      <c r="C954" s="7"/>
      <c r="F954" s="7"/>
      <c r="G954" s="7"/>
      <c r="H954" s="7"/>
      <c r="I954" s="7"/>
      <c r="J954" s="7"/>
      <c r="K954" s="7"/>
      <c r="L954" s="7"/>
      <c r="M954" s="8"/>
      <c r="N954" s="8"/>
      <c r="O954" s="8"/>
      <c r="P954" s="9"/>
      <c r="Q954" s="9"/>
      <c r="R954" s="7"/>
      <c r="S954" s="7"/>
      <c r="T954" s="7"/>
    </row>
    <row r="955" spans="2:20" x14ac:dyDescent="0.25">
      <c r="B955" s="6"/>
      <c r="C955" s="7"/>
      <c r="F955" s="7"/>
      <c r="G955" s="7"/>
      <c r="H955" s="7"/>
      <c r="I955" s="7"/>
      <c r="J955" s="7"/>
      <c r="K955" s="7"/>
      <c r="L955" s="7"/>
      <c r="M955" s="8"/>
      <c r="N955" s="8"/>
      <c r="O955" s="8"/>
      <c r="P955" s="9"/>
      <c r="Q955" s="9"/>
      <c r="R955" s="7"/>
      <c r="S955" s="7"/>
      <c r="T955" s="7"/>
    </row>
    <row r="956" spans="2:20" x14ac:dyDescent="0.25">
      <c r="B956" s="6"/>
      <c r="C956" s="7"/>
      <c r="F956" s="7"/>
      <c r="G956" s="7"/>
      <c r="H956" s="7"/>
      <c r="I956" s="7"/>
      <c r="J956" s="7"/>
      <c r="K956" s="7"/>
      <c r="L956" s="7"/>
      <c r="M956" s="8"/>
      <c r="N956" s="8"/>
      <c r="O956" s="8"/>
      <c r="P956" s="9"/>
      <c r="Q956" s="9"/>
      <c r="R956" s="7"/>
      <c r="S956" s="7"/>
      <c r="T956" s="7"/>
    </row>
    <row r="957" spans="2:20" x14ac:dyDescent="0.25">
      <c r="B957" s="6"/>
      <c r="C957" s="7"/>
      <c r="F957" s="7"/>
      <c r="G957" s="7"/>
      <c r="H957" s="7"/>
      <c r="I957" s="7"/>
      <c r="J957" s="7"/>
      <c r="K957" s="7"/>
      <c r="L957" s="7"/>
      <c r="M957" s="8"/>
      <c r="N957" s="8"/>
      <c r="O957" s="8"/>
      <c r="P957" s="9"/>
      <c r="Q957" s="9"/>
      <c r="R957" s="7"/>
      <c r="S957" s="7"/>
      <c r="T957" s="7"/>
    </row>
    <row r="958" spans="2:20" x14ac:dyDescent="0.25">
      <c r="B958" s="6"/>
      <c r="C958" s="7"/>
      <c r="F958" s="7"/>
      <c r="G958" s="7"/>
      <c r="H958" s="7"/>
      <c r="I958" s="7"/>
      <c r="J958" s="7"/>
      <c r="K958" s="7"/>
      <c r="L958" s="7"/>
      <c r="M958" s="8"/>
      <c r="N958" s="8"/>
      <c r="O958" s="8"/>
      <c r="P958" s="9"/>
      <c r="Q958" s="9"/>
      <c r="R958" s="7"/>
      <c r="S958" s="7"/>
      <c r="T958" s="7"/>
    </row>
    <row r="959" spans="2:20" x14ac:dyDescent="0.25">
      <c r="B959" s="6"/>
      <c r="C959" s="7"/>
      <c r="F959" s="7"/>
      <c r="G959" s="7"/>
      <c r="H959" s="7"/>
      <c r="I959" s="7"/>
      <c r="J959" s="7"/>
      <c r="K959" s="7"/>
      <c r="L959" s="7"/>
      <c r="M959" s="8"/>
      <c r="N959" s="8"/>
      <c r="O959" s="8"/>
      <c r="P959" s="9"/>
      <c r="Q959" s="9"/>
      <c r="R959" s="7"/>
      <c r="S959" s="7"/>
      <c r="T959" s="7"/>
    </row>
    <row r="960" spans="2:20" x14ac:dyDescent="0.25">
      <c r="B960" s="6"/>
      <c r="C960" s="7"/>
      <c r="F960" s="7"/>
      <c r="G960" s="7"/>
      <c r="H960" s="7"/>
      <c r="I960" s="7"/>
      <c r="J960" s="7"/>
      <c r="K960" s="7"/>
      <c r="L960" s="7"/>
      <c r="M960" s="8"/>
      <c r="N960" s="8"/>
      <c r="O960" s="8"/>
      <c r="P960" s="9"/>
      <c r="Q960" s="9"/>
      <c r="R960" s="7"/>
      <c r="S960" s="7"/>
      <c r="T960" s="7"/>
    </row>
    <row r="961" spans="2:20" x14ac:dyDescent="0.25">
      <c r="B961" s="6"/>
      <c r="C961" s="7"/>
      <c r="F961" s="7"/>
      <c r="G961" s="7"/>
      <c r="H961" s="7"/>
      <c r="I961" s="7"/>
      <c r="J961" s="7"/>
      <c r="K961" s="7"/>
      <c r="L961" s="7"/>
      <c r="M961" s="8"/>
      <c r="N961" s="8"/>
      <c r="O961" s="8"/>
      <c r="P961" s="9"/>
      <c r="Q961" s="9"/>
      <c r="R961" s="7"/>
      <c r="S961" s="7"/>
      <c r="T961" s="7"/>
    </row>
    <row r="962" spans="2:20" x14ac:dyDescent="0.25">
      <c r="B962" s="6"/>
      <c r="C962" s="7"/>
      <c r="F962" s="7"/>
      <c r="G962" s="7"/>
      <c r="H962" s="7"/>
      <c r="I962" s="7"/>
      <c r="J962" s="7"/>
      <c r="K962" s="7"/>
      <c r="L962" s="7"/>
      <c r="M962" s="8"/>
      <c r="N962" s="8"/>
      <c r="O962" s="8"/>
      <c r="P962" s="9"/>
      <c r="Q962" s="9"/>
      <c r="R962" s="7"/>
      <c r="S962" s="7"/>
      <c r="T962" s="7"/>
    </row>
    <row r="963" spans="2:20" x14ac:dyDescent="0.25">
      <c r="B963" s="6"/>
      <c r="C963" s="7"/>
      <c r="F963" s="7"/>
      <c r="G963" s="7"/>
      <c r="H963" s="7"/>
      <c r="I963" s="7"/>
      <c r="J963" s="7"/>
      <c r="K963" s="7"/>
      <c r="L963" s="7"/>
      <c r="M963" s="8"/>
      <c r="N963" s="8"/>
      <c r="O963" s="8"/>
      <c r="P963" s="9"/>
      <c r="Q963" s="9"/>
      <c r="R963" s="7"/>
      <c r="S963" s="7"/>
      <c r="T963" s="7"/>
    </row>
    <row r="964" spans="2:20" x14ac:dyDescent="0.25">
      <c r="B964" s="6"/>
      <c r="C964" s="7"/>
      <c r="F964" s="7"/>
      <c r="G964" s="7"/>
      <c r="H964" s="7"/>
      <c r="I964" s="7"/>
      <c r="J964" s="7"/>
      <c r="K964" s="7"/>
      <c r="L964" s="7"/>
      <c r="M964" s="8"/>
      <c r="N964" s="8"/>
      <c r="O964" s="8"/>
      <c r="P964" s="9"/>
      <c r="Q964" s="9"/>
      <c r="R964" s="7"/>
      <c r="S964" s="7"/>
      <c r="T964" s="7"/>
    </row>
    <row r="965" spans="2:20" x14ac:dyDescent="0.25">
      <c r="B965" s="6"/>
      <c r="C965" s="7"/>
      <c r="F965" s="7"/>
      <c r="G965" s="7"/>
      <c r="H965" s="7"/>
      <c r="I965" s="7"/>
      <c r="J965" s="7"/>
      <c r="K965" s="7"/>
      <c r="L965" s="7"/>
      <c r="M965" s="8"/>
      <c r="N965" s="8"/>
      <c r="O965" s="8"/>
      <c r="P965" s="9"/>
      <c r="Q965" s="9"/>
      <c r="R965" s="7"/>
      <c r="S965" s="7"/>
      <c r="T965" s="7"/>
    </row>
    <row r="966" spans="2:20" x14ac:dyDescent="0.25">
      <c r="B966" s="6"/>
      <c r="C966" s="7"/>
      <c r="F966" s="7"/>
      <c r="G966" s="7"/>
      <c r="H966" s="7"/>
      <c r="I966" s="7"/>
      <c r="J966" s="7"/>
      <c r="K966" s="7"/>
      <c r="L966" s="7"/>
      <c r="M966" s="8"/>
      <c r="N966" s="8"/>
      <c r="O966" s="8"/>
      <c r="P966" s="9"/>
      <c r="Q966" s="9"/>
      <c r="R966" s="7"/>
      <c r="S966" s="7"/>
      <c r="T966" s="7"/>
    </row>
    <row r="967" spans="2:20" x14ac:dyDescent="0.25">
      <c r="B967" s="6"/>
      <c r="C967" s="7"/>
      <c r="F967" s="7"/>
      <c r="G967" s="7"/>
      <c r="H967" s="7"/>
      <c r="I967" s="7"/>
      <c r="J967" s="7"/>
      <c r="K967" s="7"/>
      <c r="L967" s="7"/>
      <c r="M967" s="8"/>
      <c r="N967" s="8"/>
      <c r="O967" s="8"/>
      <c r="P967" s="9"/>
      <c r="Q967" s="9"/>
      <c r="R967" s="7"/>
      <c r="S967" s="7"/>
      <c r="T967" s="7"/>
    </row>
    <row r="968" spans="2:20" x14ac:dyDescent="0.25">
      <c r="B968" s="6"/>
      <c r="C968" s="7"/>
      <c r="F968" s="7"/>
      <c r="G968" s="7"/>
      <c r="H968" s="7"/>
      <c r="I968" s="7"/>
      <c r="J968" s="7"/>
      <c r="K968" s="7"/>
      <c r="L968" s="7"/>
      <c r="M968" s="8"/>
      <c r="N968" s="8"/>
      <c r="O968" s="8"/>
      <c r="P968" s="9"/>
      <c r="Q968" s="9"/>
      <c r="R968" s="7"/>
      <c r="S968" s="7"/>
      <c r="T968" s="7"/>
    </row>
    <row r="969" spans="2:20" x14ac:dyDescent="0.25">
      <c r="B969" s="6"/>
      <c r="C969" s="7"/>
      <c r="F969" s="7"/>
      <c r="G969" s="7"/>
      <c r="H969" s="7"/>
      <c r="I969" s="7"/>
      <c r="J969" s="7"/>
      <c r="K969" s="7"/>
      <c r="L969" s="7"/>
      <c r="M969" s="8"/>
      <c r="N969" s="8"/>
      <c r="O969" s="8"/>
      <c r="P969" s="9"/>
      <c r="Q969" s="9"/>
      <c r="R969" s="7"/>
      <c r="S969" s="7"/>
      <c r="T969" s="7"/>
    </row>
    <row r="970" spans="2:20" x14ac:dyDescent="0.25">
      <c r="B970" s="6"/>
      <c r="C970" s="7"/>
      <c r="F970" s="7"/>
      <c r="G970" s="7"/>
      <c r="H970" s="7"/>
      <c r="I970" s="7"/>
      <c r="J970" s="7"/>
      <c r="K970" s="7"/>
      <c r="L970" s="7"/>
      <c r="M970" s="8"/>
      <c r="N970" s="8"/>
      <c r="O970" s="8"/>
      <c r="P970" s="9"/>
      <c r="Q970" s="9"/>
      <c r="R970" s="7"/>
      <c r="S970" s="7"/>
      <c r="T970" s="7"/>
    </row>
    <row r="971" spans="2:20" x14ac:dyDescent="0.25">
      <c r="B971" s="6"/>
      <c r="C971" s="7"/>
      <c r="F971" s="7"/>
      <c r="G971" s="7"/>
      <c r="H971" s="7"/>
      <c r="I971" s="7"/>
      <c r="J971" s="7"/>
      <c r="K971" s="7"/>
      <c r="L971" s="7"/>
      <c r="M971" s="8"/>
      <c r="N971" s="8"/>
      <c r="O971" s="8"/>
      <c r="P971" s="9"/>
      <c r="Q971" s="9"/>
      <c r="R971" s="7"/>
      <c r="S971" s="7"/>
      <c r="T971" s="7"/>
    </row>
    <row r="972" spans="2:20" x14ac:dyDescent="0.25">
      <c r="B972" s="6"/>
      <c r="C972" s="7"/>
      <c r="F972" s="7"/>
      <c r="G972" s="7"/>
      <c r="H972" s="7"/>
      <c r="I972" s="7"/>
      <c r="J972" s="7"/>
      <c r="K972" s="7"/>
      <c r="L972" s="7"/>
      <c r="M972" s="8"/>
      <c r="N972" s="8"/>
      <c r="O972" s="8"/>
      <c r="P972" s="9"/>
      <c r="Q972" s="9"/>
      <c r="R972" s="7"/>
      <c r="S972" s="7"/>
      <c r="T972" s="7"/>
    </row>
    <row r="973" spans="2:20" x14ac:dyDescent="0.25">
      <c r="B973" s="6"/>
      <c r="C973" s="7"/>
      <c r="F973" s="7"/>
      <c r="G973" s="7"/>
      <c r="H973" s="7"/>
      <c r="I973" s="7"/>
      <c r="J973" s="7"/>
      <c r="K973" s="7"/>
      <c r="L973" s="7"/>
      <c r="M973" s="8"/>
      <c r="N973" s="8"/>
      <c r="O973" s="8"/>
      <c r="P973" s="9"/>
      <c r="Q973" s="9"/>
      <c r="R973" s="7"/>
      <c r="S973" s="7"/>
      <c r="T973" s="7"/>
    </row>
    <row r="974" spans="2:20" x14ac:dyDescent="0.25">
      <c r="B974" s="6"/>
      <c r="C974" s="7"/>
      <c r="F974" s="7"/>
      <c r="G974" s="7"/>
      <c r="H974" s="7"/>
      <c r="I974" s="7"/>
      <c r="J974" s="7"/>
      <c r="K974" s="7"/>
      <c r="L974" s="7"/>
      <c r="M974" s="8"/>
      <c r="N974" s="8"/>
      <c r="O974" s="8"/>
      <c r="P974" s="9"/>
      <c r="Q974" s="9"/>
      <c r="R974" s="7"/>
      <c r="S974" s="7"/>
      <c r="T974" s="7"/>
    </row>
    <row r="975" spans="2:20" x14ac:dyDescent="0.25">
      <c r="B975" s="6"/>
      <c r="C975" s="7"/>
      <c r="F975" s="7"/>
      <c r="G975" s="7"/>
      <c r="H975" s="7"/>
      <c r="I975" s="7"/>
      <c r="J975" s="7"/>
      <c r="K975" s="7"/>
      <c r="L975" s="7"/>
      <c r="M975" s="8"/>
      <c r="N975" s="8"/>
      <c r="O975" s="8"/>
      <c r="P975" s="9"/>
      <c r="Q975" s="9"/>
      <c r="R975" s="7"/>
      <c r="S975" s="7"/>
      <c r="T975" s="7"/>
    </row>
    <row r="976" spans="2:20" x14ac:dyDescent="0.25">
      <c r="B976" s="6"/>
      <c r="C976" s="7"/>
      <c r="F976" s="7"/>
      <c r="G976" s="7"/>
      <c r="H976" s="7"/>
      <c r="I976" s="7"/>
      <c r="J976" s="7"/>
      <c r="K976" s="7"/>
      <c r="L976" s="7"/>
      <c r="M976" s="8"/>
      <c r="N976" s="8"/>
      <c r="O976" s="8"/>
      <c r="P976" s="9"/>
      <c r="Q976" s="9"/>
      <c r="R976" s="7"/>
      <c r="S976" s="7"/>
      <c r="T976" s="7"/>
    </row>
    <row r="977" spans="2:20" x14ac:dyDescent="0.25">
      <c r="B977" s="6"/>
      <c r="C977" s="7"/>
      <c r="F977" s="7"/>
      <c r="G977" s="7"/>
      <c r="H977" s="7"/>
      <c r="I977" s="7"/>
      <c r="J977" s="7"/>
      <c r="K977" s="7"/>
      <c r="L977" s="7"/>
      <c r="M977" s="8"/>
      <c r="N977" s="8"/>
      <c r="O977" s="8"/>
      <c r="P977" s="9"/>
      <c r="Q977" s="9"/>
      <c r="R977" s="7"/>
      <c r="S977" s="7"/>
      <c r="T977" s="7"/>
    </row>
    <row r="978" spans="2:20" x14ac:dyDescent="0.25">
      <c r="B978" s="6"/>
      <c r="C978" s="7"/>
      <c r="F978" s="7"/>
      <c r="G978" s="7"/>
      <c r="H978" s="7"/>
      <c r="I978" s="7"/>
      <c r="J978" s="7"/>
      <c r="K978" s="7"/>
      <c r="L978" s="7"/>
      <c r="M978" s="8"/>
      <c r="N978" s="8"/>
      <c r="O978" s="8"/>
      <c r="P978" s="9"/>
      <c r="Q978" s="9"/>
      <c r="R978" s="7"/>
      <c r="S978" s="7"/>
      <c r="T978" s="7"/>
    </row>
    <row r="979" spans="2:20" x14ac:dyDescent="0.25">
      <c r="B979" s="6"/>
      <c r="C979" s="7"/>
      <c r="F979" s="7"/>
      <c r="G979" s="7"/>
      <c r="H979" s="7"/>
      <c r="I979" s="7"/>
      <c r="J979" s="7"/>
      <c r="K979" s="7"/>
      <c r="L979" s="7"/>
      <c r="M979" s="8"/>
      <c r="N979" s="8"/>
      <c r="O979" s="8"/>
      <c r="P979" s="9"/>
      <c r="Q979" s="9"/>
      <c r="R979" s="7"/>
      <c r="S979" s="7"/>
      <c r="T979" s="7"/>
    </row>
    <row r="980" spans="2:20" x14ac:dyDescent="0.25">
      <c r="B980" s="6"/>
      <c r="C980" s="7"/>
      <c r="F980" s="7"/>
      <c r="G980" s="7"/>
      <c r="H980" s="7"/>
      <c r="I980" s="7"/>
      <c r="J980" s="7"/>
      <c r="K980" s="7"/>
      <c r="L980" s="7"/>
      <c r="M980" s="8"/>
      <c r="N980" s="8"/>
      <c r="O980" s="8"/>
      <c r="P980" s="9"/>
      <c r="Q980" s="9"/>
      <c r="R980" s="7"/>
      <c r="S980" s="7"/>
      <c r="T980" s="7"/>
    </row>
    <row r="981" spans="2:20" x14ac:dyDescent="0.25">
      <c r="B981" s="6"/>
      <c r="C981" s="7"/>
      <c r="F981" s="7"/>
      <c r="G981" s="7"/>
      <c r="H981" s="7"/>
      <c r="I981" s="7"/>
      <c r="J981" s="7"/>
      <c r="K981" s="7"/>
      <c r="L981" s="7"/>
      <c r="M981" s="8"/>
      <c r="N981" s="8"/>
      <c r="O981" s="8"/>
      <c r="P981" s="9"/>
      <c r="Q981" s="9"/>
      <c r="R981" s="7"/>
      <c r="S981" s="7"/>
      <c r="T981" s="7"/>
    </row>
    <row r="982" spans="2:20" x14ac:dyDescent="0.25">
      <c r="B982" s="6"/>
      <c r="C982" s="7"/>
      <c r="F982" s="7"/>
      <c r="G982" s="7"/>
      <c r="H982" s="7"/>
      <c r="I982" s="7"/>
      <c r="J982" s="7"/>
      <c r="K982" s="7"/>
      <c r="L982" s="7"/>
      <c r="M982" s="8"/>
      <c r="N982" s="8"/>
      <c r="O982" s="8"/>
      <c r="P982" s="9"/>
      <c r="Q982" s="9"/>
      <c r="R982" s="7"/>
      <c r="S982" s="7"/>
      <c r="T982" s="7"/>
    </row>
    <row r="983" spans="2:20" x14ac:dyDescent="0.25">
      <c r="B983" s="6"/>
      <c r="C983" s="7"/>
      <c r="F983" s="7"/>
      <c r="G983" s="7"/>
      <c r="H983" s="7"/>
      <c r="I983" s="7"/>
      <c r="J983" s="7"/>
      <c r="K983" s="7"/>
      <c r="L983" s="7"/>
      <c r="M983" s="8"/>
      <c r="N983" s="8"/>
      <c r="O983" s="8"/>
      <c r="P983" s="9"/>
      <c r="Q983" s="9"/>
      <c r="R983" s="7"/>
      <c r="S983" s="7"/>
      <c r="T983" s="7"/>
    </row>
    <row r="984" spans="2:20" x14ac:dyDescent="0.25">
      <c r="B984" s="6"/>
      <c r="C984" s="7"/>
      <c r="F984" s="7"/>
      <c r="G984" s="7"/>
      <c r="H984" s="7"/>
      <c r="I984" s="7"/>
      <c r="J984" s="7"/>
      <c r="K984" s="7"/>
      <c r="L984" s="7"/>
      <c r="M984" s="8"/>
      <c r="N984" s="8"/>
      <c r="O984" s="8"/>
      <c r="P984" s="9"/>
      <c r="Q984" s="9"/>
      <c r="R984" s="7"/>
      <c r="S984" s="7"/>
      <c r="T984" s="7"/>
    </row>
    <row r="985" spans="2:20" x14ac:dyDescent="0.25">
      <c r="B985" s="6"/>
      <c r="C985" s="7"/>
      <c r="F985" s="7"/>
      <c r="G985" s="7"/>
      <c r="H985" s="7"/>
      <c r="I985" s="7"/>
      <c r="J985" s="7"/>
      <c r="K985" s="7"/>
      <c r="L985" s="7"/>
      <c r="M985" s="8"/>
      <c r="N985" s="8"/>
      <c r="O985" s="8"/>
      <c r="P985" s="9"/>
      <c r="Q985" s="9"/>
      <c r="R985" s="7"/>
      <c r="S985" s="7"/>
      <c r="T985" s="7"/>
    </row>
    <row r="986" spans="2:20" x14ac:dyDescent="0.25">
      <c r="B986" s="6"/>
      <c r="C986" s="7"/>
      <c r="F986" s="7"/>
      <c r="G986" s="7"/>
      <c r="H986" s="7"/>
      <c r="I986" s="7"/>
      <c r="J986" s="7"/>
      <c r="K986" s="7"/>
      <c r="L986" s="7"/>
      <c r="M986" s="8"/>
      <c r="N986" s="8"/>
      <c r="O986" s="8"/>
      <c r="P986" s="9"/>
      <c r="Q986" s="9"/>
      <c r="R986" s="7"/>
      <c r="S986" s="7"/>
      <c r="T986" s="7"/>
    </row>
    <row r="987" spans="2:20" x14ac:dyDescent="0.25">
      <c r="B987" s="6"/>
      <c r="C987" s="7"/>
      <c r="F987" s="7"/>
      <c r="G987" s="7"/>
      <c r="H987" s="7"/>
      <c r="I987" s="7"/>
      <c r="J987" s="7"/>
      <c r="K987" s="7"/>
      <c r="L987" s="7"/>
      <c r="M987" s="8"/>
      <c r="N987" s="8"/>
      <c r="O987" s="8"/>
      <c r="P987" s="9"/>
      <c r="Q987" s="9"/>
      <c r="R987" s="7"/>
      <c r="S987" s="7"/>
      <c r="T987" s="7"/>
    </row>
    <row r="988" spans="2:20" x14ac:dyDescent="0.25">
      <c r="B988" s="6"/>
      <c r="C988" s="7"/>
      <c r="F988" s="7"/>
      <c r="G988" s="7"/>
      <c r="H988" s="7"/>
      <c r="I988" s="7"/>
      <c r="J988" s="7"/>
      <c r="K988" s="7"/>
      <c r="L988" s="7"/>
      <c r="M988" s="8"/>
      <c r="N988" s="8"/>
      <c r="O988" s="8"/>
      <c r="P988" s="9"/>
      <c r="Q988" s="9"/>
      <c r="R988" s="7"/>
      <c r="S988" s="7"/>
      <c r="T988" s="7"/>
    </row>
    <row r="989" spans="2:20" x14ac:dyDescent="0.25">
      <c r="B989" s="6"/>
      <c r="C989" s="7"/>
      <c r="F989" s="7"/>
      <c r="G989" s="7"/>
      <c r="H989" s="7"/>
      <c r="I989" s="7"/>
      <c r="J989" s="7"/>
      <c r="K989" s="7"/>
      <c r="L989" s="7"/>
      <c r="M989" s="8"/>
      <c r="N989" s="8"/>
      <c r="O989" s="8"/>
      <c r="P989" s="9"/>
      <c r="Q989" s="9"/>
      <c r="R989" s="7"/>
      <c r="S989" s="7"/>
      <c r="T989" s="7"/>
    </row>
    <row r="990" spans="2:20" x14ac:dyDescent="0.25">
      <c r="B990" s="6"/>
      <c r="C990" s="7"/>
      <c r="F990" s="7"/>
      <c r="G990" s="7"/>
      <c r="H990" s="7"/>
      <c r="I990" s="7"/>
      <c r="J990" s="7"/>
      <c r="K990" s="7"/>
      <c r="L990" s="7"/>
      <c r="M990" s="8"/>
      <c r="N990" s="8"/>
      <c r="O990" s="8"/>
      <c r="P990" s="9"/>
      <c r="Q990" s="9"/>
      <c r="R990" s="7"/>
      <c r="S990" s="7"/>
      <c r="T990" s="7"/>
    </row>
    <row r="991" spans="2:20" x14ac:dyDescent="0.25">
      <c r="B991" s="6"/>
      <c r="C991" s="7"/>
      <c r="F991" s="7"/>
      <c r="G991" s="7"/>
      <c r="H991" s="7"/>
      <c r="I991" s="7"/>
      <c r="J991" s="7"/>
      <c r="K991" s="7"/>
      <c r="L991" s="7"/>
      <c r="M991" s="8"/>
      <c r="N991" s="8"/>
      <c r="O991" s="8"/>
      <c r="P991" s="9"/>
      <c r="Q991" s="9"/>
      <c r="R991" s="7"/>
      <c r="S991" s="7"/>
      <c r="T991" s="7"/>
    </row>
    <row r="992" spans="2:20" x14ac:dyDescent="0.25">
      <c r="B992" s="6"/>
      <c r="C992" s="7"/>
      <c r="F992" s="7"/>
      <c r="G992" s="7"/>
      <c r="H992" s="7"/>
      <c r="I992" s="7"/>
      <c r="J992" s="7"/>
      <c r="K992" s="7"/>
      <c r="L992" s="7"/>
      <c r="M992" s="8"/>
      <c r="N992" s="8"/>
      <c r="O992" s="8"/>
      <c r="P992" s="9"/>
      <c r="Q992" s="9"/>
      <c r="R992" s="7"/>
      <c r="S992" s="7"/>
      <c r="T992" s="7"/>
    </row>
    <row r="993" spans="2:20" x14ac:dyDescent="0.25">
      <c r="B993" s="6"/>
      <c r="C993" s="7"/>
      <c r="F993" s="7"/>
      <c r="G993" s="7"/>
      <c r="H993" s="7"/>
      <c r="I993" s="7"/>
      <c r="J993" s="7"/>
      <c r="K993" s="7"/>
      <c r="L993" s="7"/>
      <c r="M993" s="8"/>
      <c r="N993" s="8"/>
      <c r="O993" s="8"/>
      <c r="P993" s="9"/>
      <c r="Q993" s="9"/>
      <c r="R993" s="7"/>
      <c r="S993" s="7"/>
      <c r="T993" s="7"/>
    </row>
    <row r="994" spans="2:20" x14ac:dyDescent="0.25">
      <c r="B994" s="6"/>
      <c r="C994" s="7"/>
      <c r="F994" s="7"/>
      <c r="G994" s="7"/>
      <c r="H994" s="7"/>
      <c r="I994" s="7"/>
      <c r="J994" s="7"/>
      <c r="K994" s="7"/>
      <c r="L994" s="7"/>
      <c r="M994" s="8"/>
      <c r="N994" s="8"/>
      <c r="O994" s="8"/>
      <c r="P994" s="9"/>
      <c r="Q994" s="9"/>
      <c r="R994" s="7"/>
      <c r="S994" s="7"/>
      <c r="T994" s="7"/>
    </row>
    <row r="995" spans="2:20" x14ac:dyDescent="0.25">
      <c r="B995" s="6"/>
      <c r="C995" s="7"/>
      <c r="F995" s="7"/>
      <c r="G995" s="7"/>
      <c r="H995" s="7"/>
      <c r="I995" s="7"/>
      <c r="J995" s="7"/>
      <c r="K995" s="7"/>
      <c r="L995" s="7"/>
      <c r="M995" s="8"/>
      <c r="N995" s="8"/>
      <c r="O995" s="8"/>
      <c r="P995" s="9"/>
      <c r="Q995" s="9"/>
      <c r="R995" s="7"/>
      <c r="S995" s="7"/>
      <c r="T995" s="7"/>
    </row>
    <row r="996" spans="2:20" x14ac:dyDescent="0.25">
      <c r="B996" s="6"/>
      <c r="C996" s="7"/>
      <c r="F996" s="7"/>
      <c r="G996" s="7"/>
      <c r="H996" s="7"/>
      <c r="I996" s="7"/>
      <c r="J996" s="7"/>
      <c r="K996" s="7"/>
      <c r="L996" s="7"/>
      <c r="M996" s="8"/>
      <c r="N996" s="8"/>
      <c r="O996" s="8"/>
      <c r="P996" s="9"/>
      <c r="Q996" s="9"/>
      <c r="R996" s="7"/>
      <c r="S996" s="7"/>
      <c r="T996" s="7"/>
    </row>
    <row r="997" spans="2:20" x14ac:dyDescent="0.25">
      <c r="B997" s="6"/>
      <c r="C997" s="7"/>
      <c r="F997" s="7"/>
      <c r="G997" s="7"/>
      <c r="H997" s="7"/>
      <c r="I997" s="7"/>
      <c r="J997" s="7"/>
      <c r="K997" s="7"/>
      <c r="L997" s="7"/>
      <c r="M997" s="8"/>
      <c r="N997" s="8"/>
      <c r="O997" s="8"/>
      <c r="P997" s="9"/>
      <c r="Q997" s="9"/>
      <c r="R997" s="7"/>
      <c r="S997" s="7"/>
      <c r="T997" s="7"/>
    </row>
    <row r="998" spans="2:20" x14ac:dyDescent="0.25">
      <c r="B998" s="6"/>
      <c r="C998" s="7"/>
      <c r="F998" s="7"/>
      <c r="G998" s="7"/>
      <c r="H998" s="7"/>
      <c r="I998" s="7"/>
      <c r="J998" s="7"/>
      <c r="K998" s="7"/>
      <c r="L998" s="7"/>
      <c r="M998" s="8"/>
      <c r="N998" s="8"/>
      <c r="O998" s="8"/>
      <c r="P998" s="9"/>
      <c r="Q998" s="9"/>
      <c r="R998" s="7"/>
      <c r="S998" s="7"/>
      <c r="T998" s="7"/>
    </row>
    <row r="999" spans="2:20" x14ac:dyDescent="0.25">
      <c r="B999" s="6"/>
      <c r="C999" s="7"/>
      <c r="F999" s="7"/>
      <c r="G999" s="7"/>
      <c r="H999" s="7"/>
      <c r="I999" s="7"/>
      <c r="J999" s="7"/>
      <c r="K999" s="7"/>
      <c r="L999" s="7"/>
      <c r="M999" s="8"/>
      <c r="N999" s="8"/>
      <c r="O999" s="8"/>
      <c r="P999" s="9"/>
      <c r="Q999" s="9"/>
      <c r="R999" s="7"/>
      <c r="S999" s="7"/>
      <c r="T999" s="7"/>
    </row>
  </sheetData>
  <autoFilter ref="A6:X253" xr:uid="{0D92ADF7-5884-4CEE-8F32-290ACAD60D00}"/>
  <phoneticPr fontId="8" type="noConversion"/>
  <conditionalFormatting sqref="B7:B252">
    <cfRule type="duplicateValues" dxfId="14" priority="1"/>
    <cfRule type="duplicateValues" dxfId="13" priority="2"/>
    <cfRule type="duplicateValues" dxfId="12" priority="3"/>
  </conditionalFormatting>
  <conditionalFormatting sqref="C254:C999 C6:C252">
    <cfRule type="duplicateValues" dxfId="11" priority="6"/>
    <cfRule type="duplicateValues" dxfId="10" priority="7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A26D-963E-42B5-B28A-2875FF542A70}">
  <sheetPr>
    <tabColor rgb="FFFFFF00"/>
  </sheetPr>
  <dimension ref="A1:W354"/>
  <sheetViews>
    <sheetView workbookViewId="0">
      <selection activeCell="V7" sqref="V7"/>
    </sheetView>
  </sheetViews>
  <sheetFormatPr defaultRowHeight="15" outlineLevelCol="1" x14ac:dyDescent="0.25"/>
  <cols>
    <col min="1" max="2" width="15.7109375" bestFit="1" customWidth="1"/>
    <col min="3" max="3" width="14.28515625" bestFit="1" customWidth="1"/>
    <col min="4" max="4" width="39.5703125" customWidth="1"/>
    <col min="5" max="5" width="21" bestFit="1" customWidth="1"/>
    <col min="6" max="6" width="11.7109375" bestFit="1" customWidth="1"/>
    <col min="7" max="7" width="5" bestFit="1" customWidth="1"/>
    <col min="8" max="8" width="17.7109375" customWidth="1"/>
    <col min="9" max="9" width="18.7109375" customWidth="1"/>
    <col min="10" max="10" width="14.5703125" customWidth="1"/>
    <col min="11" max="11" width="16.140625" hidden="1" customWidth="1" outlineLevel="1"/>
    <col min="12" max="12" width="19.85546875" hidden="1" customWidth="1" outlineLevel="1"/>
    <col min="13" max="13" width="16.28515625" customWidth="1" collapsed="1"/>
    <col min="14" max="14" width="15.7109375" customWidth="1"/>
    <col min="15" max="15" width="16.85546875" customWidth="1"/>
    <col min="16" max="16" width="29.85546875" hidden="1" customWidth="1" outlineLevel="1"/>
    <col min="17" max="17" width="18.7109375" hidden="1" customWidth="1" outlineLevel="1"/>
    <col min="18" max="18" width="19.7109375" hidden="1" customWidth="1" outlineLevel="1"/>
    <col min="19" max="19" width="15.28515625" bestFit="1" customWidth="1" collapsed="1"/>
    <col min="20" max="20" width="8.28515625" bestFit="1" customWidth="1"/>
    <col min="21" max="21" width="0.5703125" customWidth="1"/>
    <col min="23" max="23" width="13.5703125" bestFit="1" customWidth="1"/>
  </cols>
  <sheetData>
    <row r="1" spans="1:2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 t="s">
        <v>8089</v>
      </c>
      <c r="N1" s="42"/>
      <c r="O1" s="42"/>
      <c r="P1" s="42"/>
      <c r="Q1" s="42"/>
      <c r="R1" s="42"/>
      <c r="S1" s="42" t="s">
        <v>4976</v>
      </c>
      <c r="T1" s="42"/>
      <c r="U1" s="42"/>
      <c r="V1" s="42"/>
      <c r="W1" s="42"/>
    </row>
    <row r="2" spans="1:23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70" t="s">
        <v>2164</v>
      </c>
      <c r="Q2" s="70" t="s">
        <v>2165</v>
      </c>
      <c r="R2" s="42"/>
      <c r="S2" s="42"/>
      <c r="T2" s="42"/>
      <c r="U2" s="42"/>
      <c r="V2" s="42"/>
      <c r="W2" s="42"/>
    </row>
    <row r="3" spans="1:23" ht="26.25" x14ac:dyDescent="0.4">
      <c r="A3" s="43" t="s">
        <v>8151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70">
        <v>1.39</v>
      </c>
      <c r="Q3" s="70">
        <v>0.2</v>
      </c>
      <c r="R3" s="42"/>
      <c r="S3" s="42"/>
      <c r="T3" s="42"/>
      <c r="U3" s="42"/>
      <c r="V3" s="42"/>
      <c r="W3" s="42"/>
    </row>
    <row r="4" spans="1:23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70" t="s">
        <v>2166</v>
      </c>
      <c r="Q4" s="70"/>
      <c r="R4" s="42"/>
      <c r="S4" s="42"/>
      <c r="T4" s="42"/>
      <c r="U4" s="42"/>
      <c r="V4" s="42"/>
      <c r="W4" s="42"/>
    </row>
    <row r="5" spans="1:23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x14ac:dyDescent="0.25">
      <c r="A6" s="42"/>
      <c r="B6" s="1" t="s">
        <v>0</v>
      </c>
      <c r="C6" s="2" t="s">
        <v>1</v>
      </c>
      <c r="D6" s="2" t="s">
        <v>2</v>
      </c>
      <c r="E6" s="5" t="s">
        <v>5132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2161</v>
      </c>
      <c r="N6" s="2" t="s">
        <v>4971</v>
      </c>
      <c r="O6" s="2" t="s">
        <v>2160</v>
      </c>
      <c r="P6" s="2" t="s">
        <v>2162</v>
      </c>
      <c r="Q6" s="2" t="s">
        <v>4978</v>
      </c>
      <c r="R6" s="2" t="s">
        <v>2163</v>
      </c>
      <c r="S6" s="2" t="s">
        <v>31</v>
      </c>
      <c r="T6" s="2" t="s">
        <v>32</v>
      </c>
      <c r="U6" s="26"/>
      <c r="V6" s="27" t="s">
        <v>4973</v>
      </c>
      <c r="W6" s="27" t="s">
        <v>4974</v>
      </c>
    </row>
    <row r="7" spans="1:23" x14ac:dyDescent="0.25">
      <c r="B7" s="66">
        <v>843380131243</v>
      </c>
      <c r="C7" s="7" t="s">
        <v>4287</v>
      </c>
      <c r="D7" s="7" t="s">
        <v>4288</v>
      </c>
      <c r="E7" s="7" t="str">
        <f>_xlfn.XLOOKUP(C7,Master!E:E,Master!H:H)</f>
        <v>No</v>
      </c>
      <c r="F7" s="7" t="s">
        <v>4289</v>
      </c>
      <c r="G7" s="7" t="s">
        <v>21</v>
      </c>
      <c r="H7" s="7" t="s">
        <v>14</v>
      </c>
      <c r="I7" s="7" t="s">
        <v>48</v>
      </c>
      <c r="J7" s="7" t="s">
        <v>4290</v>
      </c>
      <c r="K7" s="7" t="s">
        <v>17</v>
      </c>
      <c r="L7" s="7" t="s">
        <v>18</v>
      </c>
      <c r="M7" s="67">
        <v>71.5</v>
      </c>
      <c r="N7" s="56">
        <f>O7</f>
        <v>130</v>
      </c>
      <c r="O7" s="67">
        <v>130</v>
      </c>
      <c r="P7" s="9">
        <f t="shared" ref="P7:P70" si="0">(O7*$P$3)*(M7/O7)</f>
        <v>99.385000000000005</v>
      </c>
      <c r="Q7" s="9">
        <f>R7</f>
        <v>217</v>
      </c>
      <c r="R7" s="9">
        <f t="shared" ref="R7:R70" si="1">ROUND(O7*$P$3*(1+$Q$3),0)</f>
        <v>217</v>
      </c>
      <c r="S7" s="7" t="s">
        <v>33</v>
      </c>
      <c r="T7" s="7" t="s">
        <v>34</v>
      </c>
      <c r="U7" s="26"/>
      <c r="W7" s="46">
        <f>M7*V7</f>
        <v>0</v>
      </c>
    </row>
    <row r="8" spans="1:23" x14ac:dyDescent="0.25">
      <c r="B8" s="39">
        <v>843380131236</v>
      </c>
      <c r="C8" s="7" t="s">
        <v>4291</v>
      </c>
      <c r="D8" s="7" t="s">
        <v>4292</v>
      </c>
      <c r="E8" s="7" t="str">
        <f>_xlfn.XLOOKUP(C8,Master!E:E,Master!H:H)</f>
        <v>No</v>
      </c>
      <c r="F8" s="7" t="s">
        <v>4289</v>
      </c>
      <c r="G8" s="7" t="s">
        <v>24</v>
      </c>
      <c r="H8" s="7" t="s">
        <v>14</v>
      </c>
      <c r="I8" s="7" t="s">
        <v>48</v>
      </c>
      <c r="J8" s="7" t="s">
        <v>4290</v>
      </c>
      <c r="K8" s="7" t="s">
        <v>17</v>
      </c>
      <c r="L8" s="7" t="s">
        <v>18</v>
      </c>
      <c r="M8" s="67">
        <v>71.5</v>
      </c>
      <c r="N8" s="56">
        <f t="shared" ref="N8:N71" si="2">O8</f>
        <v>130</v>
      </c>
      <c r="O8" s="67">
        <v>130</v>
      </c>
      <c r="P8" s="9">
        <f t="shared" si="0"/>
        <v>99.385000000000005</v>
      </c>
      <c r="Q8" s="9">
        <f t="shared" ref="Q8:Q71" si="3">R8</f>
        <v>217</v>
      </c>
      <c r="R8" s="9">
        <f t="shared" si="1"/>
        <v>217</v>
      </c>
      <c r="S8" s="7" t="s">
        <v>33</v>
      </c>
      <c r="T8" s="7" t="s">
        <v>34</v>
      </c>
      <c r="U8" s="26"/>
      <c r="W8" s="47">
        <f t="shared" ref="W8:W71" si="4">M8*V8</f>
        <v>0</v>
      </c>
    </row>
    <row r="9" spans="1:23" x14ac:dyDescent="0.25">
      <c r="B9" s="39">
        <v>843380131229</v>
      </c>
      <c r="C9" s="7" t="s">
        <v>4293</v>
      </c>
      <c r="D9" s="7" t="s">
        <v>4294</v>
      </c>
      <c r="E9" s="7" t="str">
        <f>_xlfn.XLOOKUP(C9,Master!E:E,Master!H:H)</f>
        <v>No</v>
      </c>
      <c r="F9" s="7" t="s">
        <v>4289</v>
      </c>
      <c r="G9" s="7" t="s">
        <v>27</v>
      </c>
      <c r="H9" s="7" t="s">
        <v>14</v>
      </c>
      <c r="I9" s="7" t="s">
        <v>48</v>
      </c>
      <c r="J9" s="7" t="s">
        <v>4290</v>
      </c>
      <c r="K9" s="7" t="s">
        <v>17</v>
      </c>
      <c r="L9" s="7" t="s">
        <v>18</v>
      </c>
      <c r="M9" s="67">
        <v>71.5</v>
      </c>
      <c r="N9" s="56">
        <f t="shared" si="2"/>
        <v>130</v>
      </c>
      <c r="O9" s="67">
        <v>130</v>
      </c>
      <c r="P9" s="9">
        <f t="shared" si="0"/>
        <v>99.385000000000005</v>
      </c>
      <c r="Q9" s="9">
        <f t="shared" si="3"/>
        <v>217</v>
      </c>
      <c r="R9" s="9">
        <f t="shared" si="1"/>
        <v>217</v>
      </c>
      <c r="S9" s="7" t="s">
        <v>33</v>
      </c>
      <c r="T9" s="7" t="s">
        <v>34</v>
      </c>
      <c r="U9" s="26"/>
      <c r="W9" s="47">
        <f t="shared" si="4"/>
        <v>0</v>
      </c>
    </row>
    <row r="10" spans="1:23" x14ac:dyDescent="0.25">
      <c r="B10" s="39">
        <v>843380131250</v>
      </c>
      <c r="C10" s="7" t="s">
        <v>4295</v>
      </c>
      <c r="D10" s="7" t="s">
        <v>4296</v>
      </c>
      <c r="E10" s="7" t="str">
        <f>_xlfn.XLOOKUP(C10,Master!E:E,Master!H:H)</f>
        <v>No</v>
      </c>
      <c r="F10" s="7" t="s">
        <v>4289</v>
      </c>
      <c r="G10" s="7" t="s">
        <v>30</v>
      </c>
      <c r="H10" s="7" t="s">
        <v>14</v>
      </c>
      <c r="I10" s="7" t="s">
        <v>48</v>
      </c>
      <c r="J10" s="7" t="s">
        <v>4290</v>
      </c>
      <c r="K10" s="7" t="s">
        <v>17</v>
      </c>
      <c r="L10" s="7" t="s">
        <v>18</v>
      </c>
      <c r="M10" s="67">
        <v>71.5</v>
      </c>
      <c r="N10" s="56">
        <f t="shared" si="2"/>
        <v>130</v>
      </c>
      <c r="O10" s="67">
        <v>130</v>
      </c>
      <c r="P10" s="9">
        <f t="shared" si="0"/>
        <v>99.385000000000005</v>
      </c>
      <c r="Q10" s="9">
        <f t="shared" si="3"/>
        <v>217</v>
      </c>
      <c r="R10" s="9">
        <f t="shared" si="1"/>
        <v>217</v>
      </c>
      <c r="S10" s="7" t="s">
        <v>33</v>
      </c>
      <c r="T10" s="7" t="s">
        <v>34</v>
      </c>
      <c r="U10" s="26"/>
      <c r="W10" s="47">
        <f t="shared" si="4"/>
        <v>0</v>
      </c>
    </row>
    <row r="11" spans="1:23" x14ac:dyDescent="0.25">
      <c r="B11" s="39">
        <v>843380131212</v>
      </c>
      <c r="C11" s="7" t="s">
        <v>4297</v>
      </c>
      <c r="D11" s="7" t="s">
        <v>4298</v>
      </c>
      <c r="E11" s="7" t="str">
        <f>_xlfn.XLOOKUP(C11,Master!E:E,Master!H:H)</f>
        <v>No</v>
      </c>
      <c r="F11" s="7" t="s">
        <v>4289</v>
      </c>
      <c r="G11" s="7" t="s">
        <v>246</v>
      </c>
      <c r="H11" s="7" t="s">
        <v>14</v>
      </c>
      <c r="I11" s="7" t="s">
        <v>48</v>
      </c>
      <c r="J11" s="7" t="s">
        <v>4290</v>
      </c>
      <c r="K11" s="7" t="s">
        <v>17</v>
      </c>
      <c r="L11" s="7" t="s">
        <v>18</v>
      </c>
      <c r="M11" s="67">
        <v>71.5</v>
      </c>
      <c r="N11" s="56">
        <f t="shared" si="2"/>
        <v>130</v>
      </c>
      <c r="O11" s="67">
        <v>130</v>
      </c>
      <c r="P11" s="9">
        <f t="shared" si="0"/>
        <v>99.385000000000005</v>
      </c>
      <c r="Q11" s="9">
        <f t="shared" si="3"/>
        <v>217</v>
      </c>
      <c r="R11" s="9">
        <f t="shared" si="1"/>
        <v>217</v>
      </c>
      <c r="S11" s="7" t="s">
        <v>33</v>
      </c>
      <c r="T11" s="7" t="s">
        <v>34</v>
      </c>
      <c r="U11" s="26"/>
      <c r="W11" s="47">
        <f t="shared" si="4"/>
        <v>0</v>
      </c>
    </row>
    <row r="12" spans="1:23" x14ac:dyDescent="0.25">
      <c r="B12" s="39">
        <v>843380150008</v>
      </c>
      <c r="C12" s="7" t="s">
        <v>4299</v>
      </c>
      <c r="D12" s="7" t="s">
        <v>4300</v>
      </c>
      <c r="E12" s="7" t="str">
        <f>_xlfn.XLOOKUP(C12,Master!E:E,Master!H:H)</f>
        <v>No</v>
      </c>
      <c r="F12" s="7" t="s">
        <v>4289</v>
      </c>
      <c r="G12" s="7" t="s">
        <v>249</v>
      </c>
      <c r="H12" s="7" t="s">
        <v>14</v>
      </c>
      <c r="I12" s="7" t="s">
        <v>48</v>
      </c>
      <c r="J12" s="7" t="s">
        <v>4290</v>
      </c>
      <c r="K12" s="7" t="s">
        <v>17</v>
      </c>
      <c r="L12" s="7" t="s">
        <v>18</v>
      </c>
      <c r="M12" s="67">
        <v>71.5</v>
      </c>
      <c r="N12" s="56">
        <f t="shared" si="2"/>
        <v>130</v>
      </c>
      <c r="O12" s="67">
        <v>130</v>
      </c>
      <c r="P12" s="9">
        <f t="shared" si="0"/>
        <v>99.385000000000005</v>
      </c>
      <c r="Q12" s="9">
        <f t="shared" si="3"/>
        <v>217</v>
      </c>
      <c r="R12" s="9">
        <f t="shared" si="1"/>
        <v>217</v>
      </c>
      <c r="S12" s="7" t="s">
        <v>33</v>
      </c>
      <c r="T12" s="7" t="s">
        <v>34</v>
      </c>
      <c r="U12" s="26"/>
      <c r="W12" s="47">
        <f t="shared" si="4"/>
        <v>0</v>
      </c>
    </row>
    <row r="13" spans="1:23" x14ac:dyDescent="0.25">
      <c r="B13" s="39">
        <v>843380149927</v>
      </c>
      <c r="C13" s="7" t="s">
        <v>4301</v>
      </c>
      <c r="D13" s="7" t="s">
        <v>7979</v>
      </c>
      <c r="E13" s="7" t="str">
        <f>_xlfn.XLOOKUP(C13,Master!E:E,Master!H:H)</f>
        <v>No</v>
      </c>
      <c r="F13" s="7" t="s">
        <v>4156</v>
      </c>
      <c r="G13" s="7" t="s">
        <v>21</v>
      </c>
      <c r="H13" s="7" t="s">
        <v>14</v>
      </c>
      <c r="I13" s="7" t="s">
        <v>48</v>
      </c>
      <c r="J13" s="7" t="s">
        <v>4290</v>
      </c>
      <c r="K13" s="7" t="s">
        <v>17</v>
      </c>
      <c r="L13" s="7" t="s">
        <v>18</v>
      </c>
      <c r="M13" s="67">
        <v>71.5</v>
      </c>
      <c r="N13" s="56">
        <f t="shared" si="2"/>
        <v>130</v>
      </c>
      <c r="O13" s="67">
        <v>130</v>
      </c>
      <c r="P13" s="9">
        <f t="shared" si="0"/>
        <v>99.385000000000005</v>
      </c>
      <c r="Q13" s="9">
        <f t="shared" si="3"/>
        <v>217</v>
      </c>
      <c r="R13" s="9">
        <f t="shared" si="1"/>
        <v>217</v>
      </c>
      <c r="S13" s="7" t="s">
        <v>33</v>
      </c>
      <c r="T13" s="7" t="s">
        <v>34</v>
      </c>
      <c r="U13" s="26"/>
      <c r="W13" s="47">
        <f t="shared" si="4"/>
        <v>0</v>
      </c>
    </row>
    <row r="14" spans="1:23" x14ac:dyDescent="0.25">
      <c r="B14" s="39">
        <v>843380149910</v>
      </c>
      <c r="C14" s="7" t="s">
        <v>4302</v>
      </c>
      <c r="D14" s="7" t="s">
        <v>7980</v>
      </c>
      <c r="E14" s="7" t="str">
        <f>_xlfn.XLOOKUP(C14,Master!E:E,Master!H:H)</f>
        <v>No</v>
      </c>
      <c r="F14" s="7" t="s">
        <v>4156</v>
      </c>
      <c r="G14" s="7" t="s">
        <v>24</v>
      </c>
      <c r="H14" s="7" t="s">
        <v>14</v>
      </c>
      <c r="I14" s="7" t="s">
        <v>48</v>
      </c>
      <c r="J14" s="7" t="s">
        <v>4290</v>
      </c>
      <c r="K14" s="7" t="s">
        <v>17</v>
      </c>
      <c r="L14" s="7" t="s">
        <v>18</v>
      </c>
      <c r="M14" s="67">
        <v>71.5</v>
      </c>
      <c r="N14" s="56">
        <f t="shared" si="2"/>
        <v>130</v>
      </c>
      <c r="O14" s="67">
        <v>130</v>
      </c>
      <c r="P14" s="9">
        <f t="shared" si="0"/>
        <v>99.385000000000005</v>
      </c>
      <c r="Q14" s="9">
        <f t="shared" si="3"/>
        <v>217</v>
      </c>
      <c r="R14" s="9">
        <f t="shared" si="1"/>
        <v>217</v>
      </c>
      <c r="S14" s="7" t="s">
        <v>33</v>
      </c>
      <c r="T14" s="7" t="s">
        <v>34</v>
      </c>
      <c r="U14" s="26"/>
      <c r="W14" s="47">
        <f t="shared" si="4"/>
        <v>0</v>
      </c>
    </row>
    <row r="15" spans="1:23" x14ac:dyDescent="0.25">
      <c r="B15" s="39">
        <v>843380149903</v>
      </c>
      <c r="C15" s="7" t="s">
        <v>4303</v>
      </c>
      <c r="D15" s="7" t="s">
        <v>7981</v>
      </c>
      <c r="E15" s="7" t="str">
        <f>_xlfn.XLOOKUP(C15,Master!E:E,Master!H:H)</f>
        <v>No</v>
      </c>
      <c r="F15" s="7" t="s">
        <v>4156</v>
      </c>
      <c r="G15" s="7" t="s">
        <v>27</v>
      </c>
      <c r="H15" s="7" t="s">
        <v>14</v>
      </c>
      <c r="I15" s="7" t="s">
        <v>48</v>
      </c>
      <c r="J15" s="7" t="s">
        <v>4290</v>
      </c>
      <c r="K15" s="7" t="s">
        <v>17</v>
      </c>
      <c r="L15" s="7" t="s">
        <v>18</v>
      </c>
      <c r="M15" s="67">
        <v>71.5</v>
      </c>
      <c r="N15" s="56">
        <f t="shared" si="2"/>
        <v>130</v>
      </c>
      <c r="O15" s="67">
        <v>130</v>
      </c>
      <c r="P15" s="9">
        <f t="shared" si="0"/>
        <v>99.385000000000005</v>
      </c>
      <c r="Q15" s="9">
        <f t="shared" si="3"/>
        <v>217</v>
      </c>
      <c r="R15" s="9">
        <f t="shared" si="1"/>
        <v>217</v>
      </c>
      <c r="S15" s="7" t="s">
        <v>33</v>
      </c>
      <c r="T15" s="7" t="s">
        <v>34</v>
      </c>
      <c r="U15" s="26"/>
      <c r="W15" s="47">
        <f t="shared" si="4"/>
        <v>0</v>
      </c>
    </row>
    <row r="16" spans="1:23" x14ac:dyDescent="0.25">
      <c r="B16" s="39">
        <v>843380149934</v>
      </c>
      <c r="C16" s="7" t="s">
        <v>4304</v>
      </c>
      <c r="D16" s="7" t="s">
        <v>7982</v>
      </c>
      <c r="E16" s="7" t="str">
        <f>_xlfn.XLOOKUP(C16,Master!E:E,Master!H:H)</f>
        <v>No</v>
      </c>
      <c r="F16" s="7" t="s">
        <v>4156</v>
      </c>
      <c r="G16" s="7" t="s">
        <v>30</v>
      </c>
      <c r="H16" s="7" t="s">
        <v>14</v>
      </c>
      <c r="I16" s="7" t="s">
        <v>48</v>
      </c>
      <c r="J16" s="7" t="s">
        <v>4290</v>
      </c>
      <c r="K16" s="7" t="s">
        <v>17</v>
      </c>
      <c r="L16" s="7" t="s">
        <v>18</v>
      </c>
      <c r="M16" s="67">
        <v>71.5</v>
      </c>
      <c r="N16" s="56">
        <f t="shared" si="2"/>
        <v>130</v>
      </c>
      <c r="O16" s="67">
        <v>130</v>
      </c>
      <c r="P16" s="9">
        <f t="shared" si="0"/>
        <v>99.385000000000005</v>
      </c>
      <c r="Q16" s="9">
        <f t="shared" si="3"/>
        <v>217</v>
      </c>
      <c r="R16" s="9">
        <f t="shared" si="1"/>
        <v>217</v>
      </c>
      <c r="S16" s="7" t="s">
        <v>33</v>
      </c>
      <c r="T16" s="7" t="s">
        <v>34</v>
      </c>
      <c r="U16" s="26"/>
      <c r="W16" s="47">
        <f t="shared" si="4"/>
        <v>0</v>
      </c>
    </row>
    <row r="17" spans="2:23" x14ac:dyDescent="0.25">
      <c r="B17" s="39">
        <v>843380149880</v>
      </c>
      <c r="C17" s="7" t="s">
        <v>4305</v>
      </c>
      <c r="D17" s="7" t="s">
        <v>7983</v>
      </c>
      <c r="E17" s="7" t="str">
        <f>_xlfn.XLOOKUP(C17,Master!E:E,Master!H:H)</f>
        <v>No</v>
      </c>
      <c r="F17" s="7" t="s">
        <v>4156</v>
      </c>
      <c r="G17" s="7" t="s">
        <v>246</v>
      </c>
      <c r="H17" s="7" t="s">
        <v>14</v>
      </c>
      <c r="I17" s="7" t="s">
        <v>48</v>
      </c>
      <c r="J17" s="7" t="s">
        <v>4290</v>
      </c>
      <c r="K17" s="7" t="s">
        <v>17</v>
      </c>
      <c r="L17" s="7" t="s">
        <v>18</v>
      </c>
      <c r="M17" s="67">
        <v>71.5</v>
      </c>
      <c r="N17" s="56">
        <f t="shared" si="2"/>
        <v>130</v>
      </c>
      <c r="O17" s="67">
        <v>130</v>
      </c>
      <c r="P17" s="9">
        <f t="shared" si="0"/>
        <v>99.385000000000005</v>
      </c>
      <c r="Q17" s="9">
        <f t="shared" si="3"/>
        <v>217</v>
      </c>
      <c r="R17" s="9">
        <f t="shared" si="1"/>
        <v>217</v>
      </c>
      <c r="S17" s="7" t="s">
        <v>33</v>
      </c>
      <c r="T17" s="7" t="s">
        <v>34</v>
      </c>
      <c r="U17" s="26"/>
      <c r="W17" s="47">
        <f t="shared" si="4"/>
        <v>0</v>
      </c>
    </row>
    <row r="18" spans="2:23" x14ac:dyDescent="0.25">
      <c r="B18" s="39">
        <v>843380149897</v>
      </c>
      <c r="C18" s="7" t="s">
        <v>4306</v>
      </c>
      <c r="D18" s="7" t="s">
        <v>7984</v>
      </c>
      <c r="E18" s="7" t="str">
        <f>_xlfn.XLOOKUP(C18,Master!E:E,Master!H:H)</f>
        <v>No</v>
      </c>
      <c r="F18" s="7" t="s">
        <v>4156</v>
      </c>
      <c r="G18" s="7" t="s">
        <v>249</v>
      </c>
      <c r="H18" s="7" t="s">
        <v>14</v>
      </c>
      <c r="I18" s="7" t="s">
        <v>48</v>
      </c>
      <c r="J18" s="7" t="s">
        <v>4290</v>
      </c>
      <c r="K18" s="7" t="s">
        <v>17</v>
      </c>
      <c r="L18" s="7" t="s">
        <v>18</v>
      </c>
      <c r="M18" s="67">
        <v>71.5</v>
      </c>
      <c r="N18" s="56">
        <f t="shared" si="2"/>
        <v>130</v>
      </c>
      <c r="O18" s="67">
        <v>130</v>
      </c>
      <c r="P18" s="9">
        <f t="shared" si="0"/>
        <v>99.385000000000005</v>
      </c>
      <c r="Q18" s="9">
        <f t="shared" si="3"/>
        <v>217</v>
      </c>
      <c r="R18" s="9">
        <f t="shared" si="1"/>
        <v>217</v>
      </c>
      <c r="S18" s="7" t="s">
        <v>33</v>
      </c>
      <c r="T18" s="7" t="s">
        <v>34</v>
      </c>
      <c r="U18" s="26"/>
      <c r="W18" s="47">
        <f t="shared" si="4"/>
        <v>0</v>
      </c>
    </row>
    <row r="19" spans="2:23" x14ac:dyDescent="0.25">
      <c r="B19" s="39">
        <v>843380131298</v>
      </c>
      <c r="C19" s="7" t="s">
        <v>4307</v>
      </c>
      <c r="D19" s="7" t="s">
        <v>4308</v>
      </c>
      <c r="E19" s="7" t="str">
        <f>_xlfn.XLOOKUP(C19,Master!E:E,Master!H:H)</f>
        <v>No</v>
      </c>
      <c r="F19" s="7" t="s">
        <v>4289</v>
      </c>
      <c r="G19" s="7" t="s">
        <v>21</v>
      </c>
      <c r="H19" s="7" t="s">
        <v>14</v>
      </c>
      <c r="I19" s="7" t="s">
        <v>48</v>
      </c>
      <c r="J19" s="7" t="s">
        <v>4290</v>
      </c>
      <c r="K19" s="7" t="s">
        <v>17</v>
      </c>
      <c r="L19" s="7" t="s">
        <v>18</v>
      </c>
      <c r="M19" s="67">
        <v>82.5</v>
      </c>
      <c r="N19" s="56">
        <f t="shared" si="2"/>
        <v>150</v>
      </c>
      <c r="O19" s="67">
        <v>150</v>
      </c>
      <c r="P19" s="9">
        <f t="shared" si="0"/>
        <v>114.675</v>
      </c>
      <c r="Q19" s="9">
        <f t="shared" si="3"/>
        <v>250</v>
      </c>
      <c r="R19" s="9">
        <f t="shared" si="1"/>
        <v>250</v>
      </c>
      <c r="S19" s="7" t="s">
        <v>33</v>
      </c>
      <c r="T19" s="7" t="s">
        <v>34</v>
      </c>
      <c r="U19" s="26"/>
      <c r="W19" s="47">
        <f t="shared" si="4"/>
        <v>0</v>
      </c>
    </row>
    <row r="20" spans="2:23" x14ac:dyDescent="0.25">
      <c r="B20" s="39">
        <v>843380131281</v>
      </c>
      <c r="C20" s="7" t="s">
        <v>4309</v>
      </c>
      <c r="D20" s="7" t="s">
        <v>4310</v>
      </c>
      <c r="E20" s="7" t="str">
        <f>_xlfn.XLOOKUP(C20,Master!E:E,Master!H:H)</f>
        <v>No</v>
      </c>
      <c r="F20" s="7" t="s">
        <v>4289</v>
      </c>
      <c r="G20" s="7" t="s">
        <v>24</v>
      </c>
      <c r="H20" s="7" t="s">
        <v>14</v>
      </c>
      <c r="I20" s="7" t="s">
        <v>48</v>
      </c>
      <c r="J20" s="7" t="s">
        <v>4290</v>
      </c>
      <c r="K20" s="7" t="s">
        <v>17</v>
      </c>
      <c r="L20" s="7" t="s">
        <v>18</v>
      </c>
      <c r="M20" s="67">
        <v>82.5</v>
      </c>
      <c r="N20" s="56">
        <f t="shared" si="2"/>
        <v>150</v>
      </c>
      <c r="O20" s="67">
        <v>150</v>
      </c>
      <c r="P20" s="9">
        <f t="shared" si="0"/>
        <v>114.675</v>
      </c>
      <c r="Q20" s="9">
        <f t="shared" si="3"/>
        <v>250</v>
      </c>
      <c r="R20" s="9">
        <f t="shared" si="1"/>
        <v>250</v>
      </c>
      <c r="S20" s="7" t="s">
        <v>33</v>
      </c>
      <c r="T20" s="7" t="s">
        <v>34</v>
      </c>
      <c r="U20" s="26"/>
      <c r="W20" s="47">
        <f t="shared" si="4"/>
        <v>0</v>
      </c>
    </row>
    <row r="21" spans="2:23" x14ac:dyDescent="0.25">
      <c r="B21" s="39">
        <v>843380131274</v>
      </c>
      <c r="C21" s="7" t="s">
        <v>4311</v>
      </c>
      <c r="D21" s="7" t="s">
        <v>4312</v>
      </c>
      <c r="E21" s="7" t="str">
        <f>_xlfn.XLOOKUP(C21,Master!E:E,Master!H:H)</f>
        <v>No</v>
      </c>
      <c r="F21" s="7" t="s">
        <v>4289</v>
      </c>
      <c r="G21" s="7" t="s">
        <v>27</v>
      </c>
      <c r="H21" s="7" t="s">
        <v>14</v>
      </c>
      <c r="I21" s="7" t="s">
        <v>48</v>
      </c>
      <c r="J21" s="7" t="s">
        <v>4290</v>
      </c>
      <c r="K21" s="7" t="s">
        <v>17</v>
      </c>
      <c r="L21" s="7" t="s">
        <v>18</v>
      </c>
      <c r="M21" s="67">
        <v>82.5</v>
      </c>
      <c r="N21" s="56">
        <f t="shared" si="2"/>
        <v>150</v>
      </c>
      <c r="O21" s="67">
        <v>150</v>
      </c>
      <c r="P21" s="9">
        <f t="shared" si="0"/>
        <v>114.675</v>
      </c>
      <c r="Q21" s="9">
        <f t="shared" si="3"/>
        <v>250</v>
      </c>
      <c r="R21" s="9">
        <f t="shared" si="1"/>
        <v>250</v>
      </c>
      <c r="S21" s="7" t="s">
        <v>33</v>
      </c>
      <c r="T21" s="7" t="s">
        <v>34</v>
      </c>
      <c r="U21" s="26"/>
      <c r="W21" s="47">
        <f t="shared" si="4"/>
        <v>0</v>
      </c>
    </row>
    <row r="22" spans="2:23" x14ac:dyDescent="0.25">
      <c r="B22" s="39">
        <v>843380131304</v>
      </c>
      <c r="C22" s="7" t="s">
        <v>4313</v>
      </c>
      <c r="D22" s="7" t="s">
        <v>4314</v>
      </c>
      <c r="E22" s="7" t="str">
        <f>_xlfn.XLOOKUP(C22,Master!E:E,Master!H:H)</f>
        <v>No</v>
      </c>
      <c r="F22" s="7" t="s">
        <v>4289</v>
      </c>
      <c r="G22" s="7" t="s">
        <v>30</v>
      </c>
      <c r="H22" s="7" t="s">
        <v>14</v>
      </c>
      <c r="I22" s="7" t="s">
        <v>48</v>
      </c>
      <c r="J22" s="7" t="s">
        <v>4290</v>
      </c>
      <c r="K22" s="7" t="s">
        <v>17</v>
      </c>
      <c r="L22" s="7" t="s">
        <v>18</v>
      </c>
      <c r="M22" s="67">
        <v>82.5</v>
      </c>
      <c r="N22" s="56">
        <f t="shared" si="2"/>
        <v>150</v>
      </c>
      <c r="O22" s="67">
        <v>150</v>
      </c>
      <c r="P22" s="9">
        <f t="shared" si="0"/>
        <v>114.675</v>
      </c>
      <c r="Q22" s="9">
        <f t="shared" si="3"/>
        <v>250</v>
      </c>
      <c r="R22" s="9">
        <f t="shared" si="1"/>
        <v>250</v>
      </c>
      <c r="S22" s="7" t="s">
        <v>33</v>
      </c>
      <c r="T22" s="7" t="s">
        <v>34</v>
      </c>
      <c r="U22" s="26"/>
      <c r="W22" s="47">
        <f t="shared" si="4"/>
        <v>0</v>
      </c>
    </row>
    <row r="23" spans="2:23" x14ac:dyDescent="0.25">
      <c r="B23" s="39">
        <v>843380131267</v>
      </c>
      <c r="C23" s="7" t="s">
        <v>4315</v>
      </c>
      <c r="D23" s="7" t="s">
        <v>4316</v>
      </c>
      <c r="E23" s="7" t="str">
        <f>_xlfn.XLOOKUP(C23,Master!E:E,Master!H:H)</f>
        <v>No</v>
      </c>
      <c r="F23" s="7" t="s">
        <v>4289</v>
      </c>
      <c r="G23" s="7" t="s">
        <v>246</v>
      </c>
      <c r="H23" s="7" t="s">
        <v>14</v>
      </c>
      <c r="I23" s="7" t="s">
        <v>48</v>
      </c>
      <c r="J23" s="7" t="s">
        <v>4290</v>
      </c>
      <c r="K23" s="7" t="s">
        <v>17</v>
      </c>
      <c r="L23" s="7" t="s">
        <v>18</v>
      </c>
      <c r="M23" s="67">
        <v>82.5</v>
      </c>
      <c r="N23" s="56">
        <f t="shared" si="2"/>
        <v>150</v>
      </c>
      <c r="O23" s="67">
        <v>150</v>
      </c>
      <c r="P23" s="9">
        <f t="shared" si="0"/>
        <v>114.675</v>
      </c>
      <c r="Q23" s="9">
        <f t="shared" si="3"/>
        <v>250</v>
      </c>
      <c r="R23" s="9">
        <f t="shared" si="1"/>
        <v>250</v>
      </c>
      <c r="S23" s="7" t="s">
        <v>33</v>
      </c>
      <c r="T23" s="7" t="s">
        <v>34</v>
      </c>
      <c r="U23" s="26"/>
      <c r="W23" s="47">
        <f t="shared" si="4"/>
        <v>0</v>
      </c>
    </row>
    <row r="24" spans="2:23" x14ac:dyDescent="0.25">
      <c r="B24" s="39">
        <v>843380149873</v>
      </c>
      <c r="C24" s="7" t="s">
        <v>4317</v>
      </c>
      <c r="D24" s="7" t="s">
        <v>4318</v>
      </c>
      <c r="E24" s="7" t="str">
        <f>_xlfn.XLOOKUP(C24,Master!E:E,Master!H:H)</f>
        <v>No</v>
      </c>
      <c r="F24" s="7" t="s">
        <v>4289</v>
      </c>
      <c r="G24" s="7" t="s">
        <v>249</v>
      </c>
      <c r="H24" s="7" t="s">
        <v>14</v>
      </c>
      <c r="I24" s="7" t="s">
        <v>48</v>
      </c>
      <c r="J24" s="7" t="s">
        <v>4290</v>
      </c>
      <c r="K24" s="7" t="s">
        <v>17</v>
      </c>
      <c r="L24" s="7" t="s">
        <v>18</v>
      </c>
      <c r="M24" s="67">
        <v>82.5</v>
      </c>
      <c r="N24" s="56">
        <f t="shared" si="2"/>
        <v>150</v>
      </c>
      <c r="O24" s="67">
        <v>150</v>
      </c>
      <c r="P24" s="9">
        <f t="shared" si="0"/>
        <v>114.675</v>
      </c>
      <c r="Q24" s="9">
        <f t="shared" si="3"/>
        <v>250</v>
      </c>
      <c r="R24" s="9">
        <f t="shared" si="1"/>
        <v>250</v>
      </c>
      <c r="S24" s="7" t="s">
        <v>33</v>
      </c>
      <c r="T24" s="7" t="s">
        <v>34</v>
      </c>
      <c r="U24" s="26"/>
      <c r="W24" s="47">
        <f t="shared" si="4"/>
        <v>0</v>
      </c>
    </row>
    <row r="25" spans="2:23" x14ac:dyDescent="0.25">
      <c r="B25" s="39">
        <v>843380149798</v>
      </c>
      <c r="C25" s="7" t="s">
        <v>4319</v>
      </c>
      <c r="D25" s="7" t="s">
        <v>7985</v>
      </c>
      <c r="E25" s="7" t="str">
        <f>_xlfn.XLOOKUP(C25,Master!E:E,Master!H:H)</f>
        <v>No</v>
      </c>
      <c r="F25" s="7" t="s">
        <v>4156</v>
      </c>
      <c r="G25" s="7" t="s">
        <v>21</v>
      </c>
      <c r="H25" s="7" t="s">
        <v>14</v>
      </c>
      <c r="I25" s="7" t="s">
        <v>48</v>
      </c>
      <c r="J25" s="7" t="s">
        <v>4290</v>
      </c>
      <c r="K25" s="7" t="s">
        <v>17</v>
      </c>
      <c r="L25" s="7" t="s">
        <v>18</v>
      </c>
      <c r="M25" s="67">
        <v>82.5</v>
      </c>
      <c r="N25" s="56">
        <f t="shared" si="2"/>
        <v>150</v>
      </c>
      <c r="O25" s="67">
        <v>150</v>
      </c>
      <c r="P25" s="9">
        <f t="shared" si="0"/>
        <v>114.675</v>
      </c>
      <c r="Q25" s="9">
        <f t="shared" si="3"/>
        <v>250</v>
      </c>
      <c r="R25" s="9">
        <f t="shared" si="1"/>
        <v>250</v>
      </c>
      <c r="S25" s="7" t="s">
        <v>33</v>
      </c>
      <c r="T25" s="7" t="s">
        <v>34</v>
      </c>
      <c r="U25" s="26"/>
      <c r="W25" s="47">
        <f t="shared" si="4"/>
        <v>0</v>
      </c>
    </row>
    <row r="26" spans="2:23" x14ac:dyDescent="0.25">
      <c r="B26" s="39">
        <v>843380149781</v>
      </c>
      <c r="C26" s="7" t="s">
        <v>4320</v>
      </c>
      <c r="D26" s="7" t="s">
        <v>7986</v>
      </c>
      <c r="E26" s="7" t="str">
        <f>_xlfn.XLOOKUP(C26,Master!E:E,Master!H:H)</f>
        <v>No</v>
      </c>
      <c r="F26" s="7" t="s">
        <v>4156</v>
      </c>
      <c r="G26" s="7" t="s">
        <v>24</v>
      </c>
      <c r="H26" s="7" t="s">
        <v>14</v>
      </c>
      <c r="I26" s="7" t="s">
        <v>48</v>
      </c>
      <c r="J26" s="7" t="s">
        <v>4290</v>
      </c>
      <c r="K26" s="7" t="s">
        <v>17</v>
      </c>
      <c r="L26" s="7" t="s">
        <v>18</v>
      </c>
      <c r="M26" s="67">
        <v>82.5</v>
      </c>
      <c r="N26" s="56">
        <f t="shared" si="2"/>
        <v>150</v>
      </c>
      <c r="O26" s="67">
        <v>150</v>
      </c>
      <c r="P26" s="9">
        <f t="shared" si="0"/>
        <v>114.675</v>
      </c>
      <c r="Q26" s="9">
        <f t="shared" si="3"/>
        <v>250</v>
      </c>
      <c r="R26" s="9">
        <f t="shared" si="1"/>
        <v>250</v>
      </c>
      <c r="S26" s="7" t="s">
        <v>33</v>
      </c>
      <c r="T26" s="7" t="s">
        <v>34</v>
      </c>
      <c r="U26" s="26"/>
      <c r="W26" s="47">
        <f t="shared" si="4"/>
        <v>0</v>
      </c>
    </row>
    <row r="27" spans="2:23" x14ac:dyDescent="0.25">
      <c r="B27" s="39">
        <v>843380149774</v>
      </c>
      <c r="C27" s="7" t="s">
        <v>4321</v>
      </c>
      <c r="D27" s="7" t="s">
        <v>7987</v>
      </c>
      <c r="E27" s="7" t="str">
        <f>_xlfn.XLOOKUP(C27,Master!E:E,Master!H:H)</f>
        <v>No</v>
      </c>
      <c r="F27" s="7" t="s">
        <v>4156</v>
      </c>
      <c r="G27" s="7" t="s">
        <v>27</v>
      </c>
      <c r="H27" s="7" t="s">
        <v>14</v>
      </c>
      <c r="I27" s="7" t="s">
        <v>48</v>
      </c>
      <c r="J27" s="7" t="s">
        <v>4290</v>
      </c>
      <c r="K27" s="7" t="s">
        <v>17</v>
      </c>
      <c r="L27" s="7" t="s">
        <v>18</v>
      </c>
      <c r="M27" s="67">
        <v>82.5</v>
      </c>
      <c r="N27" s="56">
        <f t="shared" si="2"/>
        <v>150</v>
      </c>
      <c r="O27" s="67">
        <v>150</v>
      </c>
      <c r="P27" s="9">
        <f t="shared" si="0"/>
        <v>114.675</v>
      </c>
      <c r="Q27" s="9">
        <f t="shared" si="3"/>
        <v>250</v>
      </c>
      <c r="R27" s="9">
        <f t="shared" si="1"/>
        <v>250</v>
      </c>
      <c r="S27" s="7" t="s">
        <v>33</v>
      </c>
      <c r="T27" s="7" t="s">
        <v>34</v>
      </c>
      <c r="U27" s="26"/>
      <c r="W27" s="47">
        <f t="shared" si="4"/>
        <v>0</v>
      </c>
    </row>
    <row r="28" spans="2:23" x14ac:dyDescent="0.25">
      <c r="B28" s="39">
        <v>843380149804</v>
      </c>
      <c r="C28" s="7" t="s">
        <v>4322</v>
      </c>
      <c r="D28" s="7" t="s">
        <v>7988</v>
      </c>
      <c r="E28" s="7" t="str">
        <f>_xlfn.XLOOKUP(C28,Master!E:E,Master!H:H)</f>
        <v>No</v>
      </c>
      <c r="F28" s="7" t="s">
        <v>4156</v>
      </c>
      <c r="G28" s="7" t="s">
        <v>30</v>
      </c>
      <c r="H28" s="7" t="s">
        <v>14</v>
      </c>
      <c r="I28" s="7" t="s">
        <v>48</v>
      </c>
      <c r="J28" s="7" t="s">
        <v>4290</v>
      </c>
      <c r="K28" s="7" t="s">
        <v>17</v>
      </c>
      <c r="L28" s="7" t="s">
        <v>18</v>
      </c>
      <c r="M28" s="67">
        <v>82.5</v>
      </c>
      <c r="N28" s="56">
        <f t="shared" si="2"/>
        <v>150</v>
      </c>
      <c r="O28" s="67">
        <v>150</v>
      </c>
      <c r="P28" s="9">
        <f t="shared" si="0"/>
        <v>114.675</v>
      </c>
      <c r="Q28" s="9">
        <f t="shared" si="3"/>
        <v>250</v>
      </c>
      <c r="R28" s="9">
        <f t="shared" si="1"/>
        <v>250</v>
      </c>
      <c r="S28" s="7" t="s">
        <v>33</v>
      </c>
      <c r="T28" s="7" t="s">
        <v>34</v>
      </c>
      <c r="U28" s="26"/>
      <c r="W28" s="47">
        <f t="shared" si="4"/>
        <v>0</v>
      </c>
    </row>
    <row r="29" spans="2:23" x14ac:dyDescent="0.25">
      <c r="B29" s="39">
        <v>843380149750</v>
      </c>
      <c r="C29" s="7" t="s">
        <v>4323</v>
      </c>
      <c r="D29" s="7" t="s">
        <v>7989</v>
      </c>
      <c r="E29" s="7" t="str">
        <f>_xlfn.XLOOKUP(C29,Master!E:E,Master!H:H)</f>
        <v>No</v>
      </c>
      <c r="F29" s="7" t="s">
        <v>4156</v>
      </c>
      <c r="G29" s="7" t="s">
        <v>246</v>
      </c>
      <c r="H29" s="7" t="s">
        <v>14</v>
      </c>
      <c r="I29" s="7" t="s">
        <v>48</v>
      </c>
      <c r="J29" s="7" t="s">
        <v>4290</v>
      </c>
      <c r="K29" s="7" t="s">
        <v>17</v>
      </c>
      <c r="L29" s="7" t="s">
        <v>18</v>
      </c>
      <c r="M29" s="67">
        <v>82.5</v>
      </c>
      <c r="N29" s="56">
        <f t="shared" si="2"/>
        <v>150</v>
      </c>
      <c r="O29" s="67">
        <v>150</v>
      </c>
      <c r="P29" s="9">
        <f t="shared" si="0"/>
        <v>114.675</v>
      </c>
      <c r="Q29" s="9">
        <f t="shared" si="3"/>
        <v>250</v>
      </c>
      <c r="R29" s="9">
        <f t="shared" si="1"/>
        <v>250</v>
      </c>
      <c r="S29" s="7" t="s">
        <v>33</v>
      </c>
      <c r="T29" s="7" t="s">
        <v>34</v>
      </c>
      <c r="U29" s="26"/>
      <c r="W29" s="47">
        <f t="shared" si="4"/>
        <v>0</v>
      </c>
    </row>
    <row r="30" spans="2:23" x14ac:dyDescent="0.25">
      <c r="B30" s="39">
        <v>843380149767</v>
      </c>
      <c r="C30" s="7" t="s">
        <v>4324</v>
      </c>
      <c r="D30" s="7" t="s">
        <v>7990</v>
      </c>
      <c r="E30" s="7" t="str">
        <f>_xlfn.XLOOKUP(C30,Master!E:E,Master!H:H)</f>
        <v>No</v>
      </c>
      <c r="F30" s="7" t="s">
        <v>4156</v>
      </c>
      <c r="G30" s="7" t="s">
        <v>249</v>
      </c>
      <c r="H30" s="7" t="s">
        <v>14</v>
      </c>
      <c r="I30" s="7" t="s">
        <v>48</v>
      </c>
      <c r="J30" s="7" t="s">
        <v>4290</v>
      </c>
      <c r="K30" s="7" t="s">
        <v>17</v>
      </c>
      <c r="L30" s="7" t="s">
        <v>18</v>
      </c>
      <c r="M30" s="67">
        <v>82.5</v>
      </c>
      <c r="N30" s="56">
        <f t="shared" si="2"/>
        <v>150</v>
      </c>
      <c r="O30" s="67">
        <v>150</v>
      </c>
      <c r="P30" s="9">
        <f t="shared" si="0"/>
        <v>114.675</v>
      </c>
      <c r="Q30" s="9">
        <f t="shared" si="3"/>
        <v>250</v>
      </c>
      <c r="R30" s="9">
        <f t="shared" si="1"/>
        <v>250</v>
      </c>
      <c r="S30" s="7" t="s">
        <v>33</v>
      </c>
      <c r="T30" s="7" t="s">
        <v>34</v>
      </c>
      <c r="U30" s="26"/>
      <c r="W30" s="47">
        <f t="shared" si="4"/>
        <v>0</v>
      </c>
    </row>
    <row r="31" spans="2:23" x14ac:dyDescent="0.25">
      <c r="B31" s="39">
        <v>843380145615</v>
      </c>
      <c r="C31" s="7" t="s">
        <v>4325</v>
      </c>
      <c r="D31" s="7" t="s">
        <v>4326</v>
      </c>
      <c r="E31" s="7" t="str">
        <f>_xlfn.XLOOKUP(C31,Master!E:E,Master!H:H)</f>
        <v>No</v>
      </c>
      <c r="F31" s="7" t="s">
        <v>4289</v>
      </c>
      <c r="G31" s="7" t="s">
        <v>21</v>
      </c>
      <c r="H31" s="7" t="s">
        <v>14</v>
      </c>
      <c r="I31" s="7" t="s">
        <v>48</v>
      </c>
      <c r="J31" s="7" t="s">
        <v>4290</v>
      </c>
      <c r="K31" s="7" t="s">
        <v>17</v>
      </c>
      <c r="L31" s="7" t="s">
        <v>18</v>
      </c>
      <c r="M31" s="67">
        <v>126</v>
      </c>
      <c r="N31" s="56">
        <f t="shared" si="2"/>
        <v>210</v>
      </c>
      <c r="O31" s="67">
        <v>210</v>
      </c>
      <c r="P31" s="9">
        <f t="shared" si="0"/>
        <v>175.14</v>
      </c>
      <c r="Q31" s="9">
        <f t="shared" si="3"/>
        <v>350</v>
      </c>
      <c r="R31" s="9">
        <f t="shared" si="1"/>
        <v>350</v>
      </c>
      <c r="S31" s="7" t="s">
        <v>33</v>
      </c>
      <c r="T31" s="7" t="s">
        <v>34</v>
      </c>
      <c r="U31" s="26"/>
      <c r="W31" s="47">
        <f t="shared" si="4"/>
        <v>0</v>
      </c>
    </row>
    <row r="32" spans="2:23" x14ac:dyDescent="0.25">
      <c r="B32" s="39">
        <v>843380145608</v>
      </c>
      <c r="C32" s="7" t="s">
        <v>4327</v>
      </c>
      <c r="D32" s="7" t="s">
        <v>4328</v>
      </c>
      <c r="E32" s="7" t="str">
        <f>_xlfn.XLOOKUP(C32,Master!E:E,Master!H:H)</f>
        <v>No</v>
      </c>
      <c r="F32" s="7" t="s">
        <v>4289</v>
      </c>
      <c r="G32" s="7" t="s">
        <v>24</v>
      </c>
      <c r="H32" s="7" t="s">
        <v>14</v>
      </c>
      <c r="I32" s="7" t="s">
        <v>48</v>
      </c>
      <c r="J32" s="7" t="s">
        <v>4290</v>
      </c>
      <c r="K32" s="7" t="s">
        <v>17</v>
      </c>
      <c r="L32" s="7" t="s">
        <v>18</v>
      </c>
      <c r="M32" s="67">
        <v>126</v>
      </c>
      <c r="N32" s="56">
        <f t="shared" si="2"/>
        <v>210</v>
      </c>
      <c r="O32" s="67">
        <v>210</v>
      </c>
      <c r="P32" s="9">
        <f t="shared" si="0"/>
        <v>175.14</v>
      </c>
      <c r="Q32" s="9">
        <f t="shared" si="3"/>
        <v>350</v>
      </c>
      <c r="R32" s="9">
        <f t="shared" si="1"/>
        <v>350</v>
      </c>
      <c r="S32" s="7" t="s">
        <v>33</v>
      </c>
      <c r="T32" s="7" t="s">
        <v>34</v>
      </c>
      <c r="U32" s="26"/>
      <c r="W32" s="47">
        <f t="shared" si="4"/>
        <v>0</v>
      </c>
    </row>
    <row r="33" spans="2:23" x14ac:dyDescent="0.25">
      <c r="B33" s="39">
        <v>843380145592</v>
      </c>
      <c r="C33" s="7" t="s">
        <v>4329</v>
      </c>
      <c r="D33" s="7" t="s">
        <v>4330</v>
      </c>
      <c r="E33" s="7" t="str">
        <f>_xlfn.XLOOKUP(C33,Master!E:E,Master!H:H)</f>
        <v>No</v>
      </c>
      <c r="F33" s="7" t="s">
        <v>4289</v>
      </c>
      <c r="G33" s="7" t="s">
        <v>27</v>
      </c>
      <c r="H33" s="7" t="s">
        <v>14</v>
      </c>
      <c r="I33" s="7" t="s">
        <v>48</v>
      </c>
      <c r="J33" s="7" t="s">
        <v>4290</v>
      </c>
      <c r="K33" s="7" t="s">
        <v>17</v>
      </c>
      <c r="L33" s="7" t="s">
        <v>18</v>
      </c>
      <c r="M33" s="67">
        <v>126</v>
      </c>
      <c r="N33" s="56">
        <f t="shared" si="2"/>
        <v>210</v>
      </c>
      <c r="O33" s="67">
        <v>210</v>
      </c>
      <c r="P33" s="9">
        <f t="shared" si="0"/>
        <v>175.14</v>
      </c>
      <c r="Q33" s="9">
        <f t="shared" si="3"/>
        <v>350</v>
      </c>
      <c r="R33" s="9">
        <f t="shared" si="1"/>
        <v>350</v>
      </c>
      <c r="S33" s="7" t="s">
        <v>33</v>
      </c>
      <c r="T33" s="7" t="s">
        <v>34</v>
      </c>
      <c r="U33" s="26"/>
      <c r="W33" s="47">
        <f t="shared" si="4"/>
        <v>0</v>
      </c>
    </row>
    <row r="34" spans="2:23" x14ac:dyDescent="0.25">
      <c r="B34" s="39">
        <v>843380145622</v>
      </c>
      <c r="C34" s="7" t="s">
        <v>4331</v>
      </c>
      <c r="D34" s="7" t="s">
        <v>4332</v>
      </c>
      <c r="E34" s="7" t="str">
        <f>_xlfn.XLOOKUP(C34,Master!E:E,Master!H:H)</f>
        <v>No</v>
      </c>
      <c r="F34" s="7" t="s">
        <v>4289</v>
      </c>
      <c r="G34" s="7" t="s">
        <v>30</v>
      </c>
      <c r="H34" s="7" t="s">
        <v>14</v>
      </c>
      <c r="I34" s="7" t="s">
        <v>48</v>
      </c>
      <c r="J34" s="7" t="s">
        <v>4290</v>
      </c>
      <c r="K34" s="7" t="s">
        <v>17</v>
      </c>
      <c r="L34" s="7" t="s">
        <v>18</v>
      </c>
      <c r="M34" s="67">
        <v>126</v>
      </c>
      <c r="N34" s="56">
        <f t="shared" si="2"/>
        <v>210</v>
      </c>
      <c r="O34" s="67">
        <v>210</v>
      </c>
      <c r="P34" s="9">
        <f t="shared" si="0"/>
        <v>175.14</v>
      </c>
      <c r="Q34" s="9">
        <f t="shared" si="3"/>
        <v>350</v>
      </c>
      <c r="R34" s="9">
        <f t="shared" si="1"/>
        <v>350</v>
      </c>
      <c r="S34" s="7" t="s">
        <v>33</v>
      </c>
      <c r="T34" s="7" t="s">
        <v>34</v>
      </c>
      <c r="U34" s="26"/>
      <c r="W34" s="47">
        <f t="shared" si="4"/>
        <v>0</v>
      </c>
    </row>
    <row r="35" spans="2:23" x14ac:dyDescent="0.25">
      <c r="B35" s="39">
        <v>843380145578</v>
      </c>
      <c r="C35" s="7" t="s">
        <v>4333</v>
      </c>
      <c r="D35" s="7" t="s">
        <v>4334</v>
      </c>
      <c r="E35" s="7" t="str">
        <f>_xlfn.XLOOKUP(C35,Master!E:E,Master!H:H)</f>
        <v>No</v>
      </c>
      <c r="F35" s="7" t="s">
        <v>4289</v>
      </c>
      <c r="G35" s="7" t="s">
        <v>246</v>
      </c>
      <c r="H35" s="7" t="s">
        <v>14</v>
      </c>
      <c r="I35" s="7" t="s">
        <v>48</v>
      </c>
      <c r="J35" s="7" t="s">
        <v>4290</v>
      </c>
      <c r="K35" s="7" t="s">
        <v>17</v>
      </c>
      <c r="L35" s="7" t="s">
        <v>18</v>
      </c>
      <c r="M35" s="67">
        <v>126</v>
      </c>
      <c r="N35" s="56">
        <f t="shared" si="2"/>
        <v>210</v>
      </c>
      <c r="O35" s="67">
        <v>210</v>
      </c>
      <c r="P35" s="9">
        <f t="shared" si="0"/>
        <v>175.14</v>
      </c>
      <c r="Q35" s="9">
        <f t="shared" si="3"/>
        <v>350</v>
      </c>
      <c r="R35" s="9">
        <f t="shared" si="1"/>
        <v>350</v>
      </c>
      <c r="S35" s="7" t="s">
        <v>33</v>
      </c>
      <c r="T35" s="7" t="s">
        <v>34</v>
      </c>
      <c r="U35" s="26"/>
      <c r="W35" s="47">
        <f t="shared" si="4"/>
        <v>0</v>
      </c>
    </row>
    <row r="36" spans="2:23" x14ac:dyDescent="0.25">
      <c r="B36" s="39">
        <v>843380145585</v>
      </c>
      <c r="C36" s="7" t="s">
        <v>4335</v>
      </c>
      <c r="D36" s="7" t="s">
        <v>4336</v>
      </c>
      <c r="E36" s="7" t="str">
        <f>_xlfn.XLOOKUP(C36,Master!E:E,Master!H:H)</f>
        <v>No</v>
      </c>
      <c r="F36" s="7" t="s">
        <v>4289</v>
      </c>
      <c r="G36" s="7" t="s">
        <v>249</v>
      </c>
      <c r="H36" s="7" t="s">
        <v>14</v>
      </c>
      <c r="I36" s="7" t="s">
        <v>48</v>
      </c>
      <c r="J36" s="7" t="s">
        <v>4290</v>
      </c>
      <c r="K36" s="7" t="s">
        <v>17</v>
      </c>
      <c r="L36" s="7" t="s">
        <v>18</v>
      </c>
      <c r="M36" s="67">
        <v>126</v>
      </c>
      <c r="N36" s="56">
        <f t="shared" si="2"/>
        <v>210</v>
      </c>
      <c r="O36" s="67">
        <v>210</v>
      </c>
      <c r="P36" s="9">
        <f t="shared" si="0"/>
        <v>175.14</v>
      </c>
      <c r="Q36" s="9">
        <f t="shared" si="3"/>
        <v>350</v>
      </c>
      <c r="R36" s="9">
        <f t="shared" si="1"/>
        <v>350</v>
      </c>
      <c r="S36" s="7" t="s">
        <v>33</v>
      </c>
      <c r="T36" s="7" t="s">
        <v>34</v>
      </c>
      <c r="U36" s="26"/>
      <c r="W36" s="47">
        <f t="shared" si="4"/>
        <v>0</v>
      </c>
    </row>
    <row r="37" spans="2:23" x14ac:dyDescent="0.25">
      <c r="B37" s="39">
        <v>843380145240</v>
      </c>
      <c r="C37" s="7" t="s">
        <v>4337</v>
      </c>
      <c r="D37" s="7" t="s">
        <v>7991</v>
      </c>
      <c r="E37" s="7" t="str">
        <f>_xlfn.XLOOKUP(C37,Master!E:E,Master!H:H)</f>
        <v>No</v>
      </c>
      <c r="F37" s="7" t="s">
        <v>4156</v>
      </c>
      <c r="G37" s="7" t="s">
        <v>21</v>
      </c>
      <c r="H37" s="7" t="s">
        <v>14</v>
      </c>
      <c r="I37" s="7" t="s">
        <v>48</v>
      </c>
      <c r="J37" s="7" t="s">
        <v>4290</v>
      </c>
      <c r="K37" s="7" t="s">
        <v>17</v>
      </c>
      <c r="L37" s="7" t="s">
        <v>18</v>
      </c>
      <c r="M37" s="67">
        <v>126</v>
      </c>
      <c r="N37" s="56">
        <f t="shared" si="2"/>
        <v>210</v>
      </c>
      <c r="O37" s="67">
        <v>210</v>
      </c>
      <c r="P37" s="9">
        <f t="shared" si="0"/>
        <v>175.14</v>
      </c>
      <c r="Q37" s="9">
        <f t="shared" si="3"/>
        <v>350</v>
      </c>
      <c r="R37" s="9">
        <f t="shared" si="1"/>
        <v>350</v>
      </c>
      <c r="S37" s="7" t="s">
        <v>33</v>
      </c>
      <c r="T37" s="7" t="s">
        <v>34</v>
      </c>
      <c r="U37" s="26"/>
      <c r="W37" s="47">
        <f t="shared" si="4"/>
        <v>0</v>
      </c>
    </row>
    <row r="38" spans="2:23" x14ac:dyDescent="0.25">
      <c r="B38" s="39">
        <v>843380145233</v>
      </c>
      <c r="C38" s="7" t="s">
        <v>4338</v>
      </c>
      <c r="D38" s="7" t="s">
        <v>7992</v>
      </c>
      <c r="E38" s="7" t="str">
        <f>_xlfn.XLOOKUP(C38,Master!E:E,Master!H:H)</f>
        <v>No</v>
      </c>
      <c r="F38" s="7" t="s">
        <v>4156</v>
      </c>
      <c r="G38" s="7" t="s">
        <v>24</v>
      </c>
      <c r="H38" s="7" t="s">
        <v>14</v>
      </c>
      <c r="I38" s="7" t="s">
        <v>48</v>
      </c>
      <c r="J38" s="7" t="s">
        <v>4290</v>
      </c>
      <c r="K38" s="7" t="s">
        <v>17</v>
      </c>
      <c r="L38" s="7" t="s">
        <v>18</v>
      </c>
      <c r="M38" s="67">
        <v>126</v>
      </c>
      <c r="N38" s="56">
        <f t="shared" si="2"/>
        <v>210</v>
      </c>
      <c r="O38" s="67">
        <v>210</v>
      </c>
      <c r="P38" s="9">
        <f t="shared" si="0"/>
        <v>175.14</v>
      </c>
      <c r="Q38" s="9">
        <f t="shared" si="3"/>
        <v>350</v>
      </c>
      <c r="R38" s="9">
        <f t="shared" si="1"/>
        <v>350</v>
      </c>
      <c r="S38" s="7" t="s">
        <v>33</v>
      </c>
      <c r="T38" s="7" t="s">
        <v>34</v>
      </c>
      <c r="U38" s="26"/>
      <c r="W38" s="47">
        <f t="shared" si="4"/>
        <v>0</v>
      </c>
    </row>
    <row r="39" spans="2:23" x14ac:dyDescent="0.25">
      <c r="B39" s="39">
        <v>843380145226</v>
      </c>
      <c r="C39" s="7" t="s">
        <v>4339</v>
      </c>
      <c r="D39" s="7" t="s">
        <v>7993</v>
      </c>
      <c r="E39" s="7" t="str">
        <f>_xlfn.XLOOKUP(C39,Master!E:E,Master!H:H)</f>
        <v>No</v>
      </c>
      <c r="F39" s="7" t="s">
        <v>4156</v>
      </c>
      <c r="G39" s="7" t="s">
        <v>27</v>
      </c>
      <c r="H39" s="7" t="s">
        <v>14</v>
      </c>
      <c r="I39" s="7" t="s">
        <v>48</v>
      </c>
      <c r="J39" s="7" t="s">
        <v>4290</v>
      </c>
      <c r="K39" s="7" t="s">
        <v>17</v>
      </c>
      <c r="L39" s="7" t="s">
        <v>18</v>
      </c>
      <c r="M39" s="67">
        <v>126</v>
      </c>
      <c r="N39" s="56">
        <f t="shared" si="2"/>
        <v>210</v>
      </c>
      <c r="O39" s="67">
        <v>210</v>
      </c>
      <c r="P39" s="9">
        <f t="shared" si="0"/>
        <v>175.14</v>
      </c>
      <c r="Q39" s="9">
        <f t="shared" si="3"/>
        <v>350</v>
      </c>
      <c r="R39" s="9">
        <f t="shared" si="1"/>
        <v>350</v>
      </c>
      <c r="S39" s="7" t="s">
        <v>33</v>
      </c>
      <c r="T39" s="7" t="s">
        <v>34</v>
      </c>
      <c r="U39" s="26"/>
      <c r="W39" s="47">
        <f t="shared" si="4"/>
        <v>0</v>
      </c>
    </row>
    <row r="40" spans="2:23" x14ac:dyDescent="0.25">
      <c r="B40" s="39">
        <v>843380145257</v>
      </c>
      <c r="C40" s="7" t="s">
        <v>4340</v>
      </c>
      <c r="D40" s="7" t="s">
        <v>7994</v>
      </c>
      <c r="E40" s="7" t="str">
        <f>_xlfn.XLOOKUP(C40,Master!E:E,Master!H:H)</f>
        <v>No</v>
      </c>
      <c r="F40" s="7" t="s">
        <v>4156</v>
      </c>
      <c r="G40" s="7" t="s">
        <v>30</v>
      </c>
      <c r="H40" s="7" t="s">
        <v>14</v>
      </c>
      <c r="I40" s="7" t="s">
        <v>48</v>
      </c>
      <c r="J40" s="7" t="s">
        <v>4290</v>
      </c>
      <c r="K40" s="7" t="s">
        <v>17</v>
      </c>
      <c r="L40" s="7" t="s">
        <v>18</v>
      </c>
      <c r="M40" s="67">
        <v>126</v>
      </c>
      <c r="N40" s="56">
        <f t="shared" si="2"/>
        <v>210</v>
      </c>
      <c r="O40" s="67">
        <v>210</v>
      </c>
      <c r="P40" s="9">
        <f t="shared" si="0"/>
        <v>175.14</v>
      </c>
      <c r="Q40" s="9">
        <f t="shared" si="3"/>
        <v>350</v>
      </c>
      <c r="R40" s="9">
        <f t="shared" si="1"/>
        <v>350</v>
      </c>
      <c r="S40" s="7" t="s">
        <v>33</v>
      </c>
      <c r="T40" s="7" t="s">
        <v>34</v>
      </c>
      <c r="U40" s="26"/>
      <c r="W40" s="47">
        <f t="shared" si="4"/>
        <v>0</v>
      </c>
    </row>
    <row r="41" spans="2:23" x14ac:dyDescent="0.25">
      <c r="B41" s="39">
        <v>843380145202</v>
      </c>
      <c r="C41" s="7" t="s">
        <v>4341</v>
      </c>
      <c r="D41" s="7" t="s">
        <v>7995</v>
      </c>
      <c r="E41" s="7" t="str">
        <f>_xlfn.XLOOKUP(C41,Master!E:E,Master!H:H)</f>
        <v>No</v>
      </c>
      <c r="F41" s="7" t="s">
        <v>4156</v>
      </c>
      <c r="G41" s="7" t="s">
        <v>246</v>
      </c>
      <c r="H41" s="7" t="s">
        <v>14</v>
      </c>
      <c r="I41" s="7" t="s">
        <v>48</v>
      </c>
      <c r="J41" s="7" t="s">
        <v>4290</v>
      </c>
      <c r="K41" s="7" t="s">
        <v>17</v>
      </c>
      <c r="L41" s="7" t="s">
        <v>18</v>
      </c>
      <c r="M41" s="67">
        <v>126</v>
      </c>
      <c r="N41" s="56">
        <f t="shared" si="2"/>
        <v>210</v>
      </c>
      <c r="O41" s="67">
        <v>210</v>
      </c>
      <c r="P41" s="9">
        <f t="shared" si="0"/>
        <v>175.14</v>
      </c>
      <c r="Q41" s="9">
        <f t="shared" si="3"/>
        <v>350</v>
      </c>
      <c r="R41" s="9">
        <f t="shared" si="1"/>
        <v>350</v>
      </c>
      <c r="S41" s="7" t="s">
        <v>33</v>
      </c>
      <c r="T41" s="7" t="s">
        <v>34</v>
      </c>
      <c r="U41" s="26"/>
      <c r="W41" s="47">
        <f t="shared" si="4"/>
        <v>0</v>
      </c>
    </row>
    <row r="42" spans="2:23" x14ac:dyDescent="0.25">
      <c r="B42" s="39">
        <v>843380145219</v>
      </c>
      <c r="C42" s="7" t="s">
        <v>4342</v>
      </c>
      <c r="D42" s="7" t="s">
        <v>7996</v>
      </c>
      <c r="E42" s="7" t="str">
        <f>_xlfn.XLOOKUP(C42,Master!E:E,Master!H:H)</f>
        <v>No</v>
      </c>
      <c r="F42" s="7" t="s">
        <v>4156</v>
      </c>
      <c r="G42" s="7" t="s">
        <v>249</v>
      </c>
      <c r="H42" s="7" t="s">
        <v>14</v>
      </c>
      <c r="I42" s="7" t="s">
        <v>48</v>
      </c>
      <c r="J42" s="7" t="s">
        <v>4290</v>
      </c>
      <c r="K42" s="7" t="s">
        <v>17</v>
      </c>
      <c r="L42" s="7" t="s">
        <v>18</v>
      </c>
      <c r="M42" s="67">
        <v>126</v>
      </c>
      <c r="N42" s="56">
        <f t="shared" si="2"/>
        <v>210</v>
      </c>
      <c r="O42" s="67">
        <v>210</v>
      </c>
      <c r="P42" s="9">
        <f t="shared" si="0"/>
        <v>175.14</v>
      </c>
      <c r="Q42" s="9">
        <f t="shared" si="3"/>
        <v>350</v>
      </c>
      <c r="R42" s="9">
        <f t="shared" si="1"/>
        <v>350</v>
      </c>
      <c r="S42" s="7" t="s">
        <v>33</v>
      </c>
      <c r="T42" s="7" t="s">
        <v>34</v>
      </c>
      <c r="U42" s="26"/>
      <c r="W42" s="47">
        <f t="shared" si="4"/>
        <v>0</v>
      </c>
    </row>
    <row r="43" spans="2:23" x14ac:dyDescent="0.25">
      <c r="B43" s="39">
        <v>843380150343</v>
      </c>
      <c r="C43" s="7" t="s">
        <v>4343</v>
      </c>
      <c r="D43" s="7" t="s">
        <v>7997</v>
      </c>
      <c r="E43" s="7" t="str">
        <f>_xlfn.XLOOKUP(C43,Master!E:E,Master!H:H)</f>
        <v>No</v>
      </c>
      <c r="F43" s="7" t="s">
        <v>4156</v>
      </c>
      <c r="G43" s="7" t="s">
        <v>21</v>
      </c>
      <c r="H43" s="7" t="s">
        <v>14</v>
      </c>
      <c r="I43" s="7" t="s">
        <v>37</v>
      </c>
      <c r="J43" s="7" t="s">
        <v>4290</v>
      </c>
      <c r="K43" s="7" t="s">
        <v>17</v>
      </c>
      <c r="L43" s="7" t="s">
        <v>18</v>
      </c>
      <c r="M43" s="67">
        <v>99.000000000000014</v>
      </c>
      <c r="N43" s="56">
        <f t="shared" si="2"/>
        <v>180</v>
      </c>
      <c r="O43" s="67">
        <v>180</v>
      </c>
      <c r="P43" s="9">
        <f t="shared" si="0"/>
        <v>137.61000000000001</v>
      </c>
      <c r="Q43" s="9">
        <f t="shared" si="3"/>
        <v>300</v>
      </c>
      <c r="R43" s="9">
        <f t="shared" si="1"/>
        <v>300</v>
      </c>
      <c r="S43" s="7" t="s">
        <v>33</v>
      </c>
      <c r="T43" s="7" t="s">
        <v>34</v>
      </c>
      <c r="U43" s="26"/>
      <c r="W43" s="47">
        <f t="shared" si="4"/>
        <v>0</v>
      </c>
    </row>
    <row r="44" spans="2:23" x14ac:dyDescent="0.25">
      <c r="B44" s="39">
        <v>843380150336</v>
      </c>
      <c r="C44" s="7" t="s">
        <v>4344</v>
      </c>
      <c r="D44" s="7" t="s">
        <v>7998</v>
      </c>
      <c r="E44" s="7" t="str">
        <f>_xlfn.XLOOKUP(C44,Master!E:E,Master!H:H)</f>
        <v>No</v>
      </c>
      <c r="F44" s="7" t="s">
        <v>4156</v>
      </c>
      <c r="G44" s="7" t="s">
        <v>24</v>
      </c>
      <c r="H44" s="7" t="s">
        <v>14</v>
      </c>
      <c r="I44" s="7" t="s">
        <v>37</v>
      </c>
      <c r="J44" s="7" t="s">
        <v>4290</v>
      </c>
      <c r="K44" s="7" t="s">
        <v>17</v>
      </c>
      <c r="L44" s="7" t="s">
        <v>18</v>
      </c>
      <c r="M44" s="67">
        <v>99.000000000000014</v>
      </c>
      <c r="N44" s="56">
        <f t="shared" si="2"/>
        <v>180</v>
      </c>
      <c r="O44" s="67">
        <v>180</v>
      </c>
      <c r="P44" s="9">
        <f t="shared" si="0"/>
        <v>137.61000000000001</v>
      </c>
      <c r="Q44" s="9">
        <f t="shared" si="3"/>
        <v>300</v>
      </c>
      <c r="R44" s="9">
        <f t="shared" si="1"/>
        <v>300</v>
      </c>
      <c r="S44" s="7" t="s">
        <v>33</v>
      </c>
      <c r="T44" s="7" t="s">
        <v>34</v>
      </c>
      <c r="U44" s="26"/>
      <c r="W44" s="47">
        <f t="shared" si="4"/>
        <v>0</v>
      </c>
    </row>
    <row r="45" spans="2:23" x14ac:dyDescent="0.25">
      <c r="B45" s="39">
        <v>843380150329</v>
      </c>
      <c r="C45" s="7" t="s">
        <v>4345</v>
      </c>
      <c r="D45" s="7" t="s">
        <v>7999</v>
      </c>
      <c r="E45" s="7" t="str">
        <f>_xlfn.XLOOKUP(C45,Master!E:E,Master!H:H)</f>
        <v>No</v>
      </c>
      <c r="F45" s="7" t="s">
        <v>4156</v>
      </c>
      <c r="G45" s="7" t="s">
        <v>27</v>
      </c>
      <c r="H45" s="7" t="s">
        <v>14</v>
      </c>
      <c r="I45" s="7" t="s">
        <v>37</v>
      </c>
      <c r="J45" s="7" t="s">
        <v>4290</v>
      </c>
      <c r="K45" s="7" t="s">
        <v>17</v>
      </c>
      <c r="L45" s="7" t="s">
        <v>18</v>
      </c>
      <c r="M45" s="67">
        <v>99.000000000000014</v>
      </c>
      <c r="N45" s="56">
        <f t="shared" si="2"/>
        <v>180</v>
      </c>
      <c r="O45" s="67">
        <v>180</v>
      </c>
      <c r="P45" s="9">
        <f t="shared" si="0"/>
        <v>137.61000000000001</v>
      </c>
      <c r="Q45" s="9">
        <f t="shared" si="3"/>
        <v>300</v>
      </c>
      <c r="R45" s="9">
        <f t="shared" si="1"/>
        <v>300</v>
      </c>
      <c r="S45" s="7" t="s">
        <v>33</v>
      </c>
      <c r="T45" s="7" t="s">
        <v>34</v>
      </c>
      <c r="U45" s="26"/>
      <c r="W45" s="47">
        <f t="shared" si="4"/>
        <v>0</v>
      </c>
    </row>
    <row r="46" spans="2:23" x14ac:dyDescent="0.25">
      <c r="B46" s="39">
        <v>843380150350</v>
      </c>
      <c r="C46" s="7" t="s">
        <v>4346</v>
      </c>
      <c r="D46" s="7" t="s">
        <v>8000</v>
      </c>
      <c r="E46" s="7" t="str">
        <f>_xlfn.XLOOKUP(C46,Master!E:E,Master!H:H)</f>
        <v>No</v>
      </c>
      <c r="F46" s="7" t="s">
        <v>4156</v>
      </c>
      <c r="G46" s="7" t="s">
        <v>30</v>
      </c>
      <c r="H46" s="7" t="s">
        <v>14</v>
      </c>
      <c r="I46" s="7" t="s">
        <v>37</v>
      </c>
      <c r="J46" s="7" t="s">
        <v>4290</v>
      </c>
      <c r="K46" s="7" t="s">
        <v>17</v>
      </c>
      <c r="L46" s="7" t="s">
        <v>18</v>
      </c>
      <c r="M46" s="67">
        <v>99.000000000000014</v>
      </c>
      <c r="N46" s="56">
        <f t="shared" si="2"/>
        <v>180</v>
      </c>
      <c r="O46" s="67">
        <v>180</v>
      </c>
      <c r="P46" s="9">
        <f t="shared" si="0"/>
        <v>137.61000000000001</v>
      </c>
      <c r="Q46" s="9">
        <f t="shared" si="3"/>
        <v>300</v>
      </c>
      <c r="R46" s="9">
        <f t="shared" si="1"/>
        <v>300</v>
      </c>
      <c r="S46" s="7" t="s">
        <v>33</v>
      </c>
      <c r="T46" s="7" t="s">
        <v>34</v>
      </c>
      <c r="U46" s="26"/>
      <c r="W46" s="47">
        <f t="shared" si="4"/>
        <v>0</v>
      </c>
    </row>
    <row r="47" spans="2:23" x14ac:dyDescent="0.25">
      <c r="B47" s="39">
        <v>843380150305</v>
      </c>
      <c r="C47" s="7" t="s">
        <v>4347</v>
      </c>
      <c r="D47" s="7" t="s">
        <v>8001</v>
      </c>
      <c r="E47" s="7" t="str">
        <f>_xlfn.XLOOKUP(C47,Master!E:E,Master!H:H)</f>
        <v>No</v>
      </c>
      <c r="F47" s="7" t="s">
        <v>4156</v>
      </c>
      <c r="G47" s="7" t="s">
        <v>246</v>
      </c>
      <c r="H47" s="7" t="s">
        <v>14</v>
      </c>
      <c r="I47" s="7" t="s">
        <v>37</v>
      </c>
      <c r="J47" s="7" t="s">
        <v>4290</v>
      </c>
      <c r="K47" s="7" t="s">
        <v>17</v>
      </c>
      <c r="L47" s="7" t="s">
        <v>18</v>
      </c>
      <c r="M47" s="67">
        <v>99.000000000000014</v>
      </c>
      <c r="N47" s="56">
        <f t="shared" si="2"/>
        <v>180</v>
      </c>
      <c r="O47" s="67">
        <v>180</v>
      </c>
      <c r="P47" s="9">
        <f t="shared" si="0"/>
        <v>137.61000000000001</v>
      </c>
      <c r="Q47" s="9">
        <f t="shared" si="3"/>
        <v>300</v>
      </c>
      <c r="R47" s="9">
        <f t="shared" si="1"/>
        <v>300</v>
      </c>
      <c r="S47" s="7" t="s">
        <v>33</v>
      </c>
      <c r="T47" s="7" t="s">
        <v>34</v>
      </c>
      <c r="U47" s="26"/>
      <c r="W47" s="47">
        <f t="shared" si="4"/>
        <v>0</v>
      </c>
    </row>
    <row r="48" spans="2:23" x14ac:dyDescent="0.25">
      <c r="B48" s="39">
        <v>843380150312</v>
      </c>
      <c r="C48" s="7" t="s">
        <v>4348</v>
      </c>
      <c r="D48" s="7" t="s">
        <v>8002</v>
      </c>
      <c r="E48" s="7" t="str">
        <f>_xlfn.XLOOKUP(C48,Master!E:E,Master!H:H)</f>
        <v>No</v>
      </c>
      <c r="F48" s="7" t="s">
        <v>4156</v>
      </c>
      <c r="G48" s="7" t="s">
        <v>249</v>
      </c>
      <c r="H48" s="7" t="s">
        <v>14</v>
      </c>
      <c r="I48" s="7" t="s">
        <v>37</v>
      </c>
      <c r="J48" s="7" t="s">
        <v>4290</v>
      </c>
      <c r="K48" s="7" t="s">
        <v>17</v>
      </c>
      <c r="L48" s="7" t="s">
        <v>18</v>
      </c>
      <c r="M48" s="67">
        <v>99.000000000000014</v>
      </c>
      <c r="N48" s="56">
        <f t="shared" si="2"/>
        <v>180</v>
      </c>
      <c r="O48" s="67">
        <v>180</v>
      </c>
      <c r="P48" s="9">
        <f t="shared" si="0"/>
        <v>137.61000000000001</v>
      </c>
      <c r="Q48" s="9">
        <f t="shared" si="3"/>
        <v>300</v>
      </c>
      <c r="R48" s="9">
        <f t="shared" si="1"/>
        <v>300</v>
      </c>
      <c r="S48" s="7" t="s">
        <v>33</v>
      </c>
      <c r="T48" s="7" t="s">
        <v>34</v>
      </c>
      <c r="U48" s="26"/>
      <c r="W48" s="47">
        <f t="shared" si="4"/>
        <v>0</v>
      </c>
    </row>
    <row r="49" spans="2:23" x14ac:dyDescent="0.25">
      <c r="B49" s="39">
        <v>843380147596</v>
      </c>
      <c r="C49" s="7" t="s">
        <v>4349</v>
      </c>
      <c r="D49" s="7" t="s">
        <v>4350</v>
      </c>
      <c r="E49" s="7" t="str">
        <f>_xlfn.XLOOKUP(C49,Master!E:E,Master!H:H)</f>
        <v>No</v>
      </c>
      <c r="F49" s="7" t="s">
        <v>91</v>
      </c>
      <c r="G49" s="7" t="s">
        <v>21</v>
      </c>
      <c r="H49" s="7" t="s">
        <v>415</v>
      </c>
      <c r="I49" s="7" t="s">
        <v>416</v>
      </c>
      <c r="J49" s="7" t="s">
        <v>4290</v>
      </c>
      <c r="K49" s="7" t="s">
        <v>17</v>
      </c>
      <c r="L49" s="7" t="s">
        <v>18</v>
      </c>
      <c r="M49" s="67">
        <v>144</v>
      </c>
      <c r="N49" s="56">
        <f t="shared" si="2"/>
        <v>240</v>
      </c>
      <c r="O49" s="67">
        <v>240</v>
      </c>
      <c r="P49" s="9">
        <f t="shared" si="0"/>
        <v>200.15999999999997</v>
      </c>
      <c r="Q49" s="9">
        <f t="shared" si="3"/>
        <v>400</v>
      </c>
      <c r="R49" s="9">
        <f t="shared" si="1"/>
        <v>400</v>
      </c>
      <c r="S49" s="7" t="s">
        <v>33</v>
      </c>
      <c r="T49" s="7" t="s">
        <v>34</v>
      </c>
      <c r="U49" s="26"/>
      <c r="W49" s="47">
        <f t="shared" si="4"/>
        <v>0</v>
      </c>
    </row>
    <row r="50" spans="2:23" x14ac:dyDescent="0.25">
      <c r="B50" s="39">
        <v>843380147589</v>
      </c>
      <c r="C50" s="7" t="s">
        <v>4351</v>
      </c>
      <c r="D50" s="7" t="s">
        <v>4352</v>
      </c>
      <c r="E50" s="7" t="str">
        <f>_xlfn.XLOOKUP(C50,Master!E:E,Master!H:H)</f>
        <v>No</v>
      </c>
      <c r="F50" s="7" t="s">
        <v>91</v>
      </c>
      <c r="G50" s="7" t="s">
        <v>24</v>
      </c>
      <c r="H50" s="7" t="s">
        <v>415</v>
      </c>
      <c r="I50" s="7" t="s">
        <v>416</v>
      </c>
      <c r="J50" s="7" t="s">
        <v>4290</v>
      </c>
      <c r="K50" s="7" t="s">
        <v>17</v>
      </c>
      <c r="L50" s="7" t="s">
        <v>18</v>
      </c>
      <c r="M50" s="67">
        <v>144</v>
      </c>
      <c r="N50" s="56">
        <f t="shared" si="2"/>
        <v>240</v>
      </c>
      <c r="O50" s="67">
        <v>240</v>
      </c>
      <c r="P50" s="9">
        <f t="shared" si="0"/>
        <v>200.15999999999997</v>
      </c>
      <c r="Q50" s="9">
        <f t="shared" si="3"/>
        <v>400</v>
      </c>
      <c r="R50" s="9">
        <f t="shared" si="1"/>
        <v>400</v>
      </c>
      <c r="S50" s="7" t="s">
        <v>33</v>
      </c>
      <c r="T50" s="7" t="s">
        <v>34</v>
      </c>
      <c r="U50" s="26"/>
      <c r="W50" s="47">
        <f t="shared" si="4"/>
        <v>0</v>
      </c>
    </row>
    <row r="51" spans="2:23" x14ac:dyDescent="0.25">
      <c r="B51" s="39">
        <v>843380147572</v>
      </c>
      <c r="C51" s="7" t="s">
        <v>4353</v>
      </c>
      <c r="D51" s="7" t="s">
        <v>4354</v>
      </c>
      <c r="E51" s="7" t="str">
        <f>_xlfn.XLOOKUP(C51,Master!E:E,Master!H:H)</f>
        <v>No</v>
      </c>
      <c r="F51" s="7" t="s">
        <v>91</v>
      </c>
      <c r="G51" s="7" t="s">
        <v>27</v>
      </c>
      <c r="H51" s="7" t="s">
        <v>415</v>
      </c>
      <c r="I51" s="7" t="s">
        <v>416</v>
      </c>
      <c r="J51" s="7" t="s">
        <v>4290</v>
      </c>
      <c r="K51" s="7" t="s">
        <v>17</v>
      </c>
      <c r="L51" s="7" t="s">
        <v>18</v>
      </c>
      <c r="M51" s="67">
        <v>144</v>
      </c>
      <c r="N51" s="56">
        <f t="shared" si="2"/>
        <v>240</v>
      </c>
      <c r="O51" s="67">
        <v>240</v>
      </c>
      <c r="P51" s="9">
        <f t="shared" si="0"/>
        <v>200.15999999999997</v>
      </c>
      <c r="Q51" s="9">
        <f t="shared" si="3"/>
        <v>400</v>
      </c>
      <c r="R51" s="9">
        <f t="shared" si="1"/>
        <v>400</v>
      </c>
      <c r="S51" s="7" t="s">
        <v>33</v>
      </c>
      <c r="T51" s="7" t="s">
        <v>34</v>
      </c>
      <c r="U51" s="26"/>
      <c r="W51" s="47">
        <f t="shared" si="4"/>
        <v>0</v>
      </c>
    </row>
    <row r="52" spans="2:23" x14ac:dyDescent="0.25">
      <c r="B52" s="39">
        <v>843380147602</v>
      </c>
      <c r="C52" s="7" t="s">
        <v>4355</v>
      </c>
      <c r="D52" s="7" t="s">
        <v>4356</v>
      </c>
      <c r="E52" s="7" t="str">
        <f>_xlfn.XLOOKUP(C52,Master!E:E,Master!H:H)</f>
        <v>No</v>
      </c>
      <c r="F52" s="7" t="s">
        <v>91</v>
      </c>
      <c r="G52" s="7" t="s">
        <v>30</v>
      </c>
      <c r="H52" s="7" t="s">
        <v>415</v>
      </c>
      <c r="I52" s="7" t="s">
        <v>416</v>
      </c>
      <c r="J52" s="7" t="s">
        <v>4290</v>
      </c>
      <c r="K52" s="7" t="s">
        <v>17</v>
      </c>
      <c r="L52" s="7" t="s">
        <v>18</v>
      </c>
      <c r="M52" s="67">
        <v>144</v>
      </c>
      <c r="N52" s="56">
        <f t="shared" si="2"/>
        <v>240</v>
      </c>
      <c r="O52" s="67">
        <v>240</v>
      </c>
      <c r="P52" s="9">
        <f t="shared" si="0"/>
        <v>200.15999999999997</v>
      </c>
      <c r="Q52" s="9">
        <f t="shared" si="3"/>
        <v>400</v>
      </c>
      <c r="R52" s="9">
        <f t="shared" si="1"/>
        <v>400</v>
      </c>
      <c r="S52" s="7" t="s">
        <v>33</v>
      </c>
      <c r="T52" s="7" t="s">
        <v>34</v>
      </c>
      <c r="U52" s="26"/>
      <c r="W52" s="47">
        <f t="shared" si="4"/>
        <v>0</v>
      </c>
    </row>
    <row r="53" spans="2:23" x14ac:dyDescent="0.25">
      <c r="B53" s="39">
        <v>843380147558</v>
      </c>
      <c r="C53" s="7" t="s">
        <v>4357</v>
      </c>
      <c r="D53" s="7" t="s">
        <v>4358</v>
      </c>
      <c r="E53" s="7" t="str">
        <f>_xlfn.XLOOKUP(C53,Master!E:E,Master!H:H)</f>
        <v>No</v>
      </c>
      <c r="F53" s="7" t="s">
        <v>91</v>
      </c>
      <c r="G53" s="7" t="s">
        <v>246</v>
      </c>
      <c r="H53" s="7" t="s">
        <v>415</v>
      </c>
      <c r="I53" s="7" t="s">
        <v>416</v>
      </c>
      <c r="J53" s="7" t="s">
        <v>4290</v>
      </c>
      <c r="K53" s="7" t="s">
        <v>17</v>
      </c>
      <c r="L53" s="7" t="s">
        <v>18</v>
      </c>
      <c r="M53" s="67">
        <v>144</v>
      </c>
      <c r="N53" s="56">
        <f t="shared" si="2"/>
        <v>240</v>
      </c>
      <c r="O53" s="67">
        <v>240</v>
      </c>
      <c r="P53" s="9">
        <f t="shared" si="0"/>
        <v>200.15999999999997</v>
      </c>
      <c r="Q53" s="9">
        <f t="shared" si="3"/>
        <v>400</v>
      </c>
      <c r="R53" s="9">
        <f t="shared" si="1"/>
        <v>400</v>
      </c>
      <c r="S53" s="7" t="s">
        <v>33</v>
      </c>
      <c r="T53" s="7" t="s">
        <v>34</v>
      </c>
      <c r="U53" s="26"/>
      <c r="W53" s="47">
        <f t="shared" si="4"/>
        <v>0</v>
      </c>
    </row>
    <row r="54" spans="2:23" x14ac:dyDescent="0.25">
      <c r="B54" s="39">
        <v>843380147565</v>
      </c>
      <c r="C54" s="7" t="s">
        <v>4359</v>
      </c>
      <c r="D54" s="7" t="s">
        <v>4360</v>
      </c>
      <c r="E54" s="7" t="str">
        <f>_xlfn.XLOOKUP(C54,Master!E:E,Master!H:H)</f>
        <v>No</v>
      </c>
      <c r="F54" s="7" t="s">
        <v>91</v>
      </c>
      <c r="G54" s="7" t="s">
        <v>249</v>
      </c>
      <c r="H54" s="7" t="s">
        <v>415</v>
      </c>
      <c r="I54" s="7" t="s">
        <v>416</v>
      </c>
      <c r="J54" s="7" t="s">
        <v>4290</v>
      </c>
      <c r="K54" s="7" t="s">
        <v>17</v>
      </c>
      <c r="L54" s="7" t="s">
        <v>18</v>
      </c>
      <c r="M54" s="67">
        <v>144</v>
      </c>
      <c r="N54" s="56">
        <f t="shared" si="2"/>
        <v>240</v>
      </c>
      <c r="O54" s="67">
        <v>240</v>
      </c>
      <c r="P54" s="9">
        <f t="shared" si="0"/>
        <v>200.15999999999997</v>
      </c>
      <c r="Q54" s="9">
        <f t="shared" si="3"/>
        <v>400</v>
      </c>
      <c r="R54" s="9">
        <f t="shared" si="1"/>
        <v>400</v>
      </c>
      <c r="S54" s="7" t="s">
        <v>33</v>
      </c>
      <c r="T54" s="7" t="s">
        <v>34</v>
      </c>
      <c r="U54" s="26"/>
      <c r="W54" s="47">
        <f t="shared" si="4"/>
        <v>0</v>
      </c>
    </row>
    <row r="55" spans="2:23" x14ac:dyDescent="0.25">
      <c r="B55" s="39">
        <v>843380170754</v>
      </c>
      <c r="C55" s="7" t="s">
        <v>4361</v>
      </c>
      <c r="D55" s="7" t="s">
        <v>4362</v>
      </c>
      <c r="E55" s="7" t="str">
        <f>_xlfn.XLOOKUP(C55,Master!E:E,Master!H:H)</f>
        <v>No</v>
      </c>
      <c r="F55" s="7" t="s">
        <v>154</v>
      </c>
      <c r="G55" s="7" t="s">
        <v>21</v>
      </c>
      <c r="H55" s="7" t="s">
        <v>415</v>
      </c>
      <c r="I55" s="7" t="s">
        <v>416</v>
      </c>
      <c r="J55" s="7" t="s">
        <v>4290</v>
      </c>
      <c r="K55" s="7" t="s">
        <v>17</v>
      </c>
      <c r="L55" s="7" t="s">
        <v>18</v>
      </c>
      <c r="M55" s="67">
        <v>144</v>
      </c>
      <c r="N55" s="56">
        <f t="shared" si="2"/>
        <v>240</v>
      </c>
      <c r="O55" s="67">
        <v>240</v>
      </c>
      <c r="P55" s="9">
        <f t="shared" si="0"/>
        <v>200.15999999999997</v>
      </c>
      <c r="Q55" s="9">
        <f t="shared" si="3"/>
        <v>400</v>
      </c>
      <c r="R55" s="9">
        <f t="shared" si="1"/>
        <v>400</v>
      </c>
      <c r="S55" s="7" t="s">
        <v>33</v>
      </c>
      <c r="T55" s="7" t="s">
        <v>34</v>
      </c>
      <c r="U55" s="26"/>
      <c r="W55" s="47">
        <f t="shared" si="4"/>
        <v>0</v>
      </c>
    </row>
    <row r="56" spans="2:23" x14ac:dyDescent="0.25">
      <c r="B56" s="39">
        <v>843380170761</v>
      </c>
      <c r="C56" s="7" t="s">
        <v>4363</v>
      </c>
      <c r="D56" s="7" t="s">
        <v>4364</v>
      </c>
      <c r="E56" s="7" t="str">
        <f>_xlfn.XLOOKUP(C56,Master!E:E,Master!H:H)</f>
        <v>No</v>
      </c>
      <c r="F56" s="7" t="s">
        <v>154</v>
      </c>
      <c r="G56" s="7" t="s">
        <v>24</v>
      </c>
      <c r="H56" s="7" t="s">
        <v>415</v>
      </c>
      <c r="I56" s="7" t="s">
        <v>416</v>
      </c>
      <c r="J56" s="7" t="s">
        <v>4290</v>
      </c>
      <c r="K56" s="7" t="s">
        <v>17</v>
      </c>
      <c r="L56" s="7" t="s">
        <v>18</v>
      </c>
      <c r="M56" s="67">
        <v>144</v>
      </c>
      <c r="N56" s="56">
        <f t="shared" si="2"/>
        <v>240</v>
      </c>
      <c r="O56" s="67">
        <v>240</v>
      </c>
      <c r="P56" s="9">
        <f t="shared" si="0"/>
        <v>200.15999999999997</v>
      </c>
      <c r="Q56" s="9">
        <f t="shared" si="3"/>
        <v>400</v>
      </c>
      <c r="R56" s="9">
        <f t="shared" si="1"/>
        <v>400</v>
      </c>
      <c r="S56" s="7" t="s">
        <v>33</v>
      </c>
      <c r="T56" s="7" t="s">
        <v>34</v>
      </c>
      <c r="U56" s="26"/>
      <c r="W56" s="47">
        <f t="shared" si="4"/>
        <v>0</v>
      </c>
    </row>
    <row r="57" spans="2:23" x14ac:dyDescent="0.25">
      <c r="B57" s="39">
        <v>843380170778</v>
      </c>
      <c r="C57" s="7" t="s">
        <v>4365</v>
      </c>
      <c r="D57" s="7" t="s">
        <v>4366</v>
      </c>
      <c r="E57" s="7" t="str">
        <f>_xlfn.XLOOKUP(C57,Master!E:E,Master!H:H)</f>
        <v>No</v>
      </c>
      <c r="F57" s="7" t="s">
        <v>154</v>
      </c>
      <c r="G57" s="7" t="s">
        <v>27</v>
      </c>
      <c r="H57" s="7" t="s">
        <v>415</v>
      </c>
      <c r="I57" s="7" t="s">
        <v>416</v>
      </c>
      <c r="J57" s="7" t="s">
        <v>4290</v>
      </c>
      <c r="K57" s="7" t="s">
        <v>17</v>
      </c>
      <c r="L57" s="7" t="s">
        <v>18</v>
      </c>
      <c r="M57" s="67">
        <v>144</v>
      </c>
      <c r="N57" s="56">
        <f t="shared" si="2"/>
        <v>240</v>
      </c>
      <c r="O57" s="67">
        <v>240</v>
      </c>
      <c r="P57" s="9">
        <f t="shared" si="0"/>
        <v>200.15999999999997</v>
      </c>
      <c r="Q57" s="9">
        <f t="shared" si="3"/>
        <v>400</v>
      </c>
      <c r="R57" s="9">
        <f t="shared" si="1"/>
        <v>400</v>
      </c>
      <c r="S57" s="7" t="s">
        <v>33</v>
      </c>
      <c r="T57" s="7" t="s">
        <v>34</v>
      </c>
      <c r="U57" s="26"/>
      <c r="W57" s="47">
        <f t="shared" si="4"/>
        <v>0</v>
      </c>
    </row>
    <row r="58" spans="2:23" x14ac:dyDescent="0.25">
      <c r="B58" s="39">
        <v>843380170785</v>
      </c>
      <c r="C58" s="7" t="s">
        <v>4367</v>
      </c>
      <c r="D58" s="7" t="s">
        <v>4368</v>
      </c>
      <c r="E58" s="7" t="str">
        <f>_xlfn.XLOOKUP(C58,Master!E:E,Master!H:H)</f>
        <v>No</v>
      </c>
      <c r="F58" s="7" t="s">
        <v>154</v>
      </c>
      <c r="G58" s="7" t="s">
        <v>30</v>
      </c>
      <c r="H58" s="7" t="s">
        <v>415</v>
      </c>
      <c r="I58" s="7" t="s">
        <v>416</v>
      </c>
      <c r="J58" s="7" t="s">
        <v>4290</v>
      </c>
      <c r="K58" s="7" t="s">
        <v>17</v>
      </c>
      <c r="L58" s="7" t="s">
        <v>18</v>
      </c>
      <c r="M58" s="67">
        <v>144</v>
      </c>
      <c r="N58" s="56">
        <f t="shared" si="2"/>
        <v>240</v>
      </c>
      <c r="O58" s="67">
        <v>240</v>
      </c>
      <c r="P58" s="9">
        <f t="shared" si="0"/>
        <v>200.15999999999997</v>
      </c>
      <c r="Q58" s="9">
        <f t="shared" si="3"/>
        <v>400</v>
      </c>
      <c r="R58" s="9">
        <f t="shared" si="1"/>
        <v>400</v>
      </c>
      <c r="S58" s="7" t="s">
        <v>33</v>
      </c>
      <c r="T58" s="7" t="s">
        <v>34</v>
      </c>
      <c r="U58" s="26"/>
      <c r="W58" s="47">
        <f t="shared" si="4"/>
        <v>0</v>
      </c>
    </row>
    <row r="59" spans="2:23" x14ac:dyDescent="0.25">
      <c r="B59" s="39">
        <v>843380170792</v>
      </c>
      <c r="C59" s="7" t="s">
        <v>4369</v>
      </c>
      <c r="D59" s="7" t="s">
        <v>4370</v>
      </c>
      <c r="E59" s="7" t="str">
        <f>_xlfn.XLOOKUP(C59,Master!E:E,Master!H:H)</f>
        <v>No</v>
      </c>
      <c r="F59" s="7" t="s">
        <v>154</v>
      </c>
      <c r="G59" s="7" t="s">
        <v>246</v>
      </c>
      <c r="H59" s="7" t="s">
        <v>415</v>
      </c>
      <c r="I59" s="7" t="s">
        <v>416</v>
      </c>
      <c r="J59" s="7" t="s">
        <v>4290</v>
      </c>
      <c r="K59" s="7" t="s">
        <v>17</v>
      </c>
      <c r="L59" s="7" t="s">
        <v>18</v>
      </c>
      <c r="M59" s="67">
        <v>144</v>
      </c>
      <c r="N59" s="56">
        <f t="shared" si="2"/>
        <v>240</v>
      </c>
      <c r="O59" s="67">
        <v>240</v>
      </c>
      <c r="P59" s="9">
        <f t="shared" si="0"/>
        <v>200.15999999999997</v>
      </c>
      <c r="Q59" s="9">
        <f t="shared" si="3"/>
        <v>400</v>
      </c>
      <c r="R59" s="9">
        <f t="shared" si="1"/>
        <v>400</v>
      </c>
      <c r="S59" s="7" t="s">
        <v>33</v>
      </c>
      <c r="T59" s="7" t="s">
        <v>34</v>
      </c>
      <c r="U59" s="26"/>
      <c r="W59" s="47">
        <f t="shared" si="4"/>
        <v>0</v>
      </c>
    </row>
    <row r="60" spans="2:23" x14ac:dyDescent="0.25">
      <c r="B60" s="39">
        <v>843380170808</v>
      </c>
      <c r="C60" s="7" t="s">
        <v>4371</v>
      </c>
      <c r="D60" s="7" t="s">
        <v>4372</v>
      </c>
      <c r="E60" s="7" t="str">
        <f>_xlfn.XLOOKUP(C60,Master!E:E,Master!H:H)</f>
        <v>No</v>
      </c>
      <c r="F60" s="7" t="s">
        <v>154</v>
      </c>
      <c r="G60" s="7" t="s">
        <v>249</v>
      </c>
      <c r="H60" s="7" t="s">
        <v>415</v>
      </c>
      <c r="I60" s="7" t="s">
        <v>416</v>
      </c>
      <c r="J60" s="7" t="s">
        <v>4290</v>
      </c>
      <c r="K60" s="7" t="s">
        <v>17</v>
      </c>
      <c r="L60" s="7" t="s">
        <v>18</v>
      </c>
      <c r="M60" s="67">
        <v>144</v>
      </c>
      <c r="N60" s="56">
        <f t="shared" si="2"/>
        <v>240</v>
      </c>
      <c r="O60" s="67">
        <v>240</v>
      </c>
      <c r="P60" s="9">
        <f t="shared" si="0"/>
        <v>200.15999999999997</v>
      </c>
      <c r="Q60" s="9">
        <f t="shared" si="3"/>
        <v>400</v>
      </c>
      <c r="R60" s="9">
        <f t="shared" si="1"/>
        <v>400</v>
      </c>
      <c r="S60" s="7" t="s">
        <v>33</v>
      </c>
      <c r="T60" s="7" t="s">
        <v>34</v>
      </c>
      <c r="U60" s="26"/>
      <c r="W60" s="47">
        <f t="shared" si="4"/>
        <v>0</v>
      </c>
    </row>
    <row r="61" spans="2:23" x14ac:dyDescent="0.25">
      <c r="B61" s="39">
        <v>843380147657</v>
      </c>
      <c r="C61" s="7" t="s">
        <v>4373</v>
      </c>
      <c r="D61" s="7" t="s">
        <v>4374</v>
      </c>
      <c r="E61" s="7" t="str">
        <f>_xlfn.XLOOKUP(C61,Master!E:E,Master!H:H)</f>
        <v>No</v>
      </c>
      <c r="F61" s="7" t="s">
        <v>4289</v>
      </c>
      <c r="G61" s="7" t="s">
        <v>21</v>
      </c>
      <c r="H61" s="7" t="s">
        <v>415</v>
      </c>
      <c r="I61" s="7" t="s">
        <v>416</v>
      </c>
      <c r="J61" s="7" t="s">
        <v>4290</v>
      </c>
      <c r="K61" s="7" t="s">
        <v>17</v>
      </c>
      <c r="L61" s="7" t="s">
        <v>18</v>
      </c>
      <c r="M61" s="67">
        <v>144</v>
      </c>
      <c r="N61" s="56">
        <f t="shared" si="2"/>
        <v>240</v>
      </c>
      <c r="O61" s="67">
        <v>240</v>
      </c>
      <c r="P61" s="9">
        <f t="shared" si="0"/>
        <v>200.15999999999997</v>
      </c>
      <c r="Q61" s="9">
        <f t="shared" si="3"/>
        <v>400</v>
      </c>
      <c r="R61" s="9">
        <f t="shared" si="1"/>
        <v>400</v>
      </c>
      <c r="S61" s="7" t="s">
        <v>33</v>
      </c>
      <c r="T61" s="7" t="s">
        <v>34</v>
      </c>
      <c r="U61" s="26"/>
      <c r="W61" s="47">
        <f t="shared" si="4"/>
        <v>0</v>
      </c>
    </row>
    <row r="62" spans="2:23" x14ac:dyDescent="0.25">
      <c r="B62" s="39">
        <v>843380147640</v>
      </c>
      <c r="C62" s="7" t="s">
        <v>4375</v>
      </c>
      <c r="D62" s="7" t="s">
        <v>4376</v>
      </c>
      <c r="E62" s="7" t="str">
        <f>_xlfn.XLOOKUP(C62,Master!E:E,Master!H:H)</f>
        <v>No</v>
      </c>
      <c r="F62" s="7" t="s">
        <v>4289</v>
      </c>
      <c r="G62" s="7" t="s">
        <v>24</v>
      </c>
      <c r="H62" s="7" t="s">
        <v>415</v>
      </c>
      <c r="I62" s="7" t="s">
        <v>416</v>
      </c>
      <c r="J62" s="7" t="s">
        <v>4290</v>
      </c>
      <c r="K62" s="7" t="s">
        <v>17</v>
      </c>
      <c r="L62" s="7" t="s">
        <v>18</v>
      </c>
      <c r="M62" s="67">
        <v>144</v>
      </c>
      <c r="N62" s="56">
        <f t="shared" si="2"/>
        <v>240</v>
      </c>
      <c r="O62" s="67">
        <v>240</v>
      </c>
      <c r="P62" s="9">
        <f t="shared" si="0"/>
        <v>200.15999999999997</v>
      </c>
      <c r="Q62" s="9">
        <f t="shared" si="3"/>
        <v>400</v>
      </c>
      <c r="R62" s="9">
        <f t="shared" si="1"/>
        <v>400</v>
      </c>
      <c r="S62" s="7" t="s">
        <v>33</v>
      </c>
      <c r="T62" s="7" t="s">
        <v>34</v>
      </c>
      <c r="U62" s="26"/>
      <c r="W62" s="47">
        <f t="shared" si="4"/>
        <v>0</v>
      </c>
    </row>
    <row r="63" spans="2:23" x14ac:dyDescent="0.25">
      <c r="B63" s="39">
        <v>843380147633</v>
      </c>
      <c r="C63" s="7" t="s">
        <v>4377</v>
      </c>
      <c r="D63" s="7" t="s">
        <v>4378</v>
      </c>
      <c r="E63" s="7" t="str">
        <f>_xlfn.XLOOKUP(C63,Master!E:E,Master!H:H)</f>
        <v>No</v>
      </c>
      <c r="F63" s="7" t="s">
        <v>4289</v>
      </c>
      <c r="G63" s="7" t="s">
        <v>27</v>
      </c>
      <c r="H63" s="7" t="s">
        <v>415</v>
      </c>
      <c r="I63" s="7" t="s">
        <v>416</v>
      </c>
      <c r="J63" s="7" t="s">
        <v>4290</v>
      </c>
      <c r="K63" s="7" t="s">
        <v>17</v>
      </c>
      <c r="L63" s="7" t="s">
        <v>18</v>
      </c>
      <c r="M63" s="67">
        <v>144</v>
      </c>
      <c r="N63" s="56">
        <f t="shared" si="2"/>
        <v>240</v>
      </c>
      <c r="O63" s="67">
        <v>240</v>
      </c>
      <c r="P63" s="9">
        <f t="shared" si="0"/>
        <v>200.15999999999997</v>
      </c>
      <c r="Q63" s="9">
        <f t="shared" si="3"/>
        <v>400</v>
      </c>
      <c r="R63" s="9">
        <f t="shared" si="1"/>
        <v>400</v>
      </c>
      <c r="S63" s="7" t="s">
        <v>33</v>
      </c>
      <c r="T63" s="7" t="s">
        <v>34</v>
      </c>
      <c r="U63" s="26"/>
      <c r="W63" s="47">
        <f t="shared" si="4"/>
        <v>0</v>
      </c>
    </row>
    <row r="64" spans="2:23" x14ac:dyDescent="0.25">
      <c r="B64" s="39">
        <v>843380147664</v>
      </c>
      <c r="C64" s="7" t="s">
        <v>4379</v>
      </c>
      <c r="D64" s="7" t="s">
        <v>4380</v>
      </c>
      <c r="E64" s="7" t="str">
        <f>_xlfn.XLOOKUP(C64,Master!E:E,Master!H:H)</f>
        <v>No</v>
      </c>
      <c r="F64" s="7" t="s">
        <v>4289</v>
      </c>
      <c r="G64" s="7" t="s">
        <v>30</v>
      </c>
      <c r="H64" s="7" t="s">
        <v>415</v>
      </c>
      <c r="I64" s="7" t="s">
        <v>416</v>
      </c>
      <c r="J64" s="7" t="s">
        <v>4290</v>
      </c>
      <c r="K64" s="7" t="s">
        <v>17</v>
      </c>
      <c r="L64" s="7" t="s">
        <v>18</v>
      </c>
      <c r="M64" s="67">
        <v>144</v>
      </c>
      <c r="N64" s="56">
        <f t="shared" si="2"/>
        <v>240</v>
      </c>
      <c r="O64" s="67">
        <v>240</v>
      </c>
      <c r="P64" s="9">
        <f t="shared" si="0"/>
        <v>200.15999999999997</v>
      </c>
      <c r="Q64" s="9">
        <f t="shared" si="3"/>
        <v>400</v>
      </c>
      <c r="R64" s="9">
        <f t="shared" si="1"/>
        <v>400</v>
      </c>
      <c r="S64" s="7" t="s">
        <v>33</v>
      </c>
      <c r="T64" s="7" t="s">
        <v>34</v>
      </c>
      <c r="U64" s="26"/>
      <c r="W64" s="47">
        <f t="shared" si="4"/>
        <v>0</v>
      </c>
    </row>
    <row r="65" spans="2:23" x14ac:dyDescent="0.25">
      <c r="B65" s="39">
        <v>843380147619</v>
      </c>
      <c r="C65" s="7" t="s">
        <v>4381</v>
      </c>
      <c r="D65" s="7" t="s">
        <v>4382</v>
      </c>
      <c r="E65" s="7" t="str">
        <f>_xlfn.XLOOKUP(C65,Master!E:E,Master!H:H)</f>
        <v>No</v>
      </c>
      <c r="F65" s="7" t="s">
        <v>4289</v>
      </c>
      <c r="G65" s="7" t="s">
        <v>246</v>
      </c>
      <c r="H65" s="7" t="s">
        <v>415</v>
      </c>
      <c r="I65" s="7" t="s">
        <v>416</v>
      </c>
      <c r="J65" s="7" t="s">
        <v>4290</v>
      </c>
      <c r="K65" s="7" t="s">
        <v>17</v>
      </c>
      <c r="L65" s="7" t="s">
        <v>18</v>
      </c>
      <c r="M65" s="67">
        <v>144</v>
      </c>
      <c r="N65" s="56">
        <f t="shared" si="2"/>
        <v>240</v>
      </c>
      <c r="O65" s="67">
        <v>240</v>
      </c>
      <c r="P65" s="9">
        <f t="shared" si="0"/>
        <v>200.15999999999997</v>
      </c>
      <c r="Q65" s="9">
        <f t="shared" si="3"/>
        <v>400</v>
      </c>
      <c r="R65" s="9">
        <f t="shared" si="1"/>
        <v>400</v>
      </c>
      <c r="S65" s="7" t="s">
        <v>33</v>
      </c>
      <c r="T65" s="7" t="s">
        <v>34</v>
      </c>
      <c r="U65" s="26"/>
      <c r="W65" s="47">
        <f t="shared" si="4"/>
        <v>0</v>
      </c>
    </row>
    <row r="66" spans="2:23" x14ac:dyDescent="0.25">
      <c r="B66" s="39">
        <v>843380147626</v>
      </c>
      <c r="C66" s="7" t="s">
        <v>4383</v>
      </c>
      <c r="D66" s="7" t="s">
        <v>4384</v>
      </c>
      <c r="E66" s="7" t="str">
        <f>_xlfn.XLOOKUP(C66,Master!E:E,Master!H:H)</f>
        <v>No</v>
      </c>
      <c r="F66" s="7" t="s">
        <v>4289</v>
      </c>
      <c r="G66" s="7" t="s">
        <v>249</v>
      </c>
      <c r="H66" s="7" t="s">
        <v>415</v>
      </c>
      <c r="I66" s="7" t="s">
        <v>416</v>
      </c>
      <c r="J66" s="7" t="s">
        <v>4290</v>
      </c>
      <c r="K66" s="7" t="s">
        <v>17</v>
      </c>
      <c r="L66" s="7" t="s">
        <v>18</v>
      </c>
      <c r="M66" s="67">
        <v>144</v>
      </c>
      <c r="N66" s="56">
        <f t="shared" si="2"/>
        <v>240</v>
      </c>
      <c r="O66" s="67">
        <v>240</v>
      </c>
      <c r="P66" s="9">
        <f t="shared" si="0"/>
        <v>200.15999999999997</v>
      </c>
      <c r="Q66" s="9">
        <f t="shared" si="3"/>
        <v>400</v>
      </c>
      <c r="R66" s="9">
        <f t="shared" si="1"/>
        <v>400</v>
      </c>
      <c r="S66" s="7" t="s">
        <v>33</v>
      </c>
      <c r="T66" s="7" t="s">
        <v>34</v>
      </c>
      <c r="U66" s="26"/>
      <c r="W66" s="47">
        <f t="shared" si="4"/>
        <v>0</v>
      </c>
    </row>
    <row r="67" spans="2:23" x14ac:dyDescent="0.25">
      <c r="B67" s="39">
        <v>843380147534</v>
      </c>
      <c r="C67" s="7" t="s">
        <v>4385</v>
      </c>
      <c r="D67" s="7" t="s">
        <v>8003</v>
      </c>
      <c r="E67" s="7" t="str">
        <f>_xlfn.XLOOKUP(C67,Master!E:E,Master!H:H)</f>
        <v>No</v>
      </c>
      <c r="F67" s="7" t="s">
        <v>4156</v>
      </c>
      <c r="G67" s="7" t="s">
        <v>21</v>
      </c>
      <c r="H67" s="7" t="s">
        <v>415</v>
      </c>
      <c r="I67" s="7" t="s">
        <v>416</v>
      </c>
      <c r="J67" s="7" t="s">
        <v>4290</v>
      </c>
      <c r="K67" s="7" t="s">
        <v>17</v>
      </c>
      <c r="L67" s="7" t="s">
        <v>18</v>
      </c>
      <c r="M67" s="67">
        <v>144</v>
      </c>
      <c r="N67" s="56">
        <f t="shared" si="2"/>
        <v>240</v>
      </c>
      <c r="O67" s="67">
        <v>240</v>
      </c>
      <c r="P67" s="9">
        <f t="shared" si="0"/>
        <v>200.15999999999997</v>
      </c>
      <c r="Q67" s="9">
        <f t="shared" si="3"/>
        <v>400</v>
      </c>
      <c r="R67" s="9">
        <f t="shared" si="1"/>
        <v>400</v>
      </c>
      <c r="S67" s="7" t="s">
        <v>33</v>
      </c>
      <c r="T67" s="7" t="s">
        <v>34</v>
      </c>
      <c r="U67" s="26"/>
      <c r="W67" s="47">
        <f t="shared" si="4"/>
        <v>0</v>
      </c>
    </row>
    <row r="68" spans="2:23" x14ac:dyDescent="0.25">
      <c r="B68" s="39">
        <v>843380147527</v>
      </c>
      <c r="C68" s="7" t="s">
        <v>4386</v>
      </c>
      <c r="D68" s="7" t="s">
        <v>8004</v>
      </c>
      <c r="E68" s="7" t="str">
        <f>_xlfn.XLOOKUP(C68,Master!E:E,Master!H:H)</f>
        <v>No</v>
      </c>
      <c r="F68" s="7" t="s">
        <v>4156</v>
      </c>
      <c r="G68" s="7" t="s">
        <v>24</v>
      </c>
      <c r="H68" s="7" t="s">
        <v>415</v>
      </c>
      <c r="I68" s="7" t="s">
        <v>416</v>
      </c>
      <c r="J68" s="7" t="s">
        <v>4290</v>
      </c>
      <c r="K68" s="7" t="s">
        <v>17</v>
      </c>
      <c r="L68" s="7" t="s">
        <v>18</v>
      </c>
      <c r="M68" s="67">
        <v>144</v>
      </c>
      <c r="N68" s="56">
        <f t="shared" si="2"/>
        <v>240</v>
      </c>
      <c r="O68" s="67">
        <v>240</v>
      </c>
      <c r="P68" s="9">
        <f t="shared" si="0"/>
        <v>200.15999999999997</v>
      </c>
      <c r="Q68" s="9">
        <f t="shared" si="3"/>
        <v>400</v>
      </c>
      <c r="R68" s="9">
        <f t="shared" si="1"/>
        <v>400</v>
      </c>
      <c r="S68" s="7" t="s">
        <v>33</v>
      </c>
      <c r="T68" s="7" t="s">
        <v>34</v>
      </c>
      <c r="U68" s="26"/>
      <c r="W68" s="47">
        <f t="shared" si="4"/>
        <v>0</v>
      </c>
    </row>
    <row r="69" spans="2:23" x14ac:dyDescent="0.25">
      <c r="B69" s="39">
        <v>843380147510</v>
      </c>
      <c r="C69" s="7" t="s">
        <v>4387</v>
      </c>
      <c r="D69" s="7" t="s">
        <v>8005</v>
      </c>
      <c r="E69" s="7" t="str">
        <f>_xlfn.XLOOKUP(C69,Master!E:E,Master!H:H)</f>
        <v>No</v>
      </c>
      <c r="F69" s="7" t="s">
        <v>4156</v>
      </c>
      <c r="G69" s="7" t="s">
        <v>27</v>
      </c>
      <c r="H69" s="7" t="s">
        <v>415</v>
      </c>
      <c r="I69" s="7" t="s">
        <v>416</v>
      </c>
      <c r="J69" s="7" t="s">
        <v>4290</v>
      </c>
      <c r="K69" s="7" t="s">
        <v>17</v>
      </c>
      <c r="L69" s="7" t="s">
        <v>18</v>
      </c>
      <c r="M69" s="67">
        <v>144</v>
      </c>
      <c r="N69" s="56">
        <f t="shared" si="2"/>
        <v>240</v>
      </c>
      <c r="O69" s="67">
        <v>240</v>
      </c>
      <c r="P69" s="9">
        <f t="shared" si="0"/>
        <v>200.15999999999997</v>
      </c>
      <c r="Q69" s="9">
        <f t="shared" si="3"/>
        <v>400</v>
      </c>
      <c r="R69" s="9">
        <f t="shared" si="1"/>
        <v>400</v>
      </c>
      <c r="S69" s="7" t="s">
        <v>33</v>
      </c>
      <c r="T69" s="7" t="s">
        <v>34</v>
      </c>
      <c r="U69" s="26"/>
      <c r="W69" s="47">
        <f t="shared" si="4"/>
        <v>0</v>
      </c>
    </row>
    <row r="70" spans="2:23" x14ac:dyDescent="0.25">
      <c r="B70" s="39">
        <v>843380147541</v>
      </c>
      <c r="C70" s="7" t="s">
        <v>4388</v>
      </c>
      <c r="D70" s="7" t="s">
        <v>8006</v>
      </c>
      <c r="E70" s="7" t="str">
        <f>_xlfn.XLOOKUP(C70,Master!E:E,Master!H:H)</f>
        <v>No</v>
      </c>
      <c r="F70" s="7" t="s">
        <v>4156</v>
      </c>
      <c r="G70" s="7" t="s">
        <v>30</v>
      </c>
      <c r="H70" s="7" t="s">
        <v>415</v>
      </c>
      <c r="I70" s="7" t="s">
        <v>416</v>
      </c>
      <c r="J70" s="7" t="s">
        <v>4290</v>
      </c>
      <c r="K70" s="7" t="s">
        <v>17</v>
      </c>
      <c r="L70" s="7" t="s">
        <v>18</v>
      </c>
      <c r="M70" s="67">
        <v>144</v>
      </c>
      <c r="N70" s="56">
        <f t="shared" si="2"/>
        <v>240</v>
      </c>
      <c r="O70" s="67">
        <v>240</v>
      </c>
      <c r="P70" s="9">
        <f t="shared" si="0"/>
        <v>200.15999999999997</v>
      </c>
      <c r="Q70" s="9">
        <f t="shared" si="3"/>
        <v>400</v>
      </c>
      <c r="R70" s="9">
        <f t="shared" si="1"/>
        <v>400</v>
      </c>
      <c r="S70" s="7" t="s">
        <v>33</v>
      </c>
      <c r="T70" s="7" t="s">
        <v>34</v>
      </c>
      <c r="U70" s="26"/>
      <c r="W70" s="47">
        <f t="shared" si="4"/>
        <v>0</v>
      </c>
    </row>
    <row r="71" spans="2:23" x14ac:dyDescent="0.25">
      <c r="B71" s="39">
        <v>843380147497</v>
      </c>
      <c r="C71" s="7" t="s">
        <v>4389</v>
      </c>
      <c r="D71" s="7" t="s">
        <v>8007</v>
      </c>
      <c r="E71" s="7" t="str">
        <f>_xlfn.XLOOKUP(C71,Master!E:E,Master!H:H)</f>
        <v>No</v>
      </c>
      <c r="F71" s="7" t="s">
        <v>4156</v>
      </c>
      <c r="G71" s="7" t="s">
        <v>246</v>
      </c>
      <c r="H71" s="7" t="s">
        <v>415</v>
      </c>
      <c r="I71" s="7" t="s">
        <v>416</v>
      </c>
      <c r="J71" s="7" t="s">
        <v>4290</v>
      </c>
      <c r="K71" s="7" t="s">
        <v>17</v>
      </c>
      <c r="L71" s="7" t="s">
        <v>18</v>
      </c>
      <c r="M71" s="67">
        <v>144</v>
      </c>
      <c r="N71" s="56">
        <f t="shared" si="2"/>
        <v>240</v>
      </c>
      <c r="O71" s="67">
        <v>240</v>
      </c>
      <c r="P71" s="9">
        <f t="shared" ref="P71:P134" si="5">(O71*$P$3)*(M71/O71)</f>
        <v>200.15999999999997</v>
      </c>
      <c r="Q71" s="9">
        <f t="shared" si="3"/>
        <v>400</v>
      </c>
      <c r="R71" s="9">
        <f t="shared" ref="R71:R134" si="6">ROUND(O71*$P$3*(1+$Q$3),0)</f>
        <v>400</v>
      </c>
      <c r="S71" s="7" t="s">
        <v>33</v>
      </c>
      <c r="T71" s="7" t="s">
        <v>34</v>
      </c>
      <c r="U71" s="26"/>
      <c r="W71" s="47">
        <f t="shared" si="4"/>
        <v>0</v>
      </c>
    </row>
    <row r="72" spans="2:23" x14ac:dyDescent="0.25">
      <c r="B72" s="39">
        <v>843380147503</v>
      </c>
      <c r="C72" s="7" t="s">
        <v>4390</v>
      </c>
      <c r="D72" s="7" t="s">
        <v>8008</v>
      </c>
      <c r="E72" s="7" t="str">
        <f>_xlfn.XLOOKUP(C72,Master!E:E,Master!H:H)</f>
        <v>No</v>
      </c>
      <c r="F72" s="7" t="s">
        <v>4156</v>
      </c>
      <c r="G72" s="7" t="s">
        <v>249</v>
      </c>
      <c r="H72" s="7" t="s">
        <v>415</v>
      </c>
      <c r="I72" s="7" t="s">
        <v>416</v>
      </c>
      <c r="J72" s="7" t="s">
        <v>4290</v>
      </c>
      <c r="K72" s="7" t="s">
        <v>17</v>
      </c>
      <c r="L72" s="7" t="s">
        <v>18</v>
      </c>
      <c r="M72" s="67">
        <v>144</v>
      </c>
      <c r="N72" s="56">
        <f t="shared" ref="N72:N135" si="7">O72</f>
        <v>240</v>
      </c>
      <c r="O72" s="67">
        <v>240</v>
      </c>
      <c r="P72" s="9">
        <f t="shared" si="5"/>
        <v>200.15999999999997</v>
      </c>
      <c r="Q72" s="9">
        <f t="shared" ref="Q72:Q135" si="8">R72</f>
        <v>400</v>
      </c>
      <c r="R72" s="9">
        <f t="shared" si="6"/>
        <v>400</v>
      </c>
      <c r="S72" s="7" t="s">
        <v>33</v>
      </c>
      <c r="T72" s="7" t="s">
        <v>34</v>
      </c>
      <c r="U72" s="26"/>
      <c r="W72" s="47">
        <f t="shared" ref="W72:W135" si="9">M72*V72</f>
        <v>0</v>
      </c>
    </row>
    <row r="73" spans="2:23" x14ac:dyDescent="0.25">
      <c r="B73" s="39">
        <v>843380170518</v>
      </c>
      <c r="C73" s="7" t="s">
        <v>4391</v>
      </c>
      <c r="D73" s="7" t="s">
        <v>4392</v>
      </c>
      <c r="E73" s="7" t="str">
        <f>_xlfn.XLOOKUP(C73,Master!E:E,Master!H:H)</f>
        <v>No</v>
      </c>
      <c r="F73" s="7" t="s">
        <v>91</v>
      </c>
      <c r="G73" s="7" t="s">
        <v>21</v>
      </c>
      <c r="H73" s="7" t="s">
        <v>415</v>
      </c>
      <c r="I73" s="7" t="s">
        <v>416</v>
      </c>
      <c r="J73" s="7" t="s">
        <v>4290</v>
      </c>
      <c r="K73" s="7" t="s">
        <v>17</v>
      </c>
      <c r="L73" s="7" t="s">
        <v>18</v>
      </c>
      <c r="M73" s="67">
        <v>120</v>
      </c>
      <c r="N73" s="56">
        <f t="shared" si="7"/>
        <v>200</v>
      </c>
      <c r="O73" s="67">
        <v>200</v>
      </c>
      <c r="P73" s="9">
        <f t="shared" si="5"/>
        <v>166.79999999999998</v>
      </c>
      <c r="Q73" s="9">
        <f t="shared" si="8"/>
        <v>334</v>
      </c>
      <c r="R73" s="9">
        <f t="shared" si="6"/>
        <v>334</v>
      </c>
      <c r="S73" s="7" t="s">
        <v>33</v>
      </c>
      <c r="T73" s="7" t="s">
        <v>34</v>
      </c>
      <c r="U73" s="26"/>
      <c r="W73" s="47">
        <f t="shared" si="9"/>
        <v>0</v>
      </c>
    </row>
    <row r="74" spans="2:23" x14ac:dyDescent="0.25">
      <c r="B74" s="39">
        <v>843380170525</v>
      </c>
      <c r="C74" s="7" t="s">
        <v>4393</v>
      </c>
      <c r="D74" s="7" t="s">
        <v>4394</v>
      </c>
      <c r="E74" s="7" t="str">
        <f>_xlfn.XLOOKUP(C74,Master!E:E,Master!H:H)</f>
        <v>No</v>
      </c>
      <c r="F74" s="7" t="s">
        <v>91</v>
      </c>
      <c r="G74" s="7" t="s">
        <v>24</v>
      </c>
      <c r="H74" s="7" t="s">
        <v>415</v>
      </c>
      <c r="I74" s="7" t="s">
        <v>416</v>
      </c>
      <c r="J74" s="7" t="s">
        <v>4290</v>
      </c>
      <c r="K74" s="7" t="s">
        <v>17</v>
      </c>
      <c r="L74" s="7" t="s">
        <v>18</v>
      </c>
      <c r="M74" s="67">
        <v>120</v>
      </c>
      <c r="N74" s="56">
        <f t="shared" si="7"/>
        <v>200</v>
      </c>
      <c r="O74" s="67">
        <v>200</v>
      </c>
      <c r="P74" s="9">
        <f t="shared" si="5"/>
        <v>166.79999999999998</v>
      </c>
      <c r="Q74" s="9">
        <f t="shared" si="8"/>
        <v>334</v>
      </c>
      <c r="R74" s="9">
        <f t="shared" si="6"/>
        <v>334</v>
      </c>
      <c r="S74" s="7" t="s">
        <v>33</v>
      </c>
      <c r="T74" s="7" t="s">
        <v>34</v>
      </c>
      <c r="U74" s="26"/>
      <c r="W74" s="47">
        <f t="shared" si="9"/>
        <v>0</v>
      </c>
    </row>
    <row r="75" spans="2:23" x14ac:dyDescent="0.25">
      <c r="B75" s="39">
        <v>843380170532</v>
      </c>
      <c r="C75" s="7" t="s">
        <v>4395</v>
      </c>
      <c r="D75" s="7" t="s">
        <v>4396</v>
      </c>
      <c r="E75" s="7" t="str">
        <f>_xlfn.XLOOKUP(C75,Master!E:E,Master!H:H)</f>
        <v>No</v>
      </c>
      <c r="F75" s="7" t="s">
        <v>91</v>
      </c>
      <c r="G75" s="7" t="s">
        <v>27</v>
      </c>
      <c r="H75" s="7" t="s">
        <v>415</v>
      </c>
      <c r="I75" s="7" t="s">
        <v>416</v>
      </c>
      <c r="J75" s="7" t="s">
        <v>4290</v>
      </c>
      <c r="K75" s="7" t="s">
        <v>17</v>
      </c>
      <c r="L75" s="7" t="s">
        <v>18</v>
      </c>
      <c r="M75" s="67">
        <v>120</v>
      </c>
      <c r="N75" s="56">
        <f t="shared" si="7"/>
        <v>200</v>
      </c>
      <c r="O75" s="67">
        <v>200</v>
      </c>
      <c r="P75" s="9">
        <f t="shared" si="5"/>
        <v>166.79999999999998</v>
      </c>
      <c r="Q75" s="9">
        <f t="shared" si="8"/>
        <v>334</v>
      </c>
      <c r="R75" s="9">
        <f t="shared" si="6"/>
        <v>334</v>
      </c>
      <c r="S75" s="7" t="s">
        <v>33</v>
      </c>
      <c r="T75" s="7" t="s">
        <v>34</v>
      </c>
      <c r="U75" s="26"/>
      <c r="W75" s="47">
        <f t="shared" si="9"/>
        <v>0</v>
      </c>
    </row>
    <row r="76" spans="2:23" x14ac:dyDescent="0.25">
      <c r="B76" s="39">
        <v>843380170549</v>
      </c>
      <c r="C76" s="7" t="s">
        <v>4397</v>
      </c>
      <c r="D76" s="7" t="s">
        <v>4398</v>
      </c>
      <c r="E76" s="7" t="str">
        <f>_xlfn.XLOOKUP(C76,Master!E:E,Master!H:H)</f>
        <v>No</v>
      </c>
      <c r="F76" s="7" t="s">
        <v>91</v>
      </c>
      <c r="G76" s="7" t="s">
        <v>30</v>
      </c>
      <c r="H76" s="7" t="s">
        <v>415</v>
      </c>
      <c r="I76" s="7" t="s">
        <v>416</v>
      </c>
      <c r="J76" s="7" t="s">
        <v>4290</v>
      </c>
      <c r="K76" s="7" t="s">
        <v>17</v>
      </c>
      <c r="L76" s="7" t="s">
        <v>18</v>
      </c>
      <c r="M76" s="67">
        <v>120</v>
      </c>
      <c r="N76" s="56">
        <f t="shared" si="7"/>
        <v>200</v>
      </c>
      <c r="O76" s="67">
        <v>200</v>
      </c>
      <c r="P76" s="9">
        <f t="shared" si="5"/>
        <v>166.79999999999998</v>
      </c>
      <c r="Q76" s="9">
        <f t="shared" si="8"/>
        <v>334</v>
      </c>
      <c r="R76" s="9">
        <f t="shared" si="6"/>
        <v>334</v>
      </c>
      <c r="S76" s="7" t="s">
        <v>33</v>
      </c>
      <c r="T76" s="7" t="s">
        <v>34</v>
      </c>
      <c r="U76" s="26"/>
      <c r="W76" s="47">
        <f t="shared" si="9"/>
        <v>0</v>
      </c>
    </row>
    <row r="77" spans="2:23" x14ac:dyDescent="0.25">
      <c r="B77" s="39">
        <v>843380170556</v>
      </c>
      <c r="C77" s="7" t="s">
        <v>4399</v>
      </c>
      <c r="D77" s="7" t="s">
        <v>4400</v>
      </c>
      <c r="E77" s="7" t="str">
        <f>_xlfn.XLOOKUP(C77,Master!E:E,Master!H:H)</f>
        <v>No</v>
      </c>
      <c r="F77" s="7" t="s">
        <v>91</v>
      </c>
      <c r="G77" s="7" t="s">
        <v>246</v>
      </c>
      <c r="H77" s="7" t="s">
        <v>415</v>
      </c>
      <c r="I77" s="7" t="s">
        <v>416</v>
      </c>
      <c r="J77" s="7" t="s">
        <v>4290</v>
      </c>
      <c r="K77" s="7" t="s">
        <v>17</v>
      </c>
      <c r="L77" s="7" t="s">
        <v>18</v>
      </c>
      <c r="M77" s="67">
        <v>120</v>
      </c>
      <c r="N77" s="56">
        <f t="shared" si="7"/>
        <v>200</v>
      </c>
      <c r="O77" s="67">
        <v>200</v>
      </c>
      <c r="P77" s="9">
        <f t="shared" si="5"/>
        <v>166.79999999999998</v>
      </c>
      <c r="Q77" s="9">
        <f t="shared" si="8"/>
        <v>334</v>
      </c>
      <c r="R77" s="9">
        <f t="shared" si="6"/>
        <v>334</v>
      </c>
      <c r="S77" s="7" t="s">
        <v>33</v>
      </c>
      <c r="T77" s="7" t="s">
        <v>34</v>
      </c>
      <c r="U77" s="26"/>
      <c r="W77" s="47">
        <f t="shared" si="9"/>
        <v>0</v>
      </c>
    </row>
    <row r="78" spans="2:23" x14ac:dyDescent="0.25">
      <c r="B78" s="39">
        <v>843380170563</v>
      </c>
      <c r="C78" s="7" t="s">
        <v>4401</v>
      </c>
      <c r="D78" s="7" t="s">
        <v>4402</v>
      </c>
      <c r="E78" s="7" t="str">
        <f>_xlfn.XLOOKUP(C78,Master!E:E,Master!H:H)</f>
        <v>No</v>
      </c>
      <c r="F78" s="7" t="s">
        <v>91</v>
      </c>
      <c r="G78" s="7" t="s">
        <v>249</v>
      </c>
      <c r="H78" s="7" t="s">
        <v>415</v>
      </c>
      <c r="I78" s="7" t="s">
        <v>416</v>
      </c>
      <c r="J78" s="7" t="s">
        <v>4290</v>
      </c>
      <c r="K78" s="7" t="s">
        <v>17</v>
      </c>
      <c r="L78" s="7" t="s">
        <v>18</v>
      </c>
      <c r="M78" s="67">
        <v>120</v>
      </c>
      <c r="N78" s="56">
        <f t="shared" si="7"/>
        <v>200</v>
      </c>
      <c r="O78" s="67">
        <v>200</v>
      </c>
      <c r="P78" s="9">
        <f t="shared" si="5"/>
        <v>166.79999999999998</v>
      </c>
      <c r="Q78" s="9">
        <f t="shared" si="8"/>
        <v>334</v>
      </c>
      <c r="R78" s="9">
        <f t="shared" si="6"/>
        <v>334</v>
      </c>
      <c r="S78" s="7" t="s">
        <v>33</v>
      </c>
      <c r="T78" s="7" t="s">
        <v>34</v>
      </c>
      <c r="U78" s="26"/>
      <c r="W78" s="47">
        <f t="shared" si="9"/>
        <v>0</v>
      </c>
    </row>
    <row r="79" spans="2:23" x14ac:dyDescent="0.25">
      <c r="B79" s="39">
        <v>843380170570</v>
      </c>
      <c r="C79" s="7" t="s">
        <v>4403</v>
      </c>
      <c r="D79" s="7" t="s">
        <v>4404</v>
      </c>
      <c r="E79" s="7" t="str">
        <f>_xlfn.XLOOKUP(C79,Master!E:E,Master!H:H)</f>
        <v>No</v>
      </c>
      <c r="F79" s="7" t="s">
        <v>154</v>
      </c>
      <c r="G79" s="7" t="s">
        <v>21</v>
      </c>
      <c r="H79" s="7" t="s">
        <v>415</v>
      </c>
      <c r="I79" s="7" t="s">
        <v>416</v>
      </c>
      <c r="J79" s="7" t="s">
        <v>4290</v>
      </c>
      <c r="K79" s="7" t="s">
        <v>17</v>
      </c>
      <c r="L79" s="7" t="s">
        <v>18</v>
      </c>
      <c r="M79" s="67">
        <v>120</v>
      </c>
      <c r="N79" s="56">
        <f t="shared" si="7"/>
        <v>200</v>
      </c>
      <c r="O79" s="67">
        <v>200</v>
      </c>
      <c r="P79" s="9">
        <f t="shared" si="5"/>
        <v>166.79999999999998</v>
      </c>
      <c r="Q79" s="9">
        <f t="shared" si="8"/>
        <v>334</v>
      </c>
      <c r="R79" s="9">
        <f t="shared" si="6"/>
        <v>334</v>
      </c>
      <c r="S79" s="7" t="s">
        <v>33</v>
      </c>
      <c r="T79" s="7" t="s">
        <v>34</v>
      </c>
      <c r="U79" s="26"/>
      <c r="W79" s="47">
        <f t="shared" si="9"/>
        <v>0</v>
      </c>
    </row>
    <row r="80" spans="2:23" x14ac:dyDescent="0.25">
      <c r="B80" s="39">
        <v>843380170587</v>
      </c>
      <c r="C80" s="7" t="s">
        <v>4405</v>
      </c>
      <c r="D80" s="7" t="s">
        <v>4406</v>
      </c>
      <c r="E80" s="7" t="str">
        <f>_xlfn.XLOOKUP(C80,Master!E:E,Master!H:H)</f>
        <v>No</v>
      </c>
      <c r="F80" s="7" t="s">
        <v>154</v>
      </c>
      <c r="G80" s="7" t="s">
        <v>24</v>
      </c>
      <c r="H80" s="7" t="s">
        <v>415</v>
      </c>
      <c r="I80" s="7" t="s">
        <v>416</v>
      </c>
      <c r="J80" s="7" t="s">
        <v>4290</v>
      </c>
      <c r="K80" s="7" t="s">
        <v>17</v>
      </c>
      <c r="L80" s="7" t="s">
        <v>18</v>
      </c>
      <c r="M80" s="67">
        <v>120</v>
      </c>
      <c r="N80" s="56">
        <f t="shared" si="7"/>
        <v>200</v>
      </c>
      <c r="O80" s="67">
        <v>200</v>
      </c>
      <c r="P80" s="9">
        <f t="shared" si="5"/>
        <v>166.79999999999998</v>
      </c>
      <c r="Q80" s="9">
        <f t="shared" si="8"/>
        <v>334</v>
      </c>
      <c r="R80" s="9">
        <f t="shared" si="6"/>
        <v>334</v>
      </c>
      <c r="S80" s="7" t="s">
        <v>33</v>
      </c>
      <c r="T80" s="7" t="s">
        <v>34</v>
      </c>
      <c r="U80" s="26"/>
      <c r="W80" s="47">
        <f t="shared" si="9"/>
        <v>0</v>
      </c>
    </row>
    <row r="81" spans="2:23" x14ac:dyDescent="0.25">
      <c r="B81" s="39">
        <v>843380170594</v>
      </c>
      <c r="C81" s="7" t="s">
        <v>4407</v>
      </c>
      <c r="D81" s="7" t="s">
        <v>4408</v>
      </c>
      <c r="E81" s="7" t="str">
        <f>_xlfn.XLOOKUP(C81,Master!E:E,Master!H:H)</f>
        <v>No</v>
      </c>
      <c r="F81" s="7" t="s">
        <v>154</v>
      </c>
      <c r="G81" s="7" t="s">
        <v>27</v>
      </c>
      <c r="H81" s="7" t="s">
        <v>415</v>
      </c>
      <c r="I81" s="7" t="s">
        <v>416</v>
      </c>
      <c r="J81" s="7" t="s">
        <v>4290</v>
      </c>
      <c r="K81" s="7" t="s">
        <v>17</v>
      </c>
      <c r="L81" s="7" t="s">
        <v>18</v>
      </c>
      <c r="M81" s="67">
        <v>120</v>
      </c>
      <c r="N81" s="56">
        <f t="shared" si="7"/>
        <v>200</v>
      </c>
      <c r="O81" s="67">
        <v>200</v>
      </c>
      <c r="P81" s="9">
        <f t="shared" si="5"/>
        <v>166.79999999999998</v>
      </c>
      <c r="Q81" s="9">
        <f t="shared" si="8"/>
        <v>334</v>
      </c>
      <c r="R81" s="9">
        <f t="shared" si="6"/>
        <v>334</v>
      </c>
      <c r="S81" s="7" t="s">
        <v>33</v>
      </c>
      <c r="T81" s="7" t="s">
        <v>34</v>
      </c>
      <c r="U81" s="26"/>
      <c r="W81" s="47">
        <f t="shared" si="9"/>
        <v>0</v>
      </c>
    </row>
    <row r="82" spans="2:23" x14ac:dyDescent="0.25">
      <c r="B82" s="39">
        <v>843380170600</v>
      </c>
      <c r="C82" s="7" t="s">
        <v>4409</v>
      </c>
      <c r="D82" s="7" t="s">
        <v>4410</v>
      </c>
      <c r="E82" s="7" t="str">
        <f>_xlfn.XLOOKUP(C82,Master!E:E,Master!H:H)</f>
        <v>No</v>
      </c>
      <c r="F82" s="7" t="s">
        <v>154</v>
      </c>
      <c r="G82" s="7" t="s">
        <v>30</v>
      </c>
      <c r="H82" s="7" t="s">
        <v>415</v>
      </c>
      <c r="I82" s="7" t="s">
        <v>416</v>
      </c>
      <c r="J82" s="7" t="s">
        <v>4290</v>
      </c>
      <c r="K82" s="7" t="s">
        <v>17</v>
      </c>
      <c r="L82" s="7" t="s">
        <v>18</v>
      </c>
      <c r="M82" s="67">
        <v>120</v>
      </c>
      <c r="N82" s="56">
        <f t="shared" si="7"/>
        <v>200</v>
      </c>
      <c r="O82" s="67">
        <v>200</v>
      </c>
      <c r="P82" s="9">
        <f t="shared" si="5"/>
        <v>166.79999999999998</v>
      </c>
      <c r="Q82" s="9">
        <f t="shared" si="8"/>
        <v>334</v>
      </c>
      <c r="R82" s="9">
        <f t="shared" si="6"/>
        <v>334</v>
      </c>
      <c r="S82" s="7" t="s">
        <v>33</v>
      </c>
      <c r="T82" s="7" t="s">
        <v>34</v>
      </c>
      <c r="U82" s="26"/>
      <c r="W82" s="47">
        <f t="shared" si="9"/>
        <v>0</v>
      </c>
    </row>
    <row r="83" spans="2:23" x14ac:dyDescent="0.25">
      <c r="B83" s="39">
        <v>843380170617</v>
      </c>
      <c r="C83" s="7" t="s">
        <v>4411</v>
      </c>
      <c r="D83" s="7" t="s">
        <v>4412</v>
      </c>
      <c r="E83" s="7" t="str">
        <f>_xlfn.XLOOKUP(C83,Master!E:E,Master!H:H)</f>
        <v>No</v>
      </c>
      <c r="F83" s="7" t="s">
        <v>154</v>
      </c>
      <c r="G83" s="7" t="s">
        <v>246</v>
      </c>
      <c r="H83" s="7" t="s">
        <v>415</v>
      </c>
      <c r="I83" s="7" t="s">
        <v>416</v>
      </c>
      <c r="J83" s="7" t="s">
        <v>4290</v>
      </c>
      <c r="K83" s="7" t="s">
        <v>17</v>
      </c>
      <c r="L83" s="7" t="s">
        <v>18</v>
      </c>
      <c r="M83" s="67">
        <v>120</v>
      </c>
      <c r="N83" s="56">
        <f t="shared" si="7"/>
        <v>200</v>
      </c>
      <c r="O83" s="67">
        <v>200</v>
      </c>
      <c r="P83" s="9">
        <f t="shared" si="5"/>
        <v>166.79999999999998</v>
      </c>
      <c r="Q83" s="9">
        <f t="shared" si="8"/>
        <v>334</v>
      </c>
      <c r="R83" s="9">
        <f t="shared" si="6"/>
        <v>334</v>
      </c>
      <c r="S83" s="7" t="s">
        <v>33</v>
      </c>
      <c r="T83" s="7" t="s">
        <v>34</v>
      </c>
      <c r="U83" s="26"/>
      <c r="W83" s="47">
        <f t="shared" si="9"/>
        <v>0</v>
      </c>
    </row>
    <row r="84" spans="2:23" x14ac:dyDescent="0.25">
      <c r="B84" s="39">
        <v>843380170624</v>
      </c>
      <c r="C84" s="7" t="s">
        <v>4413</v>
      </c>
      <c r="D84" s="7" t="s">
        <v>4414</v>
      </c>
      <c r="E84" s="7" t="str">
        <f>_xlfn.XLOOKUP(C84,Master!E:E,Master!H:H)</f>
        <v>No</v>
      </c>
      <c r="F84" s="7" t="s">
        <v>154</v>
      </c>
      <c r="G84" s="7" t="s">
        <v>249</v>
      </c>
      <c r="H84" s="7" t="s">
        <v>415</v>
      </c>
      <c r="I84" s="7" t="s">
        <v>416</v>
      </c>
      <c r="J84" s="7" t="s">
        <v>4290</v>
      </c>
      <c r="K84" s="7" t="s">
        <v>17</v>
      </c>
      <c r="L84" s="7" t="s">
        <v>18</v>
      </c>
      <c r="M84" s="67">
        <v>120</v>
      </c>
      <c r="N84" s="56">
        <f t="shared" si="7"/>
        <v>200</v>
      </c>
      <c r="O84" s="67">
        <v>200</v>
      </c>
      <c r="P84" s="9">
        <f t="shared" si="5"/>
        <v>166.79999999999998</v>
      </c>
      <c r="Q84" s="9">
        <f t="shared" si="8"/>
        <v>334</v>
      </c>
      <c r="R84" s="9">
        <f t="shared" si="6"/>
        <v>334</v>
      </c>
      <c r="S84" s="7" t="s">
        <v>33</v>
      </c>
      <c r="T84" s="7" t="s">
        <v>34</v>
      </c>
      <c r="U84" s="26"/>
      <c r="W84" s="47">
        <f t="shared" si="9"/>
        <v>0</v>
      </c>
    </row>
    <row r="85" spans="2:23" x14ac:dyDescent="0.25">
      <c r="B85" s="39">
        <v>843380170990</v>
      </c>
      <c r="C85" s="7" t="s">
        <v>4415</v>
      </c>
      <c r="D85" s="7" t="s">
        <v>4416</v>
      </c>
      <c r="E85" s="7" t="str">
        <f>_xlfn.XLOOKUP(C85,Master!E:E,Master!H:H)</f>
        <v>Yes</v>
      </c>
      <c r="F85" s="7" t="s">
        <v>91</v>
      </c>
      <c r="G85" s="7" t="s">
        <v>21</v>
      </c>
      <c r="H85" s="7" t="s">
        <v>415</v>
      </c>
      <c r="I85" s="7" t="s">
        <v>416</v>
      </c>
      <c r="J85" s="7" t="s">
        <v>4290</v>
      </c>
      <c r="K85" s="7" t="s">
        <v>17</v>
      </c>
      <c r="L85" s="7" t="s">
        <v>18</v>
      </c>
      <c r="M85" s="67">
        <v>120</v>
      </c>
      <c r="N85" s="56">
        <f t="shared" si="7"/>
        <v>200</v>
      </c>
      <c r="O85" s="67">
        <v>200</v>
      </c>
      <c r="P85" s="9">
        <f t="shared" si="5"/>
        <v>166.79999999999998</v>
      </c>
      <c r="Q85" s="9">
        <f t="shared" si="8"/>
        <v>334</v>
      </c>
      <c r="R85" s="9">
        <f t="shared" si="6"/>
        <v>334</v>
      </c>
      <c r="S85" s="7" t="s">
        <v>33</v>
      </c>
      <c r="T85" s="7" t="s">
        <v>34</v>
      </c>
      <c r="U85" s="26"/>
      <c r="W85" s="47">
        <f t="shared" si="9"/>
        <v>0</v>
      </c>
    </row>
    <row r="86" spans="2:23" x14ac:dyDescent="0.25">
      <c r="B86" s="39">
        <v>843380171003</v>
      </c>
      <c r="C86" s="7" t="s">
        <v>4417</v>
      </c>
      <c r="D86" s="7" t="s">
        <v>4418</v>
      </c>
      <c r="E86" s="7" t="str">
        <f>_xlfn.XLOOKUP(C86,Master!E:E,Master!H:H)</f>
        <v>Yes</v>
      </c>
      <c r="F86" s="7" t="s">
        <v>91</v>
      </c>
      <c r="G86" s="7" t="s">
        <v>24</v>
      </c>
      <c r="H86" s="7" t="s">
        <v>415</v>
      </c>
      <c r="I86" s="7" t="s">
        <v>416</v>
      </c>
      <c r="J86" s="7" t="s">
        <v>4290</v>
      </c>
      <c r="K86" s="7" t="s">
        <v>17</v>
      </c>
      <c r="L86" s="7" t="s">
        <v>18</v>
      </c>
      <c r="M86" s="67">
        <v>120</v>
      </c>
      <c r="N86" s="56">
        <f t="shared" si="7"/>
        <v>200</v>
      </c>
      <c r="O86" s="67">
        <v>200</v>
      </c>
      <c r="P86" s="9">
        <f t="shared" si="5"/>
        <v>166.79999999999998</v>
      </c>
      <c r="Q86" s="9">
        <f t="shared" si="8"/>
        <v>334</v>
      </c>
      <c r="R86" s="9">
        <f t="shared" si="6"/>
        <v>334</v>
      </c>
      <c r="S86" s="7" t="s">
        <v>33</v>
      </c>
      <c r="T86" s="7" t="s">
        <v>34</v>
      </c>
      <c r="U86" s="26"/>
      <c r="W86" s="47">
        <f t="shared" si="9"/>
        <v>0</v>
      </c>
    </row>
    <row r="87" spans="2:23" x14ac:dyDescent="0.25">
      <c r="B87" s="39">
        <v>843380171010</v>
      </c>
      <c r="C87" s="7" t="s">
        <v>4419</v>
      </c>
      <c r="D87" s="7" t="s">
        <v>4420</v>
      </c>
      <c r="E87" s="7" t="str">
        <f>_xlfn.XLOOKUP(C87,Master!E:E,Master!H:H)</f>
        <v>Yes</v>
      </c>
      <c r="F87" s="7" t="s">
        <v>91</v>
      </c>
      <c r="G87" s="7" t="s">
        <v>27</v>
      </c>
      <c r="H87" s="7" t="s">
        <v>415</v>
      </c>
      <c r="I87" s="7" t="s">
        <v>416</v>
      </c>
      <c r="J87" s="7" t="s">
        <v>4290</v>
      </c>
      <c r="K87" s="7" t="s">
        <v>17</v>
      </c>
      <c r="L87" s="7" t="s">
        <v>18</v>
      </c>
      <c r="M87" s="67">
        <v>120</v>
      </c>
      <c r="N87" s="56">
        <f t="shared" si="7"/>
        <v>200</v>
      </c>
      <c r="O87" s="67">
        <v>200</v>
      </c>
      <c r="P87" s="9">
        <f t="shared" si="5"/>
        <v>166.79999999999998</v>
      </c>
      <c r="Q87" s="9">
        <f t="shared" si="8"/>
        <v>334</v>
      </c>
      <c r="R87" s="9">
        <f t="shared" si="6"/>
        <v>334</v>
      </c>
      <c r="S87" s="7" t="s">
        <v>33</v>
      </c>
      <c r="T87" s="7" t="s">
        <v>34</v>
      </c>
      <c r="U87" s="26"/>
      <c r="W87" s="47">
        <f t="shared" si="9"/>
        <v>0</v>
      </c>
    </row>
    <row r="88" spans="2:23" x14ac:dyDescent="0.25">
      <c r="B88" s="39">
        <v>843380171027</v>
      </c>
      <c r="C88" s="7" t="s">
        <v>4421</v>
      </c>
      <c r="D88" s="7" t="s">
        <v>4422</v>
      </c>
      <c r="E88" s="7" t="str">
        <f>_xlfn.XLOOKUP(C88,Master!E:E,Master!H:H)</f>
        <v>Yes</v>
      </c>
      <c r="F88" s="7" t="s">
        <v>91</v>
      </c>
      <c r="G88" s="7" t="s">
        <v>30</v>
      </c>
      <c r="H88" s="7" t="s">
        <v>415</v>
      </c>
      <c r="I88" s="7" t="s">
        <v>416</v>
      </c>
      <c r="J88" s="7" t="s">
        <v>4290</v>
      </c>
      <c r="K88" s="7" t="s">
        <v>17</v>
      </c>
      <c r="L88" s="7" t="s">
        <v>18</v>
      </c>
      <c r="M88" s="67">
        <v>120</v>
      </c>
      <c r="N88" s="56">
        <f t="shared" si="7"/>
        <v>200</v>
      </c>
      <c r="O88" s="67">
        <v>200</v>
      </c>
      <c r="P88" s="9">
        <f t="shared" si="5"/>
        <v>166.79999999999998</v>
      </c>
      <c r="Q88" s="9">
        <f t="shared" si="8"/>
        <v>334</v>
      </c>
      <c r="R88" s="9">
        <f t="shared" si="6"/>
        <v>334</v>
      </c>
      <c r="S88" s="7" t="s">
        <v>33</v>
      </c>
      <c r="T88" s="7" t="s">
        <v>34</v>
      </c>
      <c r="U88" s="26"/>
      <c r="W88" s="47">
        <f t="shared" si="9"/>
        <v>0</v>
      </c>
    </row>
    <row r="89" spans="2:23" x14ac:dyDescent="0.25">
      <c r="B89" s="39">
        <v>843380171034</v>
      </c>
      <c r="C89" s="7" t="s">
        <v>4423</v>
      </c>
      <c r="D89" s="7" t="s">
        <v>4424</v>
      </c>
      <c r="E89" s="7" t="str">
        <f>_xlfn.XLOOKUP(C89,Master!E:E,Master!H:H)</f>
        <v>Yes</v>
      </c>
      <c r="F89" s="7" t="s">
        <v>91</v>
      </c>
      <c r="G89" s="7" t="s">
        <v>246</v>
      </c>
      <c r="H89" s="7" t="s">
        <v>415</v>
      </c>
      <c r="I89" s="7" t="s">
        <v>416</v>
      </c>
      <c r="J89" s="7" t="s">
        <v>4290</v>
      </c>
      <c r="K89" s="7" t="s">
        <v>17</v>
      </c>
      <c r="L89" s="7" t="s">
        <v>18</v>
      </c>
      <c r="M89" s="67">
        <v>120</v>
      </c>
      <c r="N89" s="56">
        <f t="shared" si="7"/>
        <v>200</v>
      </c>
      <c r="O89" s="67">
        <v>200</v>
      </c>
      <c r="P89" s="9">
        <f t="shared" si="5"/>
        <v>166.79999999999998</v>
      </c>
      <c r="Q89" s="9">
        <f t="shared" si="8"/>
        <v>334</v>
      </c>
      <c r="R89" s="9">
        <f t="shared" si="6"/>
        <v>334</v>
      </c>
      <c r="S89" s="7" t="s">
        <v>33</v>
      </c>
      <c r="T89" s="7" t="s">
        <v>34</v>
      </c>
      <c r="U89" s="26"/>
      <c r="W89" s="47">
        <f t="shared" si="9"/>
        <v>0</v>
      </c>
    </row>
    <row r="90" spans="2:23" x14ac:dyDescent="0.25">
      <c r="B90" s="39">
        <v>843380171041</v>
      </c>
      <c r="C90" s="7" t="s">
        <v>4425</v>
      </c>
      <c r="D90" s="7" t="s">
        <v>4426</v>
      </c>
      <c r="E90" s="7" t="str">
        <f>_xlfn.XLOOKUP(C90,Master!E:E,Master!H:H)</f>
        <v>Yes</v>
      </c>
      <c r="F90" s="7" t="s">
        <v>91</v>
      </c>
      <c r="G90" s="7" t="s">
        <v>249</v>
      </c>
      <c r="H90" s="7" t="s">
        <v>415</v>
      </c>
      <c r="I90" s="7" t="s">
        <v>416</v>
      </c>
      <c r="J90" s="7" t="s">
        <v>4290</v>
      </c>
      <c r="K90" s="7" t="s">
        <v>17</v>
      </c>
      <c r="L90" s="7" t="s">
        <v>18</v>
      </c>
      <c r="M90" s="67">
        <v>120</v>
      </c>
      <c r="N90" s="56">
        <f t="shared" si="7"/>
        <v>200</v>
      </c>
      <c r="O90" s="67">
        <v>200</v>
      </c>
      <c r="P90" s="9">
        <f t="shared" si="5"/>
        <v>166.79999999999998</v>
      </c>
      <c r="Q90" s="9">
        <f t="shared" si="8"/>
        <v>334</v>
      </c>
      <c r="R90" s="9">
        <f t="shared" si="6"/>
        <v>334</v>
      </c>
      <c r="S90" s="7" t="s">
        <v>33</v>
      </c>
      <c r="T90" s="7" t="s">
        <v>34</v>
      </c>
      <c r="U90" s="26"/>
      <c r="W90" s="47">
        <f t="shared" si="9"/>
        <v>0</v>
      </c>
    </row>
    <row r="91" spans="2:23" x14ac:dyDescent="0.25">
      <c r="B91" s="39">
        <v>843380170815</v>
      </c>
      <c r="C91" s="7" t="s">
        <v>4427</v>
      </c>
      <c r="D91" s="7" t="s">
        <v>4428</v>
      </c>
      <c r="E91" s="7" t="str">
        <f>_xlfn.XLOOKUP(C91,Master!E:E,Master!H:H)</f>
        <v>No</v>
      </c>
      <c r="F91" s="7" t="s">
        <v>154</v>
      </c>
      <c r="G91" s="7" t="s">
        <v>21</v>
      </c>
      <c r="H91" s="7" t="s">
        <v>415</v>
      </c>
      <c r="I91" s="7" t="s">
        <v>416</v>
      </c>
      <c r="J91" s="7" t="s">
        <v>4290</v>
      </c>
      <c r="K91" s="7" t="s">
        <v>17</v>
      </c>
      <c r="L91" s="7" t="s">
        <v>18</v>
      </c>
      <c r="M91" s="67">
        <v>120</v>
      </c>
      <c r="N91" s="56">
        <f t="shared" si="7"/>
        <v>200</v>
      </c>
      <c r="O91" s="67">
        <v>200</v>
      </c>
      <c r="P91" s="9">
        <f t="shared" si="5"/>
        <v>166.79999999999998</v>
      </c>
      <c r="Q91" s="9">
        <f t="shared" si="8"/>
        <v>334</v>
      </c>
      <c r="R91" s="9">
        <f t="shared" si="6"/>
        <v>334</v>
      </c>
      <c r="S91" s="7" t="s">
        <v>33</v>
      </c>
      <c r="T91" s="7" t="s">
        <v>34</v>
      </c>
      <c r="U91" s="26"/>
      <c r="W91" s="47">
        <f t="shared" si="9"/>
        <v>0</v>
      </c>
    </row>
    <row r="92" spans="2:23" x14ac:dyDescent="0.25">
      <c r="B92" s="39">
        <v>843380170822</v>
      </c>
      <c r="C92" s="7" t="s">
        <v>4429</v>
      </c>
      <c r="D92" s="7" t="s">
        <v>4430</v>
      </c>
      <c r="E92" s="7" t="str">
        <f>_xlfn.XLOOKUP(C92,Master!E:E,Master!H:H)</f>
        <v>No</v>
      </c>
      <c r="F92" s="7" t="s">
        <v>154</v>
      </c>
      <c r="G92" s="7" t="s">
        <v>24</v>
      </c>
      <c r="H92" s="7" t="s">
        <v>415</v>
      </c>
      <c r="I92" s="7" t="s">
        <v>416</v>
      </c>
      <c r="J92" s="7" t="s">
        <v>4290</v>
      </c>
      <c r="K92" s="7" t="s">
        <v>17</v>
      </c>
      <c r="L92" s="7" t="s">
        <v>18</v>
      </c>
      <c r="M92" s="67">
        <v>120</v>
      </c>
      <c r="N92" s="56">
        <f t="shared" si="7"/>
        <v>200</v>
      </c>
      <c r="O92" s="67">
        <v>200</v>
      </c>
      <c r="P92" s="9">
        <f t="shared" si="5"/>
        <v>166.79999999999998</v>
      </c>
      <c r="Q92" s="9">
        <f t="shared" si="8"/>
        <v>334</v>
      </c>
      <c r="R92" s="9">
        <f t="shared" si="6"/>
        <v>334</v>
      </c>
      <c r="S92" s="7" t="s">
        <v>33</v>
      </c>
      <c r="T92" s="7" t="s">
        <v>34</v>
      </c>
      <c r="U92" s="26"/>
      <c r="W92" s="47">
        <f t="shared" si="9"/>
        <v>0</v>
      </c>
    </row>
    <row r="93" spans="2:23" x14ac:dyDescent="0.25">
      <c r="B93" s="39">
        <v>843380170839</v>
      </c>
      <c r="C93" s="7" t="s">
        <v>4431</v>
      </c>
      <c r="D93" s="7" t="s">
        <v>4432</v>
      </c>
      <c r="E93" s="7" t="str">
        <f>_xlfn.XLOOKUP(C93,Master!E:E,Master!H:H)</f>
        <v>No</v>
      </c>
      <c r="F93" s="7" t="s">
        <v>154</v>
      </c>
      <c r="G93" s="7" t="s">
        <v>27</v>
      </c>
      <c r="H93" s="7" t="s">
        <v>415</v>
      </c>
      <c r="I93" s="7" t="s">
        <v>416</v>
      </c>
      <c r="J93" s="7" t="s">
        <v>4290</v>
      </c>
      <c r="K93" s="7" t="s">
        <v>17</v>
      </c>
      <c r="L93" s="7" t="s">
        <v>18</v>
      </c>
      <c r="M93" s="67">
        <v>120</v>
      </c>
      <c r="N93" s="56">
        <f t="shared" si="7"/>
        <v>200</v>
      </c>
      <c r="O93" s="67">
        <v>200</v>
      </c>
      <c r="P93" s="9">
        <f t="shared" si="5"/>
        <v>166.79999999999998</v>
      </c>
      <c r="Q93" s="9">
        <f t="shared" si="8"/>
        <v>334</v>
      </c>
      <c r="R93" s="9">
        <f t="shared" si="6"/>
        <v>334</v>
      </c>
      <c r="S93" s="7" t="s">
        <v>33</v>
      </c>
      <c r="T93" s="7" t="s">
        <v>34</v>
      </c>
      <c r="U93" s="26"/>
      <c r="W93" s="47">
        <f t="shared" si="9"/>
        <v>0</v>
      </c>
    </row>
    <row r="94" spans="2:23" x14ac:dyDescent="0.25">
      <c r="B94" s="39">
        <v>843380170846</v>
      </c>
      <c r="C94" s="7" t="s">
        <v>4433</v>
      </c>
      <c r="D94" s="7" t="s">
        <v>4434</v>
      </c>
      <c r="E94" s="7" t="str">
        <f>_xlfn.XLOOKUP(C94,Master!E:E,Master!H:H)</f>
        <v>No</v>
      </c>
      <c r="F94" s="7" t="s">
        <v>154</v>
      </c>
      <c r="G94" s="7" t="s">
        <v>30</v>
      </c>
      <c r="H94" s="7" t="s">
        <v>415</v>
      </c>
      <c r="I94" s="7" t="s">
        <v>416</v>
      </c>
      <c r="J94" s="7" t="s">
        <v>4290</v>
      </c>
      <c r="K94" s="7" t="s">
        <v>17</v>
      </c>
      <c r="L94" s="7" t="s">
        <v>18</v>
      </c>
      <c r="M94" s="67">
        <v>120</v>
      </c>
      <c r="N94" s="56">
        <f t="shared" si="7"/>
        <v>200</v>
      </c>
      <c r="O94" s="67">
        <v>200</v>
      </c>
      <c r="P94" s="9">
        <f t="shared" si="5"/>
        <v>166.79999999999998</v>
      </c>
      <c r="Q94" s="9">
        <f t="shared" si="8"/>
        <v>334</v>
      </c>
      <c r="R94" s="9">
        <f t="shared" si="6"/>
        <v>334</v>
      </c>
      <c r="S94" s="7" t="s">
        <v>33</v>
      </c>
      <c r="T94" s="7" t="s">
        <v>34</v>
      </c>
      <c r="U94" s="26"/>
      <c r="W94" s="47">
        <f t="shared" si="9"/>
        <v>0</v>
      </c>
    </row>
    <row r="95" spans="2:23" x14ac:dyDescent="0.25">
      <c r="B95" s="39">
        <v>843380170853</v>
      </c>
      <c r="C95" s="7" t="s">
        <v>4435</v>
      </c>
      <c r="D95" s="7" t="s">
        <v>4436</v>
      </c>
      <c r="E95" s="7" t="str">
        <f>_xlfn.XLOOKUP(C95,Master!E:E,Master!H:H)</f>
        <v>No</v>
      </c>
      <c r="F95" s="7" t="s">
        <v>154</v>
      </c>
      <c r="G95" s="7" t="s">
        <v>246</v>
      </c>
      <c r="H95" s="7" t="s">
        <v>415</v>
      </c>
      <c r="I95" s="7" t="s">
        <v>416</v>
      </c>
      <c r="J95" s="7" t="s">
        <v>4290</v>
      </c>
      <c r="K95" s="7" t="s">
        <v>17</v>
      </c>
      <c r="L95" s="7" t="s">
        <v>18</v>
      </c>
      <c r="M95" s="67">
        <v>120</v>
      </c>
      <c r="N95" s="56">
        <f t="shared" si="7"/>
        <v>200</v>
      </c>
      <c r="O95" s="67">
        <v>200</v>
      </c>
      <c r="P95" s="9">
        <f t="shared" si="5"/>
        <v>166.79999999999998</v>
      </c>
      <c r="Q95" s="9">
        <f t="shared" si="8"/>
        <v>334</v>
      </c>
      <c r="R95" s="9">
        <f t="shared" si="6"/>
        <v>334</v>
      </c>
      <c r="S95" s="7" t="s">
        <v>33</v>
      </c>
      <c r="T95" s="7" t="s">
        <v>34</v>
      </c>
      <c r="U95" s="26"/>
      <c r="W95" s="47">
        <f t="shared" si="9"/>
        <v>0</v>
      </c>
    </row>
    <row r="96" spans="2:23" x14ac:dyDescent="0.25">
      <c r="B96" s="39">
        <v>843380170860</v>
      </c>
      <c r="C96" s="7" t="s">
        <v>4437</v>
      </c>
      <c r="D96" s="7" t="s">
        <v>4438</v>
      </c>
      <c r="E96" s="7" t="str">
        <f>_xlfn.XLOOKUP(C96,Master!E:E,Master!H:H)</f>
        <v>No</v>
      </c>
      <c r="F96" s="7" t="s">
        <v>154</v>
      </c>
      <c r="G96" s="7" t="s">
        <v>249</v>
      </c>
      <c r="H96" s="7" t="s">
        <v>415</v>
      </c>
      <c r="I96" s="7" t="s">
        <v>416</v>
      </c>
      <c r="J96" s="7" t="s">
        <v>4290</v>
      </c>
      <c r="K96" s="7" t="s">
        <v>17</v>
      </c>
      <c r="L96" s="7" t="s">
        <v>18</v>
      </c>
      <c r="M96" s="67">
        <v>120</v>
      </c>
      <c r="N96" s="56">
        <f t="shared" si="7"/>
        <v>200</v>
      </c>
      <c r="O96" s="67">
        <v>200</v>
      </c>
      <c r="P96" s="9">
        <f t="shared" si="5"/>
        <v>166.79999999999998</v>
      </c>
      <c r="Q96" s="9">
        <f t="shared" si="8"/>
        <v>334</v>
      </c>
      <c r="R96" s="9">
        <f t="shared" si="6"/>
        <v>334</v>
      </c>
      <c r="S96" s="7" t="s">
        <v>33</v>
      </c>
      <c r="T96" s="7" t="s">
        <v>34</v>
      </c>
      <c r="U96" s="26"/>
      <c r="W96" s="47">
        <f t="shared" si="9"/>
        <v>0</v>
      </c>
    </row>
    <row r="97" spans="2:23" x14ac:dyDescent="0.25">
      <c r="B97" s="39">
        <v>843380145189</v>
      </c>
      <c r="C97" s="7" t="s">
        <v>4439</v>
      </c>
      <c r="D97" s="7" t="s">
        <v>4440</v>
      </c>
      <c r="E97" s="7" t="str">
        <f>_xlfn.XLOOKUP(C97,Master!E:E,Master!H:H)</f>
        <v>Yes</v>
      </c>
      <c r="F97" s="7" t="s">
        <v>91</v>
      </c>
      <c r="G97" s="7" t="s">
        <v>21</v>
      </c>
      <c r="H97" s="7" t="s">
        <v>2599</v>
      </c>
      <c r="I97" s="7" t="s">
        <v>2600</v>
      </c>
      <c r="J97" s="7" t="s">
        <v>4290</v>
      </c>
      <c r="K97" s="7" t="s">
        <v>17</v>
      </c>
      <c r="L97" s="7" t="s">
        <v>18</v>
      </c>
      <c r="M97" s="67">
        <v>120</v>
      </c>
      <c r="N97" s="56">
        <f t="shared" si="7"/>
        <v>200</v>
      </c>
      <c r="O97" s="67">
        <v>200</v>
      </c>
      <c r="P97" s="9">
        <f t="shared" si="5"/>
        <v>166.79999999999998</v>
      </c>
      <c r="Q97" s="9">
        <f t="shared" si="8"/>
        <v>334</v>
      </c>
      <c r="R97" s="9">
        <f t="shared" si="6"/>
        <v>334</v>
      </c>
      <c r="S97" s="7" t="s">
        <v>33</v>
      </c>
      <c r="T97" s="7" t="s">
        <v>34</v>
      </c>
      <c r="U97" s="26"/>
      <c r="W97" s="47">
        <f t="shared" si="9"/>
        <v>0</v>
      </c>
    </row>
    <row r="98" spans="2:23" x14ac:dyDescent="0.25">
      <c r="B98" s="39">
        <v>843380145172</v>
      </c>
      <c r="C98" s="7" t="s">
        <v>4441</v>
      </c>
      <c r="D98" s="7" t="s">
        <v>4442</v>
      </c>
      <c r="E98" s="7" t="str">
        <f>_xlfn.XLOOKUP(C98,Master!E:E,Master!H:H)</f>
        <v>Yes</v>
      </c>
      <c r="F98" s="7" t="s">
        <v>91</v>
      </c>
      <c r="G98" s="7" t="s">
        <v>24</v>
      </c>
      <c r="H98" s="7" t="s">
        <v>2599</v>
      </c>
      <c r="I98" s="7" t="s">
        <v>2600</v>
      </c>
      <c r="J98" s="7" t="s">
        <v>4290</v>
      </c>
      <c r="K98" s="7" t="s">
        <v>17</v>
      </c>
      <c r="L98" s="7" t="s">
        <v>18</v>
      </c>
      <c r="M98" s="67">
        <v>120</v>
      </c>
      <c r="N98" s="56">
        <f t="shared" si="7"/>
        <v>200</v>
      </c>
      <c r="O98" s="67">
        <v>200</v>
      </c>
      <c r="P98" s="9">
        <f t="shared" si="5"/>
        <v>166.79999999999998</v>
      </c>
      <c r="Q98" s="9">
        <f t="shared" si="8"/>
        <v>334</v>
      </c>
      <c r="R98" s="9">
        <f t="shared" si="6"/>
        <v>334</v>
      </c>
      <c r="S98" s="7" t="s">
        <v>33</v>
      </c>
      <c r="T98" s="7" t="s">
        <v>34</v>
      </c>
      <c r="U98" s="26"/>
      <c r="W98" s="47">
        <f t="shared" si="9"/>
        <v>0</v>
      </c>
    </row>
    <row r="99" spans="2:23" x14ac:dyDescent="0.25">
      <c r="B99" s="39">
        <v>843380145165</v>
      </c>
      <c r="C99" s="7" t="s">
        <v>4443</v>
      </c>
      <c r="D99" s="7" t="s">
        <v>4444</v>
      </c>
      <c r="E99" s="7" t="str">
        <f>_xlfn.XLOOKUP(C99,Master!E:E,Master!H:H)</f>
        <v>Yes</v>
      </c>
      <c r="F99" s="7" t="s">
        <v>91</v>
      </c>
      <c r="G99" s="7" t="s">
        <v>27</v>
      </c>
      <c r="H99" s="7" t="s">
        <v>2599</v>
      </c>
      <c r="I99" s="7" t="s">
        <v>2600</v>
      </c>
      <c r="J99" s="7" t="s">
        <v>4290</v>
      </c>
      <c r="K99" s="7" t="s">
        <v>17</v>
      </c>
      <c r="L99" s="7" t="s">
        <v>18</v>
      </c>
      <c r="M99" s="67">
        <v>120</v>
      </c>
      <c r="N99" s="56">
        <f t="shared" si="7"/>
        <v>200</v>
      </c>
      <c r="O99" s="67">
        <v>200</v>
      </c>
      <c r="P99" s="9">
        <f t="shared" si="5"/>
        <v>166.79999999999998</v>
      </c>
      <c r="Q99" s="9">
        <f t="shared" si="8"/>
        <v>334</v>
      </c>
      <c r="R99" s="9">
        <f t="shared" si="6"/>
        <v>334</v>
      </c>
      <c r="S99" s="7" t="s">
        <v>33</v>
      </c>
      <c r="T99" s="7" t="s">
        <v>34</v>
      </c>
      <c r="U99" s="26"/>
      <c r="W99" s="47">
        <f t="shared" si="9"/>
        <v>0</v>
      </c>
    </row>
    <row r="100" spans="2:23" x14ac:dyDescent="0.25">
      <c r="B100" s="39">
        <v>843380145196</v>
      </c>
      <c r="C100" s="7" t="s">
        <v>4445</v>
      </c>
      <c r="D100" s="7" t="s">
        <v>4446</v>
      </c>
      <c r="E100" s="7" t="str">
        <f>_xlfn.XLOOKUP(C100,Master!E:E,Master!H:H)</f>
        <v>Yes</v>
      </c>
      <c r="F100" s="7" t="s">
        <v>91</v>
      </c>
      <c r="G100" s="7" t="s">
        <v>30</v>
      </c>
      <c r="H100" s="7" t="s">
        <v>2599</v>
      </c>
      <c r="I100" s="7" t="s">
        <v>2600</v>
      </c>
      <c r="J100" s="7" t="s">
        <v>4290</v>
      </c>
      <c r="K100" s="7" t="s">
        <v>17</v>
      </c>
      <c r="L100" s="7" t="s">
        <v>18</v>
      </c>
      <c r="M100" s="67">
        <v>120</v>
      </c>
      <c r="N100" s="56">
        <f t="shared" si="7"/>
        <v>200</v>
      </c>
      <c r="O100" s="67">
        <v>200</v>
      </c>
      <c r="P100" s="9">
        <f t="shared" si="5"/>
        <v>166.79999999999998</v>
      </c>
      <c r="Q100" s="9">
        <f t="shared" si="8"/>
        <v>334</v>
      </c>
      <c r="R100" s="9">
        <f t="shared" si="6"/>
        <v>334</v>
      </c>
      <c r="S100" s="7" t="s">
        <v>33</v>
      </c>
      <c r="T100" s="7" t="s">
        <v>34</v>
      </c>
      <c r="U100" s="26"/>
      <c r="W100" s="47">
        <f t="shared" si="9"/>
        <v>0</v>
      </c>
    </row>
    <row r="101" spans="2:23" x14ac:dyDescent="0.25">
      <c r="B101" s="39">
        <v>843380145141</v>
      </c>
      <c r="C101" s="7" t="s">
        <v>4447</v>
      </c>
      <c r="D101" s="7" t="s">
        <v>4448</v>
      </c>
      <c r="E101" s="7" t="str">
        <f>_xlfn.XLOOKUP(C101,Master!E:E,Master!H:H)</f>
        <v>Yes</v>
      </c>
      <c r="F101" s="7" t="s">
        <v>91</v>
      </c>
      <c r="G101" s="7" t="s">
        <v>246</v>
      </c>
      <c r="H101" s="7" t="s">
        <v>2599</v>
      </c>
      <c r="I101" s="7" t="s">
        <v>2600</v>
      </c>
      <c r="J101" s="7" t="s">
        <v>4290</v>
      </c>
      <c r="K101" s="7" t="s">
        <v>17</v>
      </c>
      <c r="L101" s="7" t="s">
        <v>18</v>
      </c>
      <c r="M101" s="67">
        <v>120</v>
      </c>
      <c r="N101" s="56">
        <f t="shared" si="7"/>
        <v>200</v>
      </c>
      <c r="O101" s="67">
        <v>200</v>
      </c>
      <c r="P101" s="9">
        <f t="shared" si="5"/>
        <v>166.79999999999998</v>
      </c>
      <c r="Q101" s="9">
        <f t="shared" si="8"/>
        <v>334</v>
      </c>
      <c r="R101" s="9">
        <f t="shared" si="6"/>
        <v>334</v>
      </c>
      <c r="S101" s="7" t="s">
        <v>33</v>
      </c>
      <c r="T101" s="7" t="s">
        <v>34</v>
      </c>
      <c r="U101" s="26"/>
      <c r="W101" s="47">
        <f t="shared" si="9"/>
        <v>0</v>
      </c>
    </row>
    <row r="102" spans="2:23" x14ac:dyDescent="0.25">
      <c r="B102" s="39">
        <v>843380145158</v>
      </c>
      <c r="C102" s="7" t="s">
        <v>4449</v>
      </c>
      <c r="D102" s="7" t="s">
        <v>4450</v>
      </c>
      <c r="E102" s="7" t="str">
        <f>_xlfn.XLOOKUP(C102,Master!E:E,Master!H:H)</f>
        <v>Yes</v>
      </c>
      <c r="F102" s="7" t="s">
        <v>91</v>
      </c>
      <c r="G102" s="7" t="s">
        <v>249</v>
      </c>
      <c r="H102" s="7" t="s">
        <v>2599</v>
      </c>
      <c r="I102" s="7" t="s">
        <v>2600</v>
      </c>
      <c r="J102" s="7" t="s">
        <v>4290</v>
      </c>
      <c r="K102" s="7" t="s">
        <v>17</v>
      </c>
      <c r="L102" s="7" t="s">
        <v>18</v>
      </c>
      <c r="M102" s="67">
        <v>120</v>
      </c>
      <c r="N102" s="56">
        <f t="shared" si="7"/>
        <v>200</v>
      </c>
      <c r="O102" s="67">
        <v>200</v>
      </c>
      <c r="P102" s="9">
        <f t="shared" si="5"/>
        <v>166.79999999999998</v>
      </c>
      <c r="Q102" s="9">
        <f t="shared" si="8"/>
        <v>334</v>
      </c>
      <c r="R102" s="9">
        <f t="shared" si="6"/>
        <v>334</v>
      </c>
      <c r="S102" s="7" t="s">
        <v>33</v>
      </c>
      <c r="T102" s="7" t="s">
        <v>34</v>
      </c>
      <c r="U102" s="26"/>
      <c r="W102" s="47">
        <f t="shared" si="9"/>
        <v>0</v>
      </c>
    </row>
    <row r="103" spans="2:23" x14ac:dyDescent="0.25">
      <c r="B103" s="39">
        <v>843380171058</v>
      </c>
      <c r="C103" s="7" t="s">
        <v>4451</v>
      </c>
      <c r="D103" s="7" t="s">
        <v>4452</v>
      </c>
      <c r="E103" s="7" t="str">
        <f>_xlfn.XLOOKUP(C103,Master!E:E,Master!H:H)</f>
        <v>No</v>
      </c>
      <c r="F103" s="7" t="s">
        <v>154</v>
      </c>
      <c r="G103" s="7" t="s">
        <v>21</v>
      </c>
      <c r="H103" s="7" t="s">
        <v>2599</v>
      </c>
      <c r="I103" s="7" t="s">
        <v>2600</v>
      </c>
      <c r="J103" s="7" t="s">
        <v>4290</v>
      </c>
      <c r="K103" s="7" t="s">
        <v>17</v>
      </c>
      <c r="L103" s="7" t="s">
        <v>18</v>
      </c>
      <c r="M103" s="67">
        <v>120</v>
      </c>
      <c r="N103" s="56">
        <f t="shared" si="7"/>
        <v>200</v>
      </c>
      <c r="O103" s="67">
        <v>200</v>
      </c>
      <c r="P103" s="9">
        <f t="shared" si="5"/>
        <v>166.79999999999998</v>
      </c>
      <c r="Q103" s="9">
        <f t="shared" si="8"/>
        <v>334</v>
      </c>
      <c r="R103" s="9">
        <f t="shared" si="6"/>
        <v>334</v>
      </c>
      <c r="S103" s="7" t="s">
        <v>33</v>
      </c>
      <c r="T103" s="7" t="s">
        <v>34</v>
      </c>
      <c r="U103" s="26"/>
      <c r="W103" s="47">
        <f t="shared" si="9"/>
        <v>0</v>
      </c>
    </row>
    <row r="104" spans="2:23" x14ac:dyDescent="0.25">
      <c r="B104" s="39">
        <v>843380171065</v>
      </c>
      <c r="C104" s="7" t="s">
        <v>4453</v>
      </c>
      <c r="D104" s="7" t="s">
        <v>4454</v>
      </c>
      <c r="E104" s="7" t="str">
        <f>_xlfn.XLOOKUP(C104,Master!E:E,Master!H:H)</f>
        <v>No</v>
      </c>
      <c r="F104" s="7" t="s">
        <v>154</v>
      </c>
      <c r="G104" s="7" t="s">
        <v>24</v>
      </c>
      <c r="H104" s="7" t="s">
        <v>2599</v>
      </c>
      <c r="I104" s="7" t="s">
        <v>2600</v>
      </c>
      <c r="J104" s="7" t="s">
        <v>4290</v>
      </c>
      <c r="K104" s="7" t="s">
        <v>17</v>
      </c>
      <c r="L104" s="7" t="s">
        <v>18</v>
      </c>
      <c r="M104" s="67">
        <v>120</v>
      </c>
      <c r="N104" s="56">
        <f t="shared" si="7"/>
        <v>200</v>
      </c>
      <c r="O104" s="67">
        <v>200</v>
      </c>
      <c r="P104" s="9">
        <f t="shared" si="5"/>
        <v>166.79999999999998</v>
      </c>
      <c r="Q104" s="9">
        <f t="shared" si="8"/>
        <v>334</v>
      </c>
      <c r="R104" s="9">
        <f t="shared" si="6"/>
        <v>334</v>
      </c>
      <c r="S104" s="7" t="s">
        <v>33</v>
      </c>
      <c r="T104" s="7" t="s">
        <v>34</v>
      </c>
      <c r="U104" s="26"/>
      <c r="W104" s="47">
        <f t="shared" si="9"/>
        <v>0</v>
      </c>
    </row>
    <row r="105" spans="2:23" x14ac:dyDescent="0.25">
      <c r="B105" s="39">
        <v>843380171072</v>
      </c>
      <c r="C105" s="7" t="s">
        <v>4455</v>
      </c>
      <c r="D105" s="7" t="s">
        <v>4456</v>
      </c>
      <c r="E105" s="7" t="str">
        <f>_xlfn.XLOOKUP(C105,Master!E:E,Master!H:H)</f>
        <v>No</v>
      </c>
      <c r="F105" s="7" t="s">
        <v>154</v>
      </c>
      <c r="G105" s="7" t="s">
        <v>27</v>
      </c>
      <c r="H105" s="7" t="s">
        <v>2599</v>
      </c>
      <c r="I105" s="7" t="s">
        <v>2600</v>
      </c>
      <c r="J105" s="7" t="s">
        <v>4290</v>
      </c>
      <c r="K105" s="7" t="s">
        <v>17</v>
      </c>
      <c r="L105" s="7" t="s">
        <v>18</v>
      </c>
      <c r="M105" s="67">
        <v>120</v>
      </c>
      <c r="N105" s="56">
        <f t="shared" si="7"/>
        <v>200</v>
      </c>
      <c r="O105" s="67">
        <v>200</v>
      </c>
      <c r="P105" s="9">
        <f t="shared" si="5"/>
        <v>166.79999999999998</v>
      </c>
      <c r="Q105" s="9">
        <f t="shared" si="8"/>
        <v>334</v>
      </c>
      <c r="R105" s="9">
        <f t="shared" si="6"/>
        <v>334</v>
      </c>
      <c r="S105" s="7" t="s">
        <v>33</v>
      </c>
      <c r="T105" s="7" t="s">
        <v>34</v>
      </c>
      <c r="U105" s="26"/>
      <c r="W105" s="47">
        <f t="shared" si="9"/>
        <v>0</v>
      </c>
    </row>
    <row r="106" spans="2:23" x14ac:dyDescent="0.25">
      <c r="B106" s="39">
        <v>843380171089</v>
      </c>
      <c r="C106" s="7" t="s">
        <v>4457</v>
      </c>
      <c r="D106" s="7" t="s">
        <v>4458</v>
      </c>
      <c r="E106" s="7" t="str">
        <f>_xlfn.XLOOKUP(C106,Master!E:E,Master!H:H)</f>
        <v>No</v>
      </c>
      <c r="F106" s="7" t="s">
        <v>154</v>
      </c>
      <c r="G106" s="7" t="s">
        <v>30</v>
      </c>
      <c r="H106" s="7" t="s">
        <v>2599</v>
      </c>
      <c r="I106" s="7" t="s">
        <v>2600</v>
      </c>
      <c r="J106" s="7" t="s">
        <v>4290</v>
      </c>
      <c r="K106" s="7" t="s">
        <v>17</v>
      </c>
      <c r="L106" s="7" t="s">
        <v>18</v>
      </c>
      <c r="M106" s="67">
        <v>120</v>
      </c>
      <c r="N106" s="56">
        <f t="shared" si="7"/>
        <v>200</v>
      </c>
      <c r="O106" s="67">
        <v>200</v>
      </c>
      <c r="P106" s="9">
        <f t="shared" si="5"/>
        <v>166.79999999999998</v>
      </c>
      <c r="Q106" s="9">
        <f t="shared" si="8"/>
        <v>334</v>
      </c>
      <c r="R106" s="9">
        <f t="shared" si="6"/>
        <v>334</v>
      </c>
      <c r="S106" s="7" t="s">
        <v>33</v>
      </c>
      <c r="T106" s="7" t="s">
        <v>34</v>
      </c>
      <c r="U106" s="26"/>
      <c r="W106" s="47">
        <f t="shared" si="9"/>
        <v>0</v>
      </c>
    </row>
    <row r="107" spans="2:23" x14ac:dyDescent="0.25">
      <c r="B107" s="39">
        <v>843380171096</v>
      </c>
      <c r="C107" s="7" t="s">
        <v>4459</v>
      </c>
      <c r="D107" s="7" t="s">
        <v>4460</v>
      </c>
      <c r="E107" s="7" t="str">
        <f>_xlfn.XLOOKUP(C107,Master!E:E,Master!H:H)</f>
        <v>No</v>
      </c>
      <c r="F107" s="7" t="s">
        <v>154</v>
      </c>
      <c r="G107" s="7" t="s">
        <v>246</v>
      </c>
      <c r="H107" s="7" t="s">
        <v>2599</v>
      </c>
      <c r="I107" s="7" t="s">
        <v>2600</v>
      </c>
      <c r="J107" s="7" t="s">
        <v>4290</v>
      </c>
      <c r="K107" s="7" t="s">
        <v>17</v>
      </c>
      <c r="L107" s="7" t="s">
        <v>18</v>
      </c>
      <c r="M107" s="67">
        <v>120</v>
      </c>
      <c r="N107" s="56">
        <f t="shared" si="7"/>
        <v>200</v>
      </c>
      <c r="O107" s="67">
        <v>200</v>
      </c>
      <c r="P107" s="9">
        <f t="shared" si="5"/>
        <v>166.79999999999998</v>
      </c>
      <c r="Q107" s="9">
        <f t="shared" si="8"/>
        <v>334</v>
      </c>
      <c r="R107" s="9">
        <f t="shared" si="6"/>
        <v>334</v>
      </c>
      <c r="S107" s="7" t="s">
        <v>33</v>
      </c>
      <c r="T107" s="7" t="s">
        <v>34</v>
      </c>
      <c r="U107" s="26"/>
      <c r="W107" s="47">
        <f t="shared" si="9"/>
        <v>0</v>
      </c>
    </row>
    <row r="108" spans="2:23" x14ac:dyDescent="0.25">
      <c r="B108" s="39">
        <v>843380171102</v>
      </c>
      <c r="C108" s="7" t="s">
        <v>4461</v>
      </c>
      <c r="D108" s="7" t="s">
        <v>4462</v>
      </c>
      <c r="E108" s="7" t="str">
        <f>_xlfn.XLOOKUP(C108,Master!E:E,Master!H:H)</f>
        <v>No</v>
      </c>
      <c r="F108" s="7" t="s">
        <v>154</v>
      </c>
      <c r="G108" s="7" t="s">
        <v>249</v>
      </c>
      <c r="H108" s="7" t="s">
        <v>2599</v>
      </c>
      <c r="I108" s="7" t="s">
        <v>2600</v>
      </c>
      <c r="J108" s="7" t="s">
        <v>4290</v>
      </c>
      <c r="K108" s="7" t="s">
        <v>17</v>
      </c>
      <c r="L108" s="7" t="s">
        <v>18</v>
      </c>
      <c r="M108" s="67">
        <v>120</v>
      </c>
      <c r="N108" s="56">
        <f t="shared" si="7"/>
        <v>200</v>
      </c>
      <c r="O108" s="67">
        <v>200</v>
      </c>
      <c r="P108" s="9">
        <f t="shared" si="5"/>
        <v>166.79999999999998</v>
      </c>
      <c r="Q108" s="9">
        <f t="shared" si="8"/>
        <v>334</v>
      </c>
      <c r="R108" s="9">
        <f t="shared" si="6"/>
        <v>334</v>
      </c>
      <c r="S108" s="7" t="s">
        <v>33</v>
      </c>
      <c r="T108" s="7" t="s">
        <v>34</v>
      </c>
      <c r="U108" s="26"/>
      <c r="W108" s="47">
        <f t="shared" si="9"/>
        <v>0</v>
      </c>
    </row>
    <row r="109" spans="2:23" x14ac:dyDescent="0.25">
      <c r="B109" s="39">
        <v>843380167938</v>
      </c>
      <c r="C109" s="7" t="s">
        <v>4463</v>
      </c>
      <c r="D109" s="7" t="s">
        <v>4464</v>
      </c>
      <c r="E109" s="7" t="str">
        <f>_xlfn.XLOOKUP(C109,Master!E:E,Master!H:H)</f>
        <v>No</v>
      </c>
      <c r="F109" s="7" t="s">
        <v>4289</v>
      </c>
      <c r="G109" s="7" t="s">
        <v>21</v>
      </c>
      <c r="H109" s="7" t="s">
        <v>415</v>
      </c>
      <c r="I109" s="7" t="s">
        <v>437</v>
      </c>
      <c r="J109" s="7" t="s">
        <v>4290</v>
      </c>
      <c r="K109" s="7" t="s">
        <v>17</v>
      </c>
      <c r="L109" s="7" t="s">
        <v>18</v>
      </c>
      <c r="M109" s="67">
        <v>82.5</v>
      </c>
      <c r="N109" s="56">
        <f t="shared" si="7"/>
        <v>160</v>
      </c>
      <c r="O109" s="67">
        <v>160</v>
      </c>
      <c r="P109" s="9">
        <f t="shared" si="5"/>
        <v>114.67499999999998</v>
      </c>
      <c r="Q109" s="9">
        <f t="shared" si="8"/>
        <v>267</v>
      </c>
      <c r="R109" s="9">
        <f t="shared" si="6"/>
        <v>267</v>
      </c>
      <c r="S109" s="7" t="s">
        <v>33</v>
      </c>
      <c r="T109" s="7" t="s">
        <v>34</v>
      </c>
      <c r="U109" s="26"/>
      <c r="W109" s="47">
        <f t="shared" si="9"/>
        <v>0</v>
      </c>
    </row>
    <row r="110" spans="2:23" x14ac:dyDescent="0.25">
      <c r="B110" s="39">
        <v>843380167945</v>
      </c>
      <c r="C110" s="7" t="s">
        <v>4465</v>
      </c>
      <c r="D110" s="7" t="s">
        <v>4466</v>
      </c>
      <c r="E110" s="7" t="str">
        <f>_xlfn.XLOOKUP(C110,Master!E:E,Master!H:H)</f>
        <v>No</v>
      </c>
      <c r="F110" s="7" t="s">
        <v>4289</v>
      </c>
      <c r="G110" s="7" t="s">
        <v>24</v>
      </c>
      <c r="H110" s="7" t="s">
        <v>415</v>
      </c>
      <c r="I110" s="7" t="s">
        <v>437</v>
      </c>
      <c r="J110" s="7" t="s">
        <v>4290</v>
      </c>
      <c r="K110" s="7" t="s">
        <v>17</v>
      </c>
      <c r="L110" s="7" t="s">
        <v>18</v>
      </c>
      <c r="M110" s="67">
        <v>82.5</v>
      </c>
      <c r="N110" s="56">
        <f t="shared" si="7"/>
        <v>160</v>
      </c>
      <c r="O110" s="67">
        <v>160</v>
      </c>
      <c r="P110" s="9">
        <f t="shared" si="5"/>
        <v>114.67499999999998</v>
      </c>
      <c r="Q110" s="9">
        <f t="shared" si="8"/>
        <v>267</v>
      </c>
      <c r="R110" s="9">
        <f t="shared" si="6"/>
        <v>267</v>
      </c>
      <c r="S110" s="7" t="s">
        <v>33</v>
      </c>
      <c r="T110" s="7" t="s">
        <v>34</v>
      </c>
      <c r="U110" s="26"/>
      <c r="W110" s="47">
        <f t="shared" si="9"/>
        <v>0</v>
      </c>
    </row>
    <row r="111" spans="2:23" x14ac:dyDescent="0.25">
      <c r="B111" s="39">
        <v>843380167952</v>
      </c>
      <c r="C111" s="7" t="s">
        <v>4467</v>
      </c>
      <c r="D111" s="7" t="s">
        <v>4468</v>
      </c>
      <c r="E111" s="7" t="str">
        <f>_xlfn.XLOOKUP(C111,Master!E:E,Master!H:H)</f>
        <v>No</v>
      </c>
      <c r="F111" s="7" t="s">
        <v>4289</v>
      </c>
      <c r="G111" s="7" t="s">
        <v>27</v>
      </c>
      <c r="H111" s="7" t="s">
        <v>415</v>
      </c>
      <c r="I111" s="7" t="s">
        <v>437</v>
      </c>
      <c r="J111" s="7" t="s">
        <v>4290</v>
      </c>
      <c r="K111" s="7" t="s">
        <v>17</v>
      </c>
      <c r="L111" s="7" t="s">
        <v>18</v>
      </c>
      <c r="M111" s="67">
        <v>82.5</v>
      </c>
      <c r="N111" s="56">
        <f t="shared" si="7"/>
        <v>160</v>
      </c>
      <c r="O111" s="67">
        <v>160</v>
      </c>
      <c r="P111" s="9">
        <f t="shared" si="5"/>
        <v>114.67499999999998</v>
      </c>
      <c r="Q111" s="9">
        <f t="shared" si="8"/>
        <v>267</v>
      </c>
      <c r="R111" s="9">
        <f t="shared" si="6"/>
        <v>267</v>
      </c>
      <c r="S111" s="7" t="s">
        <v>33</v>
      </c>
      <c r="T111" s="7" t="s">
        <v>34</v>
      </c>
      <c r="U111" s="26"/>
      <c r="W111" s="47">
        <f t="shared" si="9"/>
        <v>0</v>
      </c>
    </row>
    <row r="112" spans="2:23" x14ac:dyDescent="0.25">
      <c r="B112" s="39">
        <v>843380167969</v>
      </c>
      <c r="C112" s="7" t="s">
        <v>4469</v>
      </c>
      <c r="D112" s="7" t="s">
        <v>4470</v>
      </c>
      <c r="E112" s="7" t="str">
        <f>_xlfn.XLOOKUP(C112,Master!E:E,Master!H:H)</f>
        <v>No</v>
      </c>
      <c r="F112" s="7" t="s">
        <v>4289</v>
      </c>
      <c r="G112" s="7" t="s">
        <v>30</v>
      </c>
      <c r="H112" s="7" t="s">
        <v>415</v>
      </c>
      <c r="I112" s="7" t="s">
        <v>437</v>
      </c>
      <c r="J112" s="7" t="s">
        <v>4290</v>
      </c>
      <c r="K112" s="7" t="s">
        <v>17</v>
      </c>
      <c r="L112" s="7" t="s">
        <v>18</v>
      </c>
      <c r="M112" s="67">
        <v>82.5</v>
      </c>
      <c r="N112" s="56">
        <f t="shared" si="7"/>
        <v>160</v>
      </c>
      <c r="O112" s="67">
        <v>160</v>
      </c>
      <c r="P112" s="9">
        <f t="shared" si="5"/>
        <v>114.67499999999998</v>
      </c>
      <c r="Q112" s="9">
        <f t="shared" si="8"/>
        <v>267</v>
      </c>
      <c r="R112" s="9">
        <f t="shared" si="6"/>
        <v>267</v>
      </c>
      <c r="S112" s="7" t="s">
        <v>33</v>
      </c>
      <c r="T112" s="7" t="s">
        <v>34</v>
      </c>
      <c r="U112" s="26"/>
      <c r="W112" s="47">
        <f t="shared" si="9"/>
        <v>0</v>
      </c>
    </row>
    <row r="113" spans="2:23" x14ac:dyDescent="0.25">
      <c r="B113" s="39">
        <v>843380167976</v>
      </c>
      <c r="C113" s="7" t="s">
        <v>4471</v>
      </c>
      <c r="D113" s="7" t="s">
        <v>4472</v>
      </c>
      <c r="E113" s="7" t="str">
        <f>_xlfn.XLOOKUP(C113,Master!E:E,Master!H:H)</f>
        <v>No</v>
      </c>
      <c r="F113" s="7" t="s">
        <v>4289</v>
      </c>
      <c r="G113" s="7" t="s">
        <v>246</v>
      </c>
      <c r="H113" s="7" t="s">
        <v>415</v>
      </c>
      <c r="I113" s="7" t="s">
        <v>437</v>
      </c>
      <c r="J113" s="7" t="s">
        <v>4290</v>
      </c>
      <c r="K113" s="7" t="s">
        <v>17</v>
      </c>
      <c r="L113" s="7" t="s">
        <v>18</v>
      </c>
      <c r="M113" s="67">
        <v>82.5</v>
      </c>
      <c r="N113" s="56">
        <f t="shared" si="7"/>
        <v>160</v>
      </c>
      <c r="O113" s="67">
        <v>160</v>
      </c>
      <c r="P113" s="9">
        <f t="shared" si="5"/>
        <v>114.67499999999998</v>
      </c>
      <c r="Q113" s="9">
        <f t="shared" si="8"/>
        <v>267</v>
      </c>
      <c r="R113" s="9">
        <f t="shared" si="6"/>
        <v>267</v>
      </c>
      <c r="S113" s="7" t="s">
        <v>33</v>
      </c>
      <c r="T113" s="7" t="s">
        <v>34</v>
      </c>
      <c r="U113" s="26"/>
      <c r="W113" s="47">
        <f t="shared" si="9"/>
        <v>0</v>
      </c>
    </row>
    <row r="114" spans="2:23" x14ac:dyDescent="0.25">
      <c r="B114" s="39">
        <v>843380167983</v>
      </c>
      <c r="C114" s="7" t="s">
        <v>4473</v>
      </c>
      <c r="D114" s="7" t="s">
        <v>4474</v>
      </c>
      <c r="E114" s="7" t="str">
        <f>_xlfn.XLOOKUP(C114,Master!E:E,Master!H:H)</f>
        <v>No</v>
      </c>
      <c r="F114" s="7" t="s">
        <v>4289</v>
      </c>
      <c r="G114" s="7" t="s">
        <v>249</v>
      </c>
      <c r="H114" s="7" t="s">
        <v>415</v>
      </c>
      <c r="I114" s="7" t="s">
        <v>437</v>
      </c>
      <c r="J114" s="7" t="s">
        <v>4290</v>
      </c>
      <c r="K114" s="7" t="s">
        <v>17</v>
      </c>
      <c r="L114" s="7" t="s">
        <v>18</v>
      </c>
      <c r="M114" s="67">
        <v>82.5</v>
      </c>
      <c r="N114" s="56">
        <f t="shared" si="7"/>
        <v>160</v>
      </c>
      <c r="O114" s="67">
        <v>160</v>
      </c>
      <c r="P114" s="9">
        <f t="shared" si="5"/>
        <v>114.67499999999998</v>
      </c>
      <c r="Q114" s="9">
        <f t="shared" si="8"/>
        <v>267</v>
      </c>
      <c r="R114" s="9">
        <f t="shared" si="6"/>
        <v>267</v>
      </c>
      <c r="S114" s="7" t="s">
        <v>33</v>
      </c>
      <c r="T114" s="7" t="s">
        <v>34</v>
      </c>
      <c r="U114" s="26"/>
      <c r="W114" s="47">
        <f t="shared" si="9"/>
        <v>0</v>
      </c>
    </row>
    <row r="115" spans="2:23" x14ac:dyDescent="0.25">
      <c r="B115" s="39">
        <v>843380167990</v>
      </c>
      <c r="C115" s="7" t="s">
        <v>4475</v>
      </c>
      <c r="D115" s="7" t="s">
        <v>8009</v>
      </c>
      <c r="E115" s="7" t="str">
        <f>_xlfn.XLOOKUP(C115,Master!E:E,Master!H:H)</f>
        <v>No</v>
      </c>
      <c r="F115" s="7" t="s">
        <v>4156</v>
      </c>
      <c r="G115" s="7" t="s">
        <v>21</v>
      </c>
      <c r="H115" s="7" t="s">
        <v>415</v>
      </c>
      <c r="I115" s="7" t="s">
        <v>437</v>
      </c>
      <c r="J115" s="7" t="s">
        <v>4290</v>
      </c>
      <c r="K115" s="7" t="s">
        <v>17</v>
      </c>
      <c r="L115" s="7" t="s">
        <v>18</v>
      </c>
      <c r="M115" s="67">
        <v>82.5</v>
      </c>
      <c r="N115" s="56">
        <f t="shared" si="7"/>
        <v>160</v>
      </c>
      <c r="O115" s="67">
        <v>160</v>
      </c>
      <c r="P115" s="9">
        <f t="shared" si="5"/>
        <v>114.67499999999998</v>
      </c>
      <c r="Q115" s="9">
        <f t="shared" si="8"/>
        <v>267</v>
      </c>
      <c r="R115" s="9">
        <f t="shared" si="6"/>
        <v>267</v>
      </c>
      <c r="S115" s="7" t="s">
        <v>33</v>
      </c>
      <c r="T115" s="7" t="s">
        <v>34</v>
      </c>
      <c r="U115" s="26"/>
      <c r="W115" s="47">
        <f t="shared" si="9"/>
        <v>0</v>
      </c>
    </row>
    <row r="116" spans="2:23" x14ac:dyDescent="0.25">
      <c r="B116" s="39">
        <v>843380168003</v>
      </c>
      <c r="C116" s="7" t="s">
        <v>4476</v>
      </c>
      <c r="D116" s="7" t="s">
        <v>8010</v>
      </c>
      <c r="E116" s="7" t="str">
        <f>_xlfn.XLOOKUP(C116,Master!E:E,Master!H:H)</f>
        <v>No</v>
      </c>
      <c r="F116" s="7" t="s">
        <v>4156</v>
      </c>
      <c r="G116" s="7" t="s">
        <v>24</v>
      </c>
      <c r="H116" s="7" t="s">
        <v>415</v>
      </c>
      <c r="I116" s="7" t="s">
        <v>437</v>
      </c>
      <c r="J116" s="7" t="s">
        <v>4290</v>
      </c>
      <c r="K116" s="7" t="s">
        <v>17</v>
      </c>
      <c r="L116" s="7" t="s">
        <v>18</v>
      </c>
      <c r="M116" s="67">
        <v>82.5</v>
      </c>
      <c r="N116" s="56">
        <f t="shared" si="7"/>
        <v>160</v>
      </c>
      <c r="O116" s="67">
        <v>160</v>
      </c>
      <c r="P116" s="9">
        <f t="shared" si="5"/>
        <v>114.67499999999998</v>
      </c>
      <c r="Q116" s="9">
        <f t="shared" si="8"/>
        <v>267</v>
      </c>
      <c r="R116" s="9">
        <f t="shared" si="6"/>
        <v>267</v>
      </c>
      <c r="S116" s="7" t="s">
        <v>33</v>
      </c>
      <c r="T116" s="7" t="s">
        <v>34</v>
      </c>
      <c r="U116" s="26"/>
      <c r="W116" s="47">
        <f t="shared" si="9"/>
        <v>0</v>
      </c>
    </row>
    <row r="117" spans="2:23" x14ac:dyDescent="0.25">
      <c r="B117" s="39">
        <v>843380168010</v>
      </c>
      <c r="C117" s="7" t="s">
        <v>4477</v>
      </c>
      <c r="D117" s="7" t="s">
        <v>8011</v>
      </c>
      <c r="E117" s="7" t="str">
        <f>_xlfn.XLOOKUP(C117,Master!E:E,Master!H:H)</f>
        <v>No</v>
      </c>
      <c r="F117" s="7" t="s">
        <v>4156</v>
      </c>
      <c r="G117" s="7" t="s">
        <v>27</v>
      </c>
      <c r="H117" s="7" t="s">
        <v>415</v>
      </c>
      <c r="I117" s="7" t="s">
        <v>437</v>
      </c>
      <c r="J117" s="7" t="s">
        <v>4290</v>
      </c>
      <c r="K117" s="7" t="s">
        <v>17</v>
      </c>
      <c r="L117" s="7" t="s">
        <v>18</v>
      </c>
      <c r="M117" s="67">
        <v>82.5</v>
      </c>
      <c r="N117" s="56">
        <f t="shared" si="7"/>
        <v>160</v>
      </c>
      <c r="O117" s="67">
        <v>160</v>
      </c>
      <c r="P117" s="9">
        <f t="shared" si="5"/>
        <v>114.67499999999998</v>
      </c>
      <c r="Q117" s="9">
        <f t="shared" si="8"/>
        <v>267</v>
      </c>
      <c r="R117" s="9">
        <f t="shared" si="6"/>
        <v>267</v>
      </c>
      <c r="S117" s="7" t="s">
        <v>33</v>
      </c>
      <c r="T117" s="7" t="s">
        <v>34</v>
      </c>
      <c r="U117" s="26"/>
      <c r="W117" s="47">
        <f t="shared" si="9"/>
        <v>0</v>
      </c>
    </row>
    <row r="118" spans="2:23" x14ac:dyDescent="0.25">
      <c r="B118" s="39">
        <v>843380168027</v>
      </c>
      <c r="C118" s="7" t="s">
        <v>4478</v>
      </c>
      <c r="D118" s="7" t="s">
        <v>8012</v>
      </c>
      <c r="E118" s="7" t="str">
        <f>_xlfn.XLOOKUP(C118,Master!E:E,Master!H:H)</f>
        <v>No</v>
      </c>
      <c r="F118" s="7" t="s">
        <v>4156</v>
      </c>
      <c r="G118" s="7" t="s">
        <v>30</v>
      </c>
      <c r="H118" s="7" t="s">
        <v>415</v>
      </c>
      <c r="I118" s="7" t="s">
        <v>437</v>
      </c>
      <c r="J118" s="7" t="s">
        <v>4290</v>
      </c>
      <c r="K118" s="7" t="s">
        <v>17</v>
      </c>
      <c r="L118" s="7" t="s">
        <v>18</v>
      </c>
      <c r="M118" s="67">
        <v>82.5</v>
      </c>
      <c r="N118" s="56">
        <f t="shared" si="7"/>
        <v>160</v>
      </c>
      <c r="O118" s="67">
        <v>160</v>
      </c>
      <c r="P118" s="9">
        <f t="shared" si="5"/>
        <v>114.67499999999998</v>
      </c>
      <c r="Q118" s="9">
        <f t="shared" si="8"/>
        <v>267</v>
      </c>
      <c r="R118" s="9">
        <f t="shared" si="6"/>
        <v>267</v>
      </c>
      <c r="S118" s="7" t="s">
        <v>33</v>
      </c>
      <c r="T118" s="7" t="s">
        <v>34</v>
      </c>
      <c r="U118" s="26"/>
      <c r="W118" s="47">
        <f t="shared" si="9"/>
        <v>0</v>
      </c>
    </row>
    <row r="119" spans="2:23" x14ac:dyDescent="0.25">
      <c r="B119" s="39">
        <v>843380168034</v>
      </c>
      <c r="C119" s="7" t="s">
        <v>4479</v>
      </c>
      <c r="D119" s="7" t="s">
        <v>8013</v>
      </c>
      <c r="E119" s="7" t="str">
        <f>_xlfn.XLOOKUP(C119,Master!E:E,Master!H:H)</f>
        <v>No</v>
      </c>
      <c r="F119" s="7" t="s">
        <v>4156</v>
      </c>
      <c r="G119" s="7" t="s">
        <v>246</v>
      </c>
      <c r="H119" s="7" t="s">
        <v>415</v>
      </c>
      <c r="I119" s="7" t="s">
        <v>437</v>
      </c>
      <c r="J119" s="7" t="s">
        <v>4290</v>
      </c>
      <c r="K119" s="7" t="s">
        <v>17</v>
      </c>
      <c r="L119" s="7" t="s">
        <v>18</v>
      </c>
      <c r="M119" s="67">
        <v>82.5</v>
      </c>
      <c r="N119" s="56">
        <f t="shared" si="7"/>
        <v>160</v>
      </c>
      <c r="O119" s="67">
        <v>160</v>
      </c>
      <c r="P119" s="9">
        <f t="shared" si="5"/>
        <v>114.67499999999998</v>
      </c>
      <c r="Q119" s="9">
        <f t="shared" si="8"/>
        <v>267</v>
      </c>
      <c r="R119" s="9">
        <f t="shared" si="6"/>
        <v>267</v>
      </c>
      <c r="S119" s="7" t="s">
        <v>33</v>
      </c>
      <c r="T119" s="7" t="s">
        <v>34</v>
      </c>
      <c r="U119" s="26"/>
      <c r="W119" s="47">
        <f t="shared" si="9"/>
        <v>0</v>
      </c>
    </row>
    <row r="120" spans="2:23" x14ac:dyDescent="0.25">
      <c r="B120" s="39">
        <v>843380168041</v>
      </c>
      <c r="C120" s="7" t="s">
        <v>4480</v>
      </c>
      <c r="D120" s="7" t="s">
        <v>8014</v>
      </c>
      <c r="E120" s="7" t="str">
        <f>_xlfn.XLOOKUP(C120,Master!E:E,Master!H:H)</f>
        <v>No</v>
      </c>
      <c r="F120" s="7" t="s">
        <v>4156</v>
      </c>
      <c r="G120" s="7" t="s">
        <v>249</v>
      </c>
      <c r="H120" s="7" t="s">
        <v>415</v>
      </c>
      <c r="I120" s="7" t="s">
        <v>437</v>
      </c>
      <c r="J120" s="7" t="s">
        <v>4290</v>
      </c>
      <c r="K120" s="7" t="s">
        <v>17</v>
      </c>
      <c r="L120" s="7" t="s">
        <v>18</v>
      </c>
      <c r="M120" s="67">
        <v>82.5</v>
      </c>
      <c r="N120" s="56">
        <f t="shared" si="7"/>
        <v>160</v>
      </c>
      <c r="O120" s="67">
        <v>160</v>
      </c>
      <c r="P120" s="9">
        <f t="shared" si="5"/>
        <v>114.67499999999998</v>
      </c>
      <c r="Q120" s="9">
        <f t="shared" si="8"/>
        <v>267</v>
      </c>
      <c r="R120" s="9">
        <f t="shared" si="6"/>
        <v>267</v>
      </c>
      <c r="S120" s="7" t="s">
        <v>33</v>
      </c>
      <c r="T120" s="7" t="s">
        <v>34</v>
      </c>
      <c r="U120" s="26"/>
      <c r="W120" s="47">
        <f t="shared" si="9"/>
        <v>0</v>
      </c>
    </row>
    <row r="121" spans="2:23" x14ac:dyDescent="0.25">
      <c r="B121" s="39">
        <v>843380133674</v>
      </c>
      <c r="C121" s="7" t="s">
        <v>4481</v>
      </c>
      <c r="D121" s="7" t="s">
        <v>4482</v>
      </c>
      <c r="E121" s="7" t="str">
        <f>_xlfn.XLOOKUP(C121,Master!E:E,Master!H:H)</f>
        <v>Yes</v>
      </c>
      <c r="F121" s="7" t="s">
        <v>4289</v>
      </c>
      <c r="G121" s="7" t="s">
        <v>21</v>
      </c>
      <c r="H121" s="7" t="s">
        <v>415</v>
      </c>
      <c r="I121" s="7" t="s">
        <v>437</v>
      </c>
      <c r="J121" s="7" t="s">
        <v>4290</v>
      </c>
      <c r="K121" s="7" t="s">
        <v>18</v>
      </c>
      <c r="L121" s="7" t="s">
        <v>17</v>
      </c>
      <c r="M121" s="67">
        <v>240</v>
      </c>
      <c r="N121" s="56">
        <f t="shared" si="7"/>
        <v>400</v>
      </c>
      <c r="O121" s="67">
        <v>400</v>
      </c>
      <c r="P121" s="9">
        <f t="shared" si="5"/>
        <v>333.59999999999997</v>
      </c>
      <c r="Q121" s="9">
        <f t="shared" si="8"/>
        <v>667</v>
      </c>
      <c r="R121" s="9">
        <f t="shared" si="6"/>
        <v>667</v>
      </c>
      <c r="S121" s="7" t="s">
        <v>33</v>
      </c>
      <c r="T121" s="7" t="s">
        <v>34</v>
      </c>
      <c r="U121" s="26"/>
      <c r="W121" s="47">
        <f t="shared" si="9"/>
        <v>0</v>
      </c>
    </row>
    <row r="122" spans="2:23" x14ac:dyDescent="0.25">
      <c r="B122" s="39">
        <v>843380133667</v>
      </c>
      <c r="C122" s="7" t="s">
        <v>4483</v>
      </c>
      <c r="D122" s="7" t="s">
        <v>4484</v>
      </c>
      <c r="E122" s="7" t="str">
        <f>_xlfn.XLOOKUP(C122,Master!E:E,Master!H:H)</f>
        <v>Yes</v>
      </c>
      <c r="F122" s="7" t="s">
        <v>4289</v>
      </c>
      <c r="G122" s="7" t="s">
        <v>24</v>
      </c>
      <c r="H122" s="7" t="s">
        <v>415</v>
      </c>
      <c r="I122" s="7" t="s">
        <v>437</v>
      </c>
      <c r="J122" s="7" t="s">
        <v>4290</v>
      </c>
      <c r="K122" s="7" t="s">
        <v>18</v>
      </c>
      <c r="L122" s="7" t="s">
        <v>17</v>
      </c>
      <c r="M122" s="67">
        <v>240</v>
      </c>
      <c r="N122" s="56">
        <f t="shared" si="7"/>
        <v>400</v>
      </c>
      <c r="O122" s="67">
        <v>400</v>
      </c>
      <c r="P122" s="9">
        <f t="shared" si="5"/>
        <v>333.59999999999997</v>
      </c>
      <c r="Q122" s="9">
        <f t="shared" si="8"/>
        <v>667</v>
      </c>
      <c r="R122" s="9">
        <f t="shared" si="6"/>
        <v>667</v>
      </c>
      <c r="S122" s="7" t="s">
        <v>33</v>
      </c>
      <c r="T122" s="7" t="s">
        <v>34</v>
      </c>
      <c r="U122" s="26"/>
      <c r="W122" s="47">
        <f t="shared" si="9"/>
        <v>0</v>
      </c>
    </row>
    <row r="123" spans="2:23" x14ac:dyDescent="0.25">
      <c r="B123" s="39">
        <v>843380133650</v>
      </c>
      <c r="C123" s="7" t="s">
        <v>4485</v>
      </c>
      <c r="D123" s="7" t="s">
        <v>4486</v>
      </c>
      <c r="E123" s="7" t="str">
        <f>_xlfn.XLOOKUP(C123,Master!E:E,Master!H:H)</f>
        <v>Yes</v>
      </c>
      <c r="F123" s="7" t="s">
        <v>4289</v>
      </c>
      <c r="G123" s="7" t="s">
        <v>27</v>
      </c>
      <c r="H123" s="7" t="s">
        <v>415</v>
      </c>
      <c r="I123" s="7" t="s">
        <v>437</v>
      </c>
      <c r="J123" s="7" t="s">
        <v>4290</v>
      </c>
      <c r="K123" s="7" t="s">
        <v>18</v>
      </c>
      <c r="L123" s="7" t="s">
        <v>17</v>
      </c>
      <c r="M123" s="67">
        <v>240</v>
      </c>
      <c r="N123" s="56">
        <f t="shared" si="7"/>
        <v>400</v>
      </c>
      <c r="O123" s="67">
        <v>400</v>
      </c>
      <c r="P123" s="9">
        <f t="shared" si="5"/>
        <v>333.59999999999997</v>
      </c>
      <c r="Q123" s="9">
        <f t="shared" si="8"/>
        <v>667</v>
      </c>
      <c r="R123" s="9">
        <f t="shared" si="6"/>
        <v>667</v>
      </c>
      <c r="S123" s="7" t="s">
        <v>33</v>
      </c>
      <c r="T123" s="7" t="s">
        <v>34</v>
      </c>
      <c r="U123" s="26"/>
      <c r="W123" s="47">
        <f t="shared" si="9"/>
        <v>0</v>
      </c>
    </row>
    <row r="124" spans="2:23" x14ac:dyDescent="0.25">
      <c r="B124" s="39">
        <v>843380133681</v>
      </c>
      <c r="C124" s="7" t="s">
        <v>4487</v>
      </c>
      <c r="D124" s="7" t="s">
        <v>4488</v>
      </c>
      <c r="E124" s="7" t="str">
        <f>_xlfn.XLOOKUP(C124,Master!E:E,Master!H:H)</f>
        <v>Yes</v>
      </c>
      <c r="F124" s="7" t="s">
        <v>4289</v>
      </c>
      <c r="G124" s="7" t="s">
        <v>30</v>
      </c>
      <c r="H124" s="7" t="s">
        <v>415</v>
      </c>
      <c r="I124" s="7" t="s">
        <v>437</v>
      </c>
      <c r="J124" s="7" t="s">
        <v>4290</v>
      </c>
      <c r="K124" s="7" t="s">
        <v>18</v>
      </c>
      <c r="L124" s="7" t="s">
        <v>17</v>
      </c>
      <c r="M124" s="67">
        <v>240</v>
      </c>
      <c r="N124" s="56">
        <f t="shared" si="7"/>
        <v>400</v>
      </c>
      <c r="O124" s="67">
        <v>400</v>
      </c>
      <c r="P124" s="9">
        <f t="shared" si="5"/>
        <v>333.59999999999997</v>
      </c>
      <c r="Q124" s="9">
        <f t="shared" si="8"/>
        <v>667</v>
      </c>
      <c r="R124" s="9">
        <f t="shared" si="6"/>
        <v>667</v>
      </c>
      <c r="S124" s="7" t="s">
        <v>33</v>
      </c>
      <c r="T124" s="7" t="s">
        <v>34</v>
      </c>
      <c r="U124" s="26"/>
      <c r="W124" s="47">
        <f t="shared" si="9"/>
        <v>0</v>
      </c>
    </row>
    <row r="125" spans="2:23" x14ac:dyDescent="0.25">
      <c r="B125" s="39">
        <v>843380133636</v>
      </c>
      <c r="C125" s="7" t="s">
        <v>4489</v>
      </c>
      <c r="D125" s="7" t="s">
        <v>4490</v>
      </c>
      <c r="E125" s="7" t="str">
        <f>_xlfn.XLOOKUP(C125,Master!E:E,Master!H:H)</f>
        <v>Yes</v>
      </c>
      <c r="F125" s="7" t="s">
        <v>4289</v>
      </c>
      <c r="G125" s="7" t="s">
        <v>246</v>
      </c>
      <c r="H125" s="7" t="s">
        <v>415</v>
      </c>
      <c r="I125" s="7" t="s">
        <v>437</v>
      </c>
      <c r="J125" s="7" t="s">
        <v>4290</v>
      </c>
      <c r="K125" s="7" t="s">
        <v>18</v>
      </c>
      <c r="L125" s="7" t="s">
        <v>17</v>
      </c>
      <c r="M125" s="67">
        <v>240</v>
      </c>
      <c r="N125" s="56">
        <f t="shared" si="7"/>
        <v>400</v>
      </c>
      <c r="O125" s="67">
        <v>400</v>
      </c>
      <c r="P125" s="9">
        <f t="shared" si="5"/>
        <v>333.59999999999997</v>
      </c>
      <c r="Q125" s="9">
        <f t="shared" si="8"/>
        <v>667</v>
      </c>
      <c r="R125" s="9">
        <f t="shared" si="6"/>
        <v>667</v>
      </c>
      <c r="S125" s="7" t="s">
        <v>33</v>
      </c>
      <c r="T125" s="7" t="s">
        <v>34</v>
      </c>
      <c r="U125" s="26"/>
      <c r="W125" s="47">
        <f t="shared" si="9"/>
        <v>0</v>
      </c>
    </row>
    <row r="126" spans="2:23" x14ac:dyDescent="0.25">
      <c r="B126" s="39">
        <v>843380133643</v>
      </c>
      <c r="C126" s="7" t="s">
        <v>4491</v>
      </c>
      <c r="D126" s="7" t="s">
        <v>4492</v>
      </c>
      <c r="E126" s="7" t="str">
        <f>_xlfn.XLOOKUP(C126,Master!E:E,Master!H:H)</f>
        <v>Yes</v>
      </c>
      <c r="F126" s="7" t="s">
        <v>4289</v>
      </c>
      <c r="G126" s="7" t="s">
        <v>249</v>
      </c>
      <c r="H126" s="7" t="s">
        <v>415</v>
      </c>
      <c r="I126" s="7" t="s">
        <v>437</v>
      </c>
      <c r="J126" s="7" t="s">
        <v>4290</v>
      </c>
      <c r="K126" s="7" t="s">
        <v>18</v>
      </c>
      <c r="L126" s="7" t="s">
        <v>17</v>
      </c>
      <c r="M126" s="67">
        <v>240</v>
      </c>
      <c r="N126" s="56">
        <f t="shared" si="7"/>
        <v>400</v>
      </c>
      <c r="O126" s="67">
        <v>400</v>
      </c>
      <c r="P126" s="9">
        <f t="shared" si="5"/>
        <v>333.59999999999997</v>
      </c>
      <c r="Q126" s="9">
        <f t="shared" si="8"/>
        <v>667</v>
      </c>
      <c r="R126" s="9">
        <f t="shared" si="6"/>
        <v>667</v>
      </c>
      <c r="S126" s="7" t="s">
        <v>33</v>
      </c>
      <c r="T126" s="7" t="s">
        <v>34</v>
      </c>
      <c r="U126" s="26"/>
      <c r="W126" s="47">
        <f t="shared" si="9"/>
        <v>0</v>
      </c>
    </row>
    <row r="127" spans="2:23" x14ac:dyDescent="0.25">
      <c r="B127" s="39">
        <v>843380151364</v>
      </c>
      <c r="C127" s="7" t="s">
        <v>4493</v>
      </c>
      <c r="D127" s="7" t="s">
        <v>8015</v>
      </c>
      <c r="E127" s="7" t="str">
        <f>_xlfn.XLOOKUP(C127,Master!E:E,Master!H:H)</f>
        <v>No</v>
      </c>
      <c r="F127" s="7" t="s">
        <v>4156</v>
      </c>
      <c r="G127" s="7" t="s">
        <v>21</v>
      </c>
      <c r="H127" s="7" t="s">
        <v>415</v>
      </c>
      <c r="I127" s="7" t="s">
        <v>469</v>
      </c>
      <c r="J127" s="7" t="s">
        <v>4290</v>
      </c>
      <c r="K127" s="7" t="s">
        <v>18</v>
      </c>
      <c r="L127" s="7" t="s">
        <v>17</v>
      </c>
      <c r="M127" s="67">
        <v>240</v>
      </c>
      <c r="N127" s="56">
        <f t="shared" si="7"/>
        <v>400</v>
      </c>
      <c r="O127" s="67">
        <v>400</v>
      </c>
      <c r="P127" s="9">
        <f t="shared" si="5"/>
        <v>333.59999999999997</v>
      </c>
      <c r="Q127" s="9">
        <f t="shared" si="8"/>
        <v>667</v>
      </c>
      <c r="R127" s="9">
        <f t="shared" si="6"/>
        <v>667</v>
      </c>
      <c r="S127" s="7" t="s">
        <v>33</v>
      </c>
      <c r="T127" s="7" t="s">
        <v>34</v>
      </c>
      <c r="U127" s="26"/>
      <c r="W127" s="47">
        <f t="shared" si="9"/>
        <v>0</v>
      </c>
    </row>
    <row r="128" spans="2:23" x14ac:dyDescent="0.25">
      <c r="B128" s="39">
        <v>843380151357</v>
      </c>
      <c r="C128" s="7" t="s">
        <v>4494</v>
      </c>
      <c r="D128" s="7" t="s">
        <v>8016</v>
      </c>
      <c r="E128" s="7" t="str">
        <f>_xlfn.XLOOKUP(C128,Master!E:E,Master!H:H)</f>
        <v>No</v>
      </c>
      <c r="F128" s="7" t="s">
        <v>4156</v>
      </c>
      <c r="G128" s="7" t="s">
        <v>24</v>
      </c>
      <c r="H128" s="7" t="s">
        <v>415</v>
      </c>
      <c r="I128" s="7" t="s">
        <v>469</v>
      </c>
      <c r="J128" s="7" t="s">
        <v>4290</v>
      </c>
      <c r="K128" s="7" t="s">
        <v>18</v>
      </c>
      <c r="L128" s="7" t="s">
        <v>17</v>
      </c>
      <c r="M128" s="67">
        <v>240</v>
      </c>
      <c r="N128" s="56">
        <f t="shared" si="7"/>
        <v>400</v>
      </c>
      <c r="O128" s="67">
        <v>400</v>
      </c>
      <c r="P128" s="9">
        <f t="shared" si="5"/>
        <v>333.59999999999997</v>
      </c>
      <c r="Q128" s="9">
        <f t="shared" si="8"/>
        <v>667</v>
      </c>
      <c r="R128" s="9">
        <f t="shared" si="6"/>
        <v>667</v>
      </c>
      <c r="S128" s="7" t="s">
        <v>33</v>
      </c>
      <c r="T128" s="7" t="s">
        <v>34</v>
      </c>
      <c r="U128" s="26"/>
      <c r="W128" s="47">
        <f t="shared" si="9"/>
        <v>0</v>
      </c>
    </row>
    <row r="129" spans="2:23" x14ac:dyDescent="0.25">
      <c r="B129" s="39">
        <v>843380151340</v>
      </c>
      <c r="C129" s="7" t="s">
        <v>4495</v>
      </c>
      <c r="D129" s="7" t="s">
        <v>8017</v>
      </c>
      <c r="E129" s="7" t="str">
        <f>_xlfn.XLOOKUP(C129,Master!E:E,Master!H:H)</f>
        <v>No</v>
      </c>
      <c r="F129" s="7" t="s">
        <v>4156</v>
      </c>
      <c r="G129" s="7" t="s">
        <v>27</v>
      </c>
      <c r="H129" s="7" t="s">
        <v>415</v>
      </c>
      <c r="I129" s="7" t="s">
        <v>469</v>
      </c>
      <c r="J129" s="7" t="s">
        <v>4290</v>
      </c>
      <c r="K129" s="7" t="s">
        <v>18</v>
      </c>
      <c r="L129" s="7" t="s">
        <v>17</v>
      </c>
      <c r="M129" s="67">
        <v>240</v>
      </c>
      <c r="N129" s="56">
        <f t="shared" si="7"/>
        <v>400</v>
      </c>
      <c r="O129" s="67">
        <v>400</v>
      </c>
      <c r="P129" s="9">
        <f t="shared" si="5"/>
        <v>333.59999999999997</v>
      </c>
      <c r="Q129" s="9">
        <f t="shared" si="8"/>
        <v>667</v>
      </c>
      <c r="R129" s="9">
        <f t="shared" si="6"/>
        <v>667</v>
      </c>
      <c r="S129" s="7" t="s">
        <v>33</v>
      </c>
      <c r="T129" s="7" t="s">
        <v>34</v>
      </c>
      <c r="U129" s="26"/>
      <c r="W129" s="47">
        <f t="shared" si="9"/>
        <v>0</v>
      </c>
    </row>
    <row r="130" spans="2:23" x14ac:dyDescent="0.25">
      <c r="B130" s="39">
        <v>843380151371</v>
      </c>
      <c r="C130" s="7" t="s">
        <v>4496</v>
      </c>
      <c r="D130" s="7" t="s">
        <v>8018</v>
      </c>
      <c r="E130" s="7" t="str">
        <f>_xlfn.XLOOKUP(C130,Master!E:E,Master!H:H)</f>
        <v>No</v>
      </c>
      <c r="F130" s="7" t="s">
        <v>4156</v>
      </c>
      <c r="G130" s="7" t="s">
        <v>30</v>
      </c>
      <c r="H130" s="7" t="s">
        <v>415</v>
      </c>
      <c r="I130" s="7" t="s">
        <v>469</v>
      </c>
      <c r="J130" s="7" t="s">
        <v>4290</v>
      </c>
      <c r="K130" s="7" t="s">
        <v>18</v>
      </c>
      <c r="L130" s="7" t="s">
        <v>17</v>
      </c>
      <c r="M130" s="67">
        <v>240</v>
      </c>
      <c r="N130" s="56">
        <f t="shared" si="7"/>
        <v>400</v>
      </c>
      <c r="O130" s="67">
        <v>400</v>
      </c>
      <c r="P130" s="9">
        <f t="shared" si="5"/>
        <v>333.59999999999997</v>
      </c>
      <c r="Q130" s="9">
        <f t="shared" si="8"/>
        <v>667</v>
      </c>
      <c r="R130" s="9">
        <f t="shared" si="6"/>
        <v>667</v>
      </c>
      <c r="S130" s="7" t="s">
        <v>33</v>
      </c>
      <c r="T130" s="7" t="s">
        <v>34</v>
      </c>
      <c r="U130" s="26"/>
      <c r="W130" s="47">
        <f t="shared" si="9"/>
        <v>0</v>
      </c>
    </row>
    <row r="131" spans="2:23" x14ac:dyDescent="0.25">
      <c r="B131" s="39">
        <v>843380151326</v>
      </c>
      <c r="C131" s="7" t="s">
        <v>4497</v>
      </c>
      <c r="D131" s="7" t="s">
        <v>8019</v>
      </c>
      <c r="E131" s="7" t="str">
        <f>_xlfn.XLOOKUP(C131,Master!E:E,Master!H:H)</f>
        <v>No</v>
      </c>
      <c r="F131" s="7" t="s">
        <v>4156</v>
      </c>
      <c r="G131" s="7" t="s">
        <v>246</v>
      </c>
      <c r="H131" s="7" t="s">
        <v>415</v>
      </c>
      <c r="I131" s="7" t="s">
        <v>469</v>
      </c>
      <c r="J131" s="7" t="s">
        <v>4290</v>
      </c>
      <c r="K131" s="7" t="s">
        <v>18</v>
      </c>
      <c r="L131" s="7" t="s">
        <v>17</v>
      </c>
      <c r="M131" s="67">
        <v>240</v>
      </c>
      <c r="N131" s="56">
        <f t="shared" si="7"/>
        <v>400</v>
      </c>
      <c r="O131" s="67">
        <v>400</v>
      </c>
      <c r="P131" s="9">
        <f t="shared" si="5"/>
        <v>333.59999999999997</v>
      </c>
      <c r="Q131" s="9">
        <f t="shared" si="8"/>
        <v>667</v>
      </c>
      <c r="R131" s="9">
        <f t="shared" si="6"/>
        <v>667</v>
      </c>
      <c r="S131" s="7" t="s">
        <v>33</v>
      </c>
      <c r="T131" s="7" t="s">
        <v>34</v>
      </c>
      <c r="U131" s="26"/>
      <c r="W131" s="47">
        <f t="shared" si="9"/>
        <v>0</v>
      </c>
    </row>
    <row r="132" spans="2:23" x14ac:dyDescent="0.25">
      <c r="B132" s="39">
        <v>843380151333</v>
      </c>
      <c r="C132" s="7" t="s">
        <v>4498</v>
      </c>
      <c r="D132" s="7" t="s">
        <v>8020</v>
      </c>
      <c r="E132" s="7" t="str">
        <f>_xlfn.XLOOKUP(C132,Master!E:E,Master!H:H)</f>
        <v>No</v>
      </c>
      <c r="F132" s="7" t="s">
        <v>4156</v>
      </c>
      <c r="G132" s="7" t="s">
        <v>249</v>
      </c>
      <c r="H132" s="7" t="s">
        <v>415</v>
      </c>
      <c r="I132" s="7" t="s">
        <v>469</v>
      </c>
      <c r="J132" s="7" t="s">
        <v>4290</v>
      </c>
      <c r="K132" s="7" t="s">
        <v>18</v>
      </c>
      <c r="L132" s="7" t="s">
        <v>17</v>
      </c>
      <c r="M132" s="67">
        <v>240</v>
      </c>
      <c r="N132" s="56">
        <f t="shared" si="7"/>
        <v>400</v>
      </c>
      <c r="O132" s="67">
        <v>400</v>
      </c>
      <c r="P132" s="9">
        <f t="shared" si="5"/>
        <v>333.59999999999997</v>
      </c>
      <c r="Q132" s="9">
        <f t="shared" si="8"/>
        <v>667</v>
      </c>
      <c r="R132" s="9">
        <f t="shared" si="6"/>
        <v>667</v>
      </c>
      <c r="S132" s="7" t="s">
        <v>33</v>
      </c>
      <c r="T132" s="7" t="s">
        <v>34</v>
      </c>
      <c r="U132" s="26"/>
      <c r="W132" s="47">
        <f t="shared" si="9"/>
        <v>0</v>
      </c>
    </row>
    <row r="133" spans="2:23" x14ac:dyDescent="0.25">
      <c r="B133" s="39">
        <v>843380169147</v>
      </c>
      <c r="C133" s="7" t="s">
        <v>4499</v>
      </c>
      <c r="D133" s="7" t="s">
        <v>4500</v>
      </c>
      <c r="E133" s="7" t="str">
        <f>_xlfn.XLOOKUP(C133,Master!E:E,Master!H:H)</f>
        <v>No</v>
      </c>
      <c r="F133" s="7" t="s">
        <v>4289</v>
      </c>
      <c r="G133" s="7" t="s">
        <v>21</v>
      </c>
      <c r="H133" s="7" t="s">
        <v>415</v>
      </c>
      <c r="I133" s="7" t="s">
        <v>469</v>
      </c>
      <c r="J133" s="7" t="s">
        <v>4290</v>
      </c>
      <c r="K133" s="7" t="s">
        <v>18</v>
      </c>
      <c r="L133" s="7" t="s">
        <v>438</v>
      </c>
      <c r="M133" s="67">
        <v>300</v>
      </c>
      <c r="N133" s="56">
        <f t="shared" si="7"/>
        <v>500</v>
      </c>
      <c r="O133" s="67">
        <v>500</v>
      </c>
      <c r="P133" s="9">
        <f t="shared" si="5"/>
        <v>417</v>
      </c>
      <c r="Q133" s="9">
        <f t="shared" si="8"/>
        <v>834</v>
      </c>
      <c r="R133" s="9">
        <f t="shared" si="6"/>
        <v>834</v>
      </c>
      <c r="S133" s="7" t="s">
        <v>33</v>
      </c>
      <c r="T133" s="7" t="s">
        <v>34</v>
      </c>
      <c r="U133" s="26"/>
      <c r="W133" s="47">
        <f t="shared" si="9"/>
        <v>0</v>
      </c>
    </row>
    <row r="134" spans="2:23" x14ac:dyDescent="0.25">
      <c r="B134" s="39">
        <v>843380169154</v>
      </c>
      <c r="C134" s="7" t="s">
        <v>4501</v>
      </c>
      <c r="D134" s="7" t="s">
        <v>4502</v>
      </c>
      <c r="E134" s="7" t="str">
        <f>_xlfn.XLOOKUP(C134,Master!E:E,Master!H:H)</f>
        <v>No</v>
      </c>
      <c r="F134" s="7" t="s">
        <v>4289</v>
      </c>
      <c r="G134" s="7" t="s">
        <v>24</v>
      </c>
      <c r="H134" s="7" t="s">
        <v>415</v>
      </c>
      <c r="I134" s="7" t="s">
        <v>469</v>
      </c>
      <c r="J134" s="7" t="s">
        <v>4290</v>
      </c>
      <c r="K134" s="7" t="s">
        <v>18</v>
      </c>
      <c r="L134" s="7" t="s">
        <v>438</v>
      </c>
      <c r="M134" s="67">
        <v>300</v>
      </c>
      <c r="N134" s="56">
        <f t="shared" si="7"/>
        <v>500</v>
      </c>
      <c r="O134" s="67">
        <v>500</v>
      </c>
      <c r="P134" s="9">
        <f t="shared" si="5"/>
        <v>417</v>
      </c>
      <c r="Q134" s="9">
        <f t="shared" si="8"/>
        <v>834</v>
      </c>
      <c r="R134" s="9">
        <f t="shared" si="6"/>
        <v>834</v>
      </c>
      <c r="S134" s="7" t="s">
        <v>33</v>
      </c>
      <c r="T134" s="7" t="s">
        <v>34</v>
      </c>
      <c r="U134" s="26"/>
      <c r="W134" s="47">
        <f t="shared" si="9"/>
        <v>0</v>
      </c>
    </row>
    <row r="135" spans="2:23" x14ac:dyDescent="0.25">
      <c r="B135" s="39">
        <v>843380169161</v>
      </c>
      <c r="C135" s="7" t="s">
        <v>4503</v>
      </c>
      <c r="D135" s="7" t="s">
        <v>4504</v>
      </c>
      <c r="E135" s="7" t="str">
        <f>_xlfn.XLOOKUP(C135,Master!E:E,Master!H:H)</f>
        <v>No</v>
      </c>
      <c r="F135" s="7" t="s">
        <v>4289</v>
      </c>
      <c r="G135" s="7" t="s">
        <v>27</v>
      </c>
      <c r="H135" s="7" t="s">
        <v>415</v>
      </c>
      <c r="I135" s="7" t="s">
        <v>469</v>
      </c>
      <c r="J135" s="7" t="s">
        <v>4290</v>
      </c>
      <c r="K135" s="7" t="s">
        <v>18</v>
      </c>
      <c r="L135" s="7" t="s">
        <v>438</v>
      </c>
      <c r="M135" s="67">
        <v>300</v>
      </c>
      <c r="N135" s="56">
        <f t="shared" si="7"/>
        <v>500</v>
      </c>
      <c r="O135" s="67">
        <v>500</v>
      </c>
      <c r="P135" s="9">
        <f t="shared" ref="P135:P198" si="10">(O135*$P$3)*(M135/O135)</f>
        <v>417</v>
      </c>
      <c r="Q135" s="9">
        <f t="shared" si="8"/>
        <v>834</v>
      </c>
      <c r="R135" s="9">
        <f t="shared" ref="R135:R198" si="11">ROUND(O135*$P$3*(1+$Q$3),0)</f>
        <v>834</v>
      </c>
      <c r="S135" s="7" t="s">
        <v>33</v>
      </c>
      <c r="T135" s="7" t="s">
        <v>34</v>
      </c>
      <c r="U135" s="26"/>
      <c r="W135" s="47">
        <f t="shared" si="9"/>
        <v>0</v>
      </c>
    </row>
    <row r="136" spans="2:23" x14ac:dyDescent="0.25">
      <c r="B136" s="39">
        <v>843380169178</v>
      </c>
      <c r="C136" s="7" t="s">
        <v>4505</v>
      </c>
      <c r="D136" s="7" t="s">
        <v>4506</v>
      </c>
      <c r="E136" s="7" t="str">
        <f>_xlfn.XLOOKUP(C136,Master!E:E,Master!H:H)</f>
        <v>No</v>
      </c>
      <c r="F136" s="7" t="s">
        <v>4289</v>
      </c>
      <c r="G136" s="7" t="s">
        <v>30</v>
      </c>
      <c r="H136" s="7" t="s">
        <v>415</v>
      </c>
      <c r="I136" s="7" t="s">
        <v>469</v>
      </c>
      <c r="J136" s="7" t="s">
        <v>4290</v>
      </c>
      <c r="K136" s="7" t="s">
        <v>18</v>
      </c>
      <c r="L136" s="7" t="s">
        <v>438</v>
      </c>
      <c r="M136" s="67">
        <v>300</v>
      </c>
      <c r="N136" s="56">
        <f t="shared" ref="N136:N199" si="12">O136</f>
        <v>500</v>
      </c>
      <c r="O136" s="67">
        <v>500</v>
      </c>
      <c r="P136" s="9">
        <f t="shared" si="10"/>
        <v>417</v>
      </c>
      <c r="Q136" s="9">
        <f t="shared" ref="Q136:Q199" si="13">R136</f>
        <v>834</v>
      </c>
      <c r="R136" s="9">
        <f t="shared" si="11"/>
        <v>834</v>
      </c>
      <c r="S136" s="7" t="s">
        <v>33</v>
      </c>
      <c r="T136" s="7" t="s">
        <v>34</v>
      </c>
      <c r="U136" s="26"/>
      <c r="W136" s="47">
        <f t="shared" ref="W136:W199" si="14">M136*V136</f>
        <v>0</v>
      </c>
    </row>
    <row r="137" spans="2:23" x14ac:dyDescent="0.25">
      <c r="B137" s="39">
        <v>843380169185</v>
      </c>
      <c r="C137" s="7" t="s">
        <v>4507</v>
      </c>
      <c r="D137" s="7" t="s">
        <v>4508</v>
      </c>
      <c r="E137" s="7" t="str">
        <f>_xlfn.XLOOKUP(C137,Master!E:E,Master!H:H)</f>
        <v>No</v>
      </c>
      <c r="F137" s="7" t="s">
        <v>4289</v>
      </c>
      <c r="G137" s="7" t="s">
        <v>246</v>
      </c>
      <c r="H137" s="7" t="s">
        <v>415</v>
      </c>
      <c r="I137" s="7" t="s">
        <v>469</v>
      </c>
      <c r="J137" s="7" t="s">
        <v>4290</v>
      </c>
      <c r="K137" s="7" t="s">
        <v>18</v>
      </c>
      <c r="L137" s="7" t="s">
        <v>438</v>
      </c>
      <c r="M137" s="67">
        <v>300</v>
      </c>
      <c r="N137" s="56">
        <f t="shared" si="12"/>
        <v>500</v>
      </c>
      <c r="O137" s="67">
        <v>500</v>
      </c>
      <c r="P137" s="9">
        <f t="shared" si="10"/>
        <v>417</v>
      </c>
      <c r="Q137" s="9">
        <f t="shared" si="13"/>
        <v>834</v>
      </c>
      <c r="R137" s="9">
        <f t="shared" si="11"/>
        <v>834</v>
      </c>
      <c r="S137" s="7" t="s">
        <v>33</v>
      </c>
      <c r="T137" s="7" t="s">
        <v>34</v>
      </c>
      <c r="U137" s="26"/>
      <c r="W137" s="47">
        <f t="shared" si="14"/>
        <v>0</v>
      </c>
    </row>
    <row r="138" spans="2:23" x14ac:dyDescent="0.25">
      <c r="B138" s="39">
        <v>843380169192</v>
      </c>
      <c r="C138" s="7" t="s">
        <v>4509</v>
      </c>
      <c r="D138" s="7" t="s">
        <v>4510</v>
      </c>
      <c r="E138" s="7" t="str">
        <f>_xlfn.XLOOKUP(C138,Master!E:E,Master!H:H)</f>
        <v>No</v>
      </c>
      <c r="F138" s="7" t="s">
        <v>4289</v>
      </c>
      <c r="G138" s="7" t="s">
        <v>249</v>
      </c>
      <c r="H138" s="7" t="s">
        <v>415</v>
      </c>
      <c r="I138" s="7" t="s">
        <v>469</v>
      </c>
      <c r="J138" s="7" t="s">
        <v>4290</v>
      </c>
      <c r="K138" s="7" t="s">
        <v>18</v>
      </c>
      <c r="L138" s="7" t="s">
        <v>438</v>
      </c>
      <c r="M138" s="67">
        <v>300</v>
      </c>
      <c r="N138" s="56">
        <f t="shared" si="12"/>
        <v>500</v>
      </c>
      <c r="O138" s="67">
        <v>500</v>
      </c>
      <c r="P138" s="9">
        <f t="shared" si="10"/>
        <v>417</v>
      </c>
      <c r="Q138" s="9">
        <f t="shared" si="13"/>
        <v>834</v>
      </c>
      <c r="R138" s="9">
        <f t="shared" si="11"/>
        <v>834</v>
      </c>
      <c r="S138" s="7" t="s">
        <v>33</v>
      </c>
      <c r="T138" s="7" t="s">
        <v>34</v>
      </c>
      <c r="U138" s="26"/>
      <c r="W138" s="47">
        <f t="shared" si="14"/>
        <v>0</v>
      </c>
    </row>
    <row r="139" spans="2:23" x14ac:dyDescent="0.25">
      <c r="B139" s="39">
        <v>843380169208</v>
      </c>
      <c r="C139" s="7" t="s">
        <v>4511</v>
      </c>
      <c r="D139" s="7" t="s">
        <v>8021</v>
      </c>
      <c r="E139" s="7" t="str">
        <f>_xlfn.XLOOKUP(C139,Master!E:E,Master!H:H)</f>
        <v>No</v>
      </c>
      <c r="F139" s="7" t="s">
        <v>4156</v>
      </c>
      <c r="G139" s="7" t="s">
        <v>21</v>
      </c>
      <c r="H139" s="7" t="s">
        <v>415</v>
      </c>
      <c r="I139" s="7" t="s">
        <v>469</v>
      </c>
      <c r="J139" s="7" t="s">
        <v>4290</v>
      </c>
      <c r="K139" s="7" t="s">
        <v>18</v>
      </c>
      <c r="L139" s="7" t="s">
        <v>438</v>
      </c>
      <c r="M139" s="67">
        <v>300</v>
      </c>
      <c r="N139" s="56">
        <f t="shared" si="12"/>
        <v>500</v>
      </c>
      <c r="O139" s="67">
        <v>500</v>
      </c>
      <c r="P139" s="9">
        <f t="shared" si="10"/>
        <v>417</v>
      </c>
      <c r="Q139" s="9">
        <f t="shared" si="13"/>
        <v>834</v>
      </c>
      <c r="R139" s="9">
        <f t="shared" si="11"/>
        <v>834</v>
      </c>
      <c r="S139" s="7" t="s">
        <v>33</v>
      </c>
      <c r="T139" s="7" t="s">
        <v>34</v>
      </c>
      <c r="U139" s="26"/>
      <c r="W139" s="47">
        <f t="shared" si="14"/>
        <v>0</v>
      </c>
    </row>
    <row r="140" spans="2:23" x14ac:dyDescent="0.25">
      <c r="B140" s="39">
        <v>843380169215</v>
      </c>
      <c r="C140" s="7" t="s">
        <v>4512</v>
      </c>
      <c r="D140" s="7" t="s">
        <v>8022</v>
      </c>
      <c r="E140" s="7" t="str">
        <f>_xlfn.XLOOKUP(C140,Master!E:E,Master!H:H)</f>
        <v>No</v>
      </c>
      <c r="F140" s="7" t="s">
        <v>4156</v>
      </c>
      <c r="G140" s="7" t="s">
        <v>24</v>
      </c>
      <c r="H140" s="7" t="s">
        <v>415</v>
      </c>
      <c r="I140" s="7" t="s">
        <v>469</v>
      </c>
      <c r="J140" s="7" t="s">
        <v>4290</v>
      </c>
      <c r="K140" s="7" t="s">
        <v>18</v>
      </c>
      <c r="L140" s="7" t="s">
        <v>438</v>
      </c>
      <c r="M140" s="67">
        <v>300</v>
      </c>
      <c r="N140" s="56">
        <f t="shared" si="12"/>
        <v>500</v>
      </c>
      <c r="O140" s="67">
        <v>500</v>
      </c>
      <c r="P140" s="9">
        <f t="shared" si="10"/>
        <v>417</v>
      </c>
      <c r="Q140" s="9">
        <f t="shared" si="13"/>
        <v>834</v>
      </c>
      <c r="R140" s="9">
        <f t="shared" si="11"/>
        <v>834</v>
      </c>
      <c r="S140" s="7" t="s">
        <v>33</v>
      </c>
      <c r="T140" s="7" t="s">
        <v>34</v>
      </c>
      <c r="U140" s="26"/>
      <c r="W140" s="47">
        <f t="shared" si="14"/>
        <v>0</v>
      </c>
    </row>
    <row r="141" spans="2:23" x14ac:dyDescent="0.25">
      <c r="B141" s="39">
        <v>843380169222</v>
      </c>
      <c r="C141" s="7" t="s">
        <v>4513</v>
      </c>
      <c r="D141" s="7" t="s">
        <v>8023</v>
      </c>
      <c r="E141" s="7" t="str">
        <f>_xlfn.XLOOKUP(C141,Master!E:E,Master!H:H)</f>
        <v>No</v>
      </c>
      <c r="F141" s="7" t="s">
        <v>4156</v>
      </c>
      <c r="G141" s="7" t="s">
        <v>27</v>
      </c>
      <c r="H141" s="7" t="s">
        <v>415</v>
      </c>
      <c r="I141" s="7" t="s">
        <v>469</v>
      </c>
      <c r="J141" s="7" t="s">
        <v>4290</v>
      </c>
      <c r="K141" s="7" t="s">
        <v>18</v>
      </c>
      <c r="L141" s="7" t="s">
        <v>438</v>
      </c>
      <c r="M141" s="67">
        <v>300</v>
      </c>
      <c r="N141" s="56">
        <f t="shared" si="12"/>
        <v>500</v>
      </c>
      <c r="O141" s="67">
        <v>500</v>
      </c>
      <c r="P141" s="9">
        <f t="shared" si="10"/>
        <v>417</v>
      </c>
      <c r="Q141" s="9">
        <f t="shared" si="13"/>
        <v>834</v>
      </c>
      <c r="R141" s="9">
        <f t="shared" si="11"/>
        <v>834</v>
      </c>
      <c r="S141" s="7" t="s">
        <v>33</v>
      </c>
      <c r="T141" s="7" t="s">
        <v>34</v>
      </c>
      <c r="U141" s="26"/>
      <c r="W141" s="47">
        <f t="shared" si="14"/>
        <v>0</v>
      </c>
    </row>
    <row r="142" spans="2:23" x14ac:dyDescent="0.25">
      <c r="B142" s="39">
        <v>843380169239</v>
      </c>
      <c r="C142" s="7" t="s">
        <v>4514</v>
      </c>
      <c r="D142" s="7" t="s">
        <v>8024</v>
      </c>
      <c r="E142" s="7" t="str">
        <f>_xlfn.XLOOKUP(C142,Master!E:E,Master!H:H)</f>
        <v>No</v>
      </c>
      <c r="F142" s="7" t="s">
        <v>4156</v>
      </c>
      <c r="G142" s="7" t="s">
        <v>30</v>
      </c>
      <c r="H142" s="7" t="s">
        <v>415</v>
      </c>
      <c r="I142" s="7" t="s">
        <v>469</v>
      </c>
      <c r="J142" s="7" t="s">
        <v>4290</v>
      </c>
      <c r="K142" s="7" t="s">
        <v>18</v>
      </c>
      <c r="L142" s="7" t="s">
        <v>438</v>
      </c>
      <c r="M142" s="67">
        <v>300</v>
      </c>
      <c r="N142" s="56">
        <f t="shared" si="12"/>
        <v>500</v>
      </c>
      <c r="O142" s="67">
        <v>500</v>
      </c>
      <c r="P142" s="9">
        <f t="shared" si="10"/>
        <v>417</v>
      </c>
      <c r="Q142" s="9">
        <f t="shared" si="13"/>
        <v>834</v>
      </c>
      <c r="R142" s="9">
        <f t="shared" si="11"/>
        <v>834</v>
      </c>
      <c r="S142" s="7" t="s">
        <v>33</v>
      </c>
      <c r="T142" s="7" t="s">
        <v>34</v>
      </c>
      <c r="U142" s="26"/>
      <c r="W142" s="47">
        <f t="shared" si="14"/>
        <v>0</v>
      </c>
    </row>
    <row r="143" spans="2:23" x14ac:dyDescent="0.25">
      <c r="B143" s="39">
        <v>843380169246</v>
      </c>
      <c r="C143" s="7" t="s">
        <v>4515</v>
      </c>
      <c r="D143" s="7" t="s">
        <v>8025</v>
      </c>
      <c r="E143" s="7" t="str">
        <f>_xlfn.XLOOKUP(C143,Master!E:E,Master!H:H)</f>
        <v>No</v>
      </c>
      <c r="F143" s="7" t="s">
        <v>4156</v>
      </c>
      <c r="G143" s="7" t="s">
        <v>246</v>
      </c>
      <c r="H143" s="7" t="s">
        <v>415</v>
      </c>
      <c r="I143" s="7" t="s">
        <v>469</v>
      </c>
      <c r="J143" s="7" t="s">
        <v>4290</v>
      </c>
      <c r="K143" s="7" t="s">
        <v>18</v>
      </c>
      <c r="L143" s="7" t="s">
        <v>438</v>
      </c>
      <c r="M143" s="67">
        <v>300</v>
      </c>
      <c r="N143" s="56">
        <f t="shared" si="12"/>
        <v>500</v>
      </c>
      <c r="O143" s="67">
        <v>500</v>
      </c>
      <c r="P143" s="9">
        <f t="shared" si="10"/>
        <v>417</v>
      </c>
      <c r="Q143" s="9">
        <f t="shared" si="13"/>
        <v>834</v>
      </c>
      <c r="R143" s="9">
        <f t="shared" si="11"/>
        <v>834</v>
      </c>
      <c r="S143" s="7" t="s">
        <v>33</v>
      </c>
      <c r="T143" s="7" t="s">
        <v>34</v>
      </c>
      <c r="U143" s="26"/>
      <c r="W143" s="47">
        <f t="shared" si="14"/>
        <v>0</v>
      </c>
    </row>
    <row r="144" spans="2:23" x14ac:dyDescent="0.25">
      <c r="B144" s="39">
        <v>843380169253</v>
      </c>
      <c r="C144" s="7" t="s">
        <v>4516</v>
      </c>
      <c r="D144" s="7" t="s">
        <v>8026</v>
      </c>
      <c r="E144" s="7" t="str">
        <f>_xlfn.XLOOKUP(C144,Master!E:E,Master!H:H)</f>
        <v>No</v>
      </c>
      <c r="F144" s="7" t="s">
        <v>4156</v>
      </c>
      <c r="G144" s="7" t="s">
        <v>249</v>
      </c>
      <c r="H144" s="7" t="s">
        <v>415</v>
      </c>
      <c r="I144" s="7" t="s">
        <v>469</v>
      </c>
      <c r="J144" s="7" t="s">
        <v>4290</v>
      </c>
      <c r="K144" s="7" t="s">
        <v>18</v>
      </c>
      <c r="L144" s="7" t="s">
        <v>438</v>
      </c>
      <c r="M144" s="67">
        <v>300</v>
      </c>
      <c r="N144" s="56">
        <f t="shared" si="12"/>
        <v>500</v>
      </c>
      <c r="O144" s="67">
        <v>500</v>
      </c>
      <c r="P144" s="9">
        <f t="shared" si="10"/>
        <v>417</v>
      </c>
      <c r="Q144" s="9">
        <f t="shared" si="13"/>
        <v>834</v>
      </c>
      <c r="R144" s="9">
        <f t="shared" si="11"/>
        <v>834</v>
      </c>
      <c r="S144" s="7" t="s">
        <v>33</v>
      </c>
      <c r="T144" s="7" t="s">
        <v>34</v>
      </c>
      <c r="U144" s="26"/>
      <c r="W144" s="47">
        <f t="shared" si="14"/>
        <v>0</v>
      </c>
    </row>
    <row r="145" spans="2:23" x14ac:dyDescent="0.25">
      <c r="B145" s="39">
        <v>843380149262</v>
      </c>
      <c r="C145" s="7" t="s">
        <v>4517</v>
      </c>
      <c r="D145" s="7" t="s">
        <v>4518</v>
      </c>
      <c r="E145" s="7" t="str">
        <f>_xlfn.XLOOKUP(C145,Master!E:E,Master!H:H)</f>
        <v>Yes</v>
      </c>
      <c r="F145" s="7" t="s">
        <v>4289</v>
      </c>
      <c r="G145" s="7" t="s">
        <v>4519</v>
      </c>
      <c r="H145" s="7" t="s">
        <v>2637</v>
      </c>
      <c r="I145" s="7" t="s">
        <v>4520</v>
      </c>
      <c r="J145" s="7" t="s">
        <v>4290</v>
      </c>
      <c r="K145" s="7" t="s">
        <v>18</v>
      </c>
      <c r="L145" s="7" t="s">
        <v>17</v>
      </c>
      <c r="M145" s="67">
        <v>747.5</v>
      </c>
      <c r="N145" s="56">
        <v>1150</v>
      </c>
      <c r="O145" s="56">
        <v>1150</v>
      </c>
      <c r="P145" s="9">
        <f t="shared" si="10"/>
        <v>1039.0250000000001</v>
      </c>
      <c r="Q145" s="9">
        <f t="shared" si="13"/>
        <v>1918</v>
      </c>
      <c r="R145" s="9">
        <f t="shared" si="11"/>
        <v>1918</v>
      </c>
      <c r="S145" s="7" t="s">
        <v>33</v>
      </c>
      <c r="T145" s="7" t="s">
        <v>34</v>
      </c>
      <c r="U145" s="26"/>
      <c r="W145" s="47">
        <f t="shared" si="14"/>
        <v>0</v>
      </c>
    </row>
    <row r="146" spans="2:23" x14ac:dyDescent="0.25">
      <c r="B146" s="39">
        <v>843380149170</v>
      </c>
      <c r="C146" s="7" t="s">
        <v>4521</v>
      </c>
      <c r="D146" s="7" t="s">
        <v>4522</v>
      </c>
      <c r="E146" s="7" t="str">
        <f>_xlfn.XLOOKUP(C146,Master!E:E,Master!H:H)</f>
        <v>Yes</v>
      </c>
      <c r="F146" s="7" t="s">
        <v>4289</v>
      </c>
      <c r="G146" s="7" t="s">
        <v>4523</v>
      </c>
      <c r="H146" s="7" t="s">
        <v>2637</v>
      </c>
      <c r="I146" s="7" t="s">
        <v>4520</v>
      </c>
      <c r="J146" s="7" t="s">
        <v>4290</v>
      </c>
      <c r="K146" s="7" t="s">
        <v>18</v>
      </c>
      <c r="L146" s="7" t="s">
        <v>17</v>
      </c>
      <c r="M146" s="67">
        <v>747.5</v>
      </c>
      <c r="N146" s="56">
        <v>1150</v>
      </c>
      <c r="O146" s="56">
        <v>1150</v>
      </c>
      <c r="P146" s="9">
        <f t="shared" si="10"/>
        <v>1039.0250000000001</v>
      </c>
      <c r="Q146" s="9">
        <f t="shared" si="13"/>
        <v>1918</v>
      </c>
      <c r="R146" s="9">
        <f t="shared" si="11"/>
        <v>1918</v>
      </c>
      <c r="S146" s="7" t="s">
        <v>33</v>
      </c>
      <c r="T146" s="7" t="s">
        <v>34</v>
      </c>
      <c r="U146" s="26"/>
      <c r="W146" s="47">
        <f t="shared" si="14"/>
        <v>0</v>
      </c>
    </row>
    <row r="147" spans="2:23" x14ac:dyDescent="0.25">
      <c r="B147" s="39">
        <v>843380149378</v>
      </c>
      <c r="C147" s="7" t="s">
        <v>4524</v>
      </c>
      <c r="D147" s="7" t="s">
        <v>4525</v>
      </c>
      <c r="E147" s="7" t="str">
        <f>_xlfn.XLOOKUP(C147,Master!E:E,Master!H:H)</f>
        <v>Yes</v>
      </c>
      <c r="F147" s="7" t="s">
        <v>4289</v>
      </c>
      <c r="G147" s="7" t="s">
        <v>4526</v>
      </c>
      <c r="H147" s="7" t="s">
        <v>2637</v>
      </c>
      <c r="I147" s="7" t="s">
        <v>4520</v>
      </c>
      <c r="J147" s="7" t="s">
        <v>4290</v>
      </c>
      <c r="K147" s="7" t="s">
        <v>18</v>
      </c>
      <c r="L147" s="7" t="s">
        <v>17</v>
      </c>
      <c r="M147" s="67">
        <v>747.5</v>
      </c>
      <c r="N147" s="56">
        <v>1150</v>
      </c>
      <c r="O147" s="56">
        <v>1150</v>
      </c>
      <c r="P147" s="9">
        <f t="shared" si="10"/>
        <v>1039.0250000000001</v>
      </c>
      <c r="Q147" s="9">
        <f t="shared" si="13"/>
        <v>1918</v>
      </c>
      <c r="R147" s="9">
        <f t="shared" si="11"/>
        <v>1918</v>
      </c>
      <c r="S147" s="7" t="s">
        <v>33</v>
      </c>
      <c r="T147" s="7" t="s">
        <v>34</v>
      </c>
      <c r="U147" s="26"/>
      <c r="W147" s="47">
        <f t="shared" si="14"/>
        <v>0</v>
      </c>
    </row>
    <row r="148" spans="2:23" x14ac:dyDescent="0.25">
      <c r="B148" s="39">
        <v>843380149309</v>
      </c>
      <c r="C148" s="7" t="s">
        <v>4527</v>
      </c>
      <c r="D148" s="7" t="s">
        <v>4528</v>
      </c>
      <c r="E148" s="7" t="str">
        <f>_xlfn.XLOOKUP(C148,Master!E:E,Master!H:H)</f>
        <v>Yes</v>
      </c>
      <c r="F148" s="7" t="s">
        <v>4289</v>
      </c>
      <c r="G148" s="7" t="s">
        <v>4529</v>
      </c>
      <c r="H148" s="7" t="s">
        <v>2637</v>
      </c>
      <c r="I148" s="7" t="s">
        <v>4520</v>
      </c>
      <c r="J148" s="7" t="s">
        <v>4290</v>
      </c>
      <c r="K148" s="7" t="s">
        <v>18</v>
      </c>
      <c r="L148" s="7" t="s">
        <v>17</v>
      </c>
      <c r="M148" s="67">
        <v>747.5</v>
      </c>
      <c r="N148" s="56">
        <v>1150</v>
      </c>
      <c r="O148" s="56">
        <v>1150</v>
      </c>
      <c r="P148" s="9">
        <f t="shared" si="10"/>
        <v>1039.0250000000001</v>
      </c>
      <c r="Q148" s="9">
        <f t="shared" si="13"/>
        <v>1918</v>
      </c>
      <c r="R148" s="9">
        <f t="shared" si="11"/>
        <v>1918</v>
      </c>
      <c r="S148" s="7" t="s">
        <v>33</v>
      </c>
      <c r="T148" s="7" t="s">
        <v>34</v>
      </c>
      <c r="U148" s="26"/>
      <c r="W148" s="47">
        <f t="shared" si="14"/>
        <v>0</v>
      </c>
    </row>
    <row r="149" spans="2:23" x14ac:dyDescent="0.25">
      <c r="B149" s="39">
        <v>843380149224</v>
      </c>
      <c r="C149" s="7" t="s">
        <v>4530</v>
      </c>
      <c r="D149" s="7" t="s">
        <v>4531</v>
      </c>
      <c r="E149" s="7" t="str">
        <f>_xlfn.XLOOKUP(C149,Master!E:E,Master!H:H)</f>
        <v>Yes</v>
      </c>
      <c r="F149" s="7" t="s">
        <v>4289</v>
      </c>
      <c r="G149" s="7" t="s">
        <v>4532</v>
      </c>
      <c r="H149" s="7" t="s">
        <v>2637</v>
      </c>
      <c r="I149" s="7" t="s">
        <v>4520</v>
      </c>
      <c r="J149" s="7" t="s">
        <v>4290</v>
      </c>
      <c r="K149" s="7" t="s">
        <v>18</v>
      </c>
      <c r="L149" s="7" t="s">
        <v>17</v>
      </c>
      <c r="M149" s="67">
        <v>747.5</v>
      </c>
      <c r="N149" s="56">
        <v>1150</v>
      </c>
      <c r="O149" s="56">
        <v>1150</v>
      </c>
      <c r="P149" s="9">
        <f t="shared" si="10"/>
        <v>1039.0250000000001</v>
      </c>
      <c r="Q149" s="9">
        <f t="shared" si="13"/>
        <v>1918</v>
      </c>
      <c r="R149" s="9">
        <f t="shared" si="11"/>
        <v>1918</v>
      </c>
      <c r="S149" s="7" t="s">
        <v>33</v>
      </c>
      <c r="T149" s="7" t="s">
        <v>34</v>
      </c>
      <c r="U149" s="26"/>
      <c r="W149" s="47">
        <f t="shared" si="14"/>
        <v>0</v>
      </c>
    </row>
    <row r="150" spans="2:23" x14ac:dyDescent="0.25">
      <c r="B150" s="39">
        <v>843380149231</v>
      </c>
      <c r="C150" s="7" t="s">
        <v>4533</v>
      </c>
      <c r="D150" s="7" t="s">
        <v>4534</v>
      </c>
      <c r="E150" s="7" t="str">
        <f>_xlfn.XLOOKUP(C150,Master!E:E,Master!H:H)</f>
        <v>Yes</v>
      </c>
      <c r="F150" s="7" t="s">
        <v>4289</v>
      </c>
      <c r="G150" s="7" t="s">
        <v>4535</v>
      </c>
      <c r="H150" s="7" t="s">
        <v>2637</v>
      </c>
      <c r="I150" s="7" t="s">
        <v>4520</v>
      </c>
      <c r="J150" s="7" t="s">
        <v>4290</v>
      </c>
      <c r="K150" s="7" t="s">
        <v>18</v>
      </c>
      <c r="L150" s="7" t="s">
        <v>17</v>
      </c>
      <c r="M150" s="67">
        <v>747.5</v>
      </c>
      <c r="N150" s="56">
        <v>1150</v>
      </c>
      <c r="O150" s="56">
        <v>1150</v>
      </c>
      <c r="P150" s="9">
        <f t="shared" si="10"/>
        <v>1039.0250000000001</v>
      </c>
      <c r="Q150" s="9">
        <f t="shared" si="13"/>
        <v>1918</v>
      </c>
      <c r="R150" s="9">
        <f t="shared" si="11"/>
        <v>1918</v>
      </c>
      <c r="S150" s="7" t="s">
        <v>33</v>
      </c>
      <c r="T150" s="7" t="s">
        <v>34</v>
      </c>
      <c r="U150" s="26"/>
      <c r="W150" s="47">
        <f t="shared" si="14"/>
        <v>0</v>
      </c>
    </row>
    <row r="151" spans="2:23" x14ac:dyDescent="0.25">
      <c r="B151" s="39">
        <v>843380149248</v>
      </c>
      <c r="C151" s="7" t="s">
        <v>4536</v>
      </c>
      <c r="D151" s="7" t="s">
        <v>4537</v>
      </c>
      <c r="E151" s="7" t="str">
        <f>_xlfn.XLOOKUP(C151,Master!E:E,Master!H:H)</f>
        <v>Yes</v>
      </c>
      <c r="F151" s="7" t="s">
        <v>4289</v>
      </c>
      <c r="G151" s="7" t="s">
        <v>4538</v>
      </c>
      <c r="H151" s="7" t="s">
        <v>2637</v>
      </c>
      <c r="I151" s="7" t="s">
        <v>4520</v>
      </c>
      <c r="J151" s="7" t="s">
        <v>4290</v>
      </c>
      <c r="K151" s="7" t="s">
        <v>18</v>
      </c>
      <c r="L151" s="7" t="s">
        <v>17</v>
      </c>
      <c r="M151" s="67">
        <v>747.5</v>
      </c>
      <c r="N151" s="56">
        <v>1150</v>
      </c>
      <c r="O151" s="56">
        <v>1150</v>
      </c>
      <c r="P151" s="9">
        <f t="shared" si="10"/>
        <v>1039.0250000000001</v>
      </c>
      <c r="Q151" s="9">
        <f t="shared" si="13"/>
        <v>1918</v>
      </c>
      <c r="R151" s="9">
        <f t="shared" si="11"/>
        <v>1918</v>
      </c>
      <c r="S151" s="7" t="s">
        <v>33</v>
      </c>
      <c r="T151" s="7" t="s">
        <v>34</v>
      </c>
      <c r="U151" s="26"/>
      <c r="W151" s="47">
        <f t="shared" si="14"/>
        <v>0</v>
      </c>
    </row>
    <row r="152" spans="2:23" x14ac:dyDescent="0.25">
      <c r="B152" s="39">
        <v>843380149125</v>
      </c>
      <c r="C152" s="7" t="s">
        <v>4539</v>
      </c>
      <c r="D152" s="7" t="s">
        <v>4540</v>
      </c>
      <c r="E152" s="7" t="str">
        <f>_xlfn.XLOOKUP(C152,Master!E:E,Master!H:H)</f>
        <v>Yes</v>
      </c>
      <c r="F152" s="7" t="s">
        <v>4289</v>
      </c>
      <c r="G152" s="7" t="s">
        <v>4541</v>
      </c>
      <c r="H152" s="7" t="s">
        <v>2637</v>
      </c>
      <c r="I152" s="7" t="s">
        <v>4520</v>
      </c>
      <c r="J152" s="7" t="s">
        <v>4290</v>
      </c>
      <c r="K152" s="7" t="s">
        <v>18</v>
      </c>
      <c r="L152" s="7" t="s">
        <v>17</v>
      </c>
      <c r="M152" s="67">
        <v>747.5</v>
      </c>
      <c r="N152" s="56">
        <v>1150</v>
      </c>
      <c r="O152" s="56">
        <v>1150</v>
      </c>
      <c r="P152" s="9">
        <f t="shared" si="10"/>
        <v>1039.0250000000001</v>
      </c>
      <c r="Q152" s="9">
        <f t="shared" si="13"/>
        <v>1918</v>
      </c>
      <c r="R152" s="9">
        <f t="shared" si="11"/>
        <v>1918</v>
      </c>
      <c r="S152" s="7" t="s">
        <v>33</v>
      </c>
      <c r="T152" s="7" t="s">
        <v>34</v>
      </c>
      <c r="U152" s="26"/>
      <c r="W152" s="47">
        <f t="shared" si="14"/>
        <v>0</v>
      </c>
    </row>
    <row r="153" spans="2:23" x14ac:dyDescent="0.25">
      <c r="B153" s="39">
        <v>843380149132</v>
      </c>
      <c r="C153" s="7" t="s">
        <v>4542</v>
      </c>
      <c r="D153" s="7" t="s">
        <v>4543</v>
      </c>
      <c r="E153" s="7" t="str">
        <f>_xlfn.XLOOKUP(C153,Master!E:E,Master!H:H)</f>
        <v>Yes</v>
      </c>
      <c r="F153" s="7" t="s">
        <v>4289</v>
      </c>
      <c r="G153" s="7" t="s">
        <v>4544</v>
      </c>
      <c r="H153" s="7" t="s">
        <v>2637</v>
      </c>
      <c r="I153" s="7" t="s">
        <v>4520</v>
      </c>
      <c r="J153" s="7" t="s">
        <v>4290</v>
      </c>
      <c r="K153" s="7" t="s">
        <v>18</v>
      </c>
      <c r="L153" s="7" t="s">
        <v>17</v>
      </c>
      <c r="M153" s="67">
        <v>747.5</v>
      </c>
      <c r="N153" s="56">
        <v>1150</v>
      </c>
      <c r="O153" s="56">
        <v>1150</v>
      </c>
      <c r="P153" s="9">
        <f t="shared" si="10"/>
        <v>1039.0250000000001</v>
      </c>
      <c r="Q153" s="9">
        <f t="shared" si="13"/>
        <v>1918</v>
      </c>
      <c r="R153" s="9">
        <f t="shared" si="11"/>
        <v>1918</v>
      </c>
      <c r="S153" s="7" t="s">
        <v>33</v>
      </c>
      <c r="T153" s="7" t="s">
        <v>34</v>
      </c>
      <c r="U153" s="26"/>
      <c r="W153" s="47">
        <f t="shared" si="14"/>
        <v>0</v>
      </c>
    </row>
    <row r="154" spans="2:23" x14ac:dyDescent="0.25">
      <c r="B154" s="39">
        <v>843380149149</v>
      </c>
      <c r="C154" s="7" t="s">
        <v>4545</v>
      </c>
      <c r="D154" s="7" t="s">
        <v>4546</v>
      </c>
      <c r="E154" s="7" t="str">
        <f>_xlfn.XLOOKUP(C154,Master!E:E,Master!H:H)</f>
        <v>Yes</v>
      </c>
      <c r="F154" s="7" t="s">
        <v>4289</v>
      </c>
      <c r="G154" s="7" t="s">
        <v>4547</v>
      </c>
      <c r="H154" s="7" t="s">
        <v>2637</v>
      </c>
      <c r="I154" s="7" t="s">
        <v>4520</v>
      </c>
      <c r="J154" s="7" t="s">
        <v>4290</v>
      </c>
      <c r="K154" s="7" t="s">
        <v>18</v>
      </c>
      <c r="L154" s="7" t="s">
        <v>17</v>
      </c>
      <c r="M154" s="67">
        <v>747.5</v>
      </c>
      <c r="N154" s="56">
        <v>1150</v>
      </c>
      <c r="O154" s="56">
        <v>1150</v>
      </c>
      <c r="P154" s="9">
        <f t="shared" si="10"/>
        <v>1039.0250000000001</v>
      </c>
      <c r="Q154" s="9">
        <f t="shared" si="13"/>
        <v>1918</v>
      </c>
      <c r="R154" s="9">
        <f t="shared" si="11"/>
        <v>1918</v>
      </c>
      <c r="S154" s="7" t="s">
        <v>33</v>
      </c>
      <c r="T154" s="7" t="s">
        <v>34</v>
      </c>
      <c r="U154" s="26"/>
      <c r="W154" s="47">
        <f t="shared" si="14"/>
        <v>0</v>
      </c>
    </row>
    <row r="155" spans="2:23" x14ac:dyDescent="0.25">
      <c r="B155" s="39">
        <v>843380149156</v>
      </c>
      <c r="C155" s="7" t="s">
        <v>4548</v>
      </c>
      <c r="D155" s="7" t="s">
        <v>4549</v>
      </c>
      <c r="E155" s="7" t="str">
        <f>_xlfn.XLOOKUP(C155,Master!E:E,Master!H:H)</f>
        <v>Yes</v>
      </c>
      <c r="F155" s="7" t="s">
        <v>4289</v>
      </c>
      <c r="G155" s="7" t="s">
        <v>4550</v>
      </c>
      <c r="H155" s="7" t="s">
        <v>2637</v>
      </c>
      <c r="I155" s="7" t="s">
        <v>4520</v>
      </c>
      <c r="J155" s="7" t="s">
        <v>4290</v>
      </c>
      <c r="K155" s="7" t="s">
        <v>18</v>
      </c>
      <c r="L155" s="7" t="s">
        <v>17</v>
      </c>
      <c r="M155" s="67">
        <v>747.5</v>
      </c>
      <c r="N155" s="56">
        <v>1150</v>
      </c>
      <c r="O155" s="56">
        <v>1150</v>
      </c>
      <c r="P155" s="9">
        <f t="shared" si="10"/>
        <v>1039.0250000000001</v>
      </c>
      <c r="Q155" s="9">
        <f t="shared" si="13"/>
        <v>1918</v>
      </c>
      <c r="R155" s="9">
        <f t="shared" si="11"/>
        <v>1918</v>
      </c>
      <c r="S155" s="7" t="s">
        <v>33</v>
      </c>
      <c r="T155" s="7" t="s">
        <v>34</v>
      </c>
      <c r="U155" s="26"/>
      <c r="W155" s="47">
        <f t="shared" si="14"/>
        <v>0</v>
      </c>
    </row>
    <row r="156" spans="2:23" x14ac:dyDescent="0.25">
      <c r="B156" s="39">
        <v>843380149323</v>
      </c>
      <c r="C156" s="7" t="s">
        <v>4551</v>
      </c>
      <c r="D156" s="7" t="s">
        <v>4552</v>
      </c>
      <c r="E156" s="7" t="str">
        <f>_xlfn.XLOOKUP(C156,Master!E:E,Master!H:H)</f>
        <v>Yes</v>
      </c>
      <c r="F156" s="7" t="s">
        <v>4289</v>
      </c>
      <c r="G156" s="7" t="s">
        <v>4553</v>
      </c>
      <c r="H156" s="7" t="s">
        <v>2637</v>
      </c>
      <c r="I156" s="7" t="s">
        <v>4520</v>
      </c>
      <c r="J156" s="7" t="s">
        <v>4290</v>
      </c>
      <c r="K156" s="7" t="s">
        <v>18</v>
      </c>
      <c r="L156" s="7" t="s">
        <v>17</v>
      </c>
      <c r="M156" s="67">
        <v>747.5</v>
      </c>
      <c r="N156" s="56">
        <v>1150</v>
      </c>
      <c r="O156" s="56">
        <v>1150</v>
      </c>
      <c r="P156" s="9">
        <f t="shared" si="10"/>
        <v>1039.0250000000001</v>
      </c>
      <c r="Q156" s="9">
        <f t="shared" si="13"/>
        <v>1918</v>
      </c>
      <c r="R156" s="9">
        <f t="shared" si="11"/>
        <v>1918</v>
      </c>
      <c r="S156" s="7" t="s">
        <v>33</v>
      </c>
      <c r="T156" s="7" t="s">
        <v>34</v>
      </c>
      <c r="U156" s="26"/>
      <c r="W156" s="47">
        <f t="shared" si="14"/>
        <v>0</v>
      </c>
    </row>
    <row r="157" spans="2:23" x14ac:dyDescent="0.25">
      <c r="B157" s="39">
        <v>843380149330</v>
      </c>
      <c r="C157" s="7" t="s">
        <v>4554</v>
      </c>
      <c r="D157" s="7" t="s">
        <v>4555</v>
      </c>
      <c r="E157" s="7" t="str">
        <f>_xlfn.XLOOKUP(C157,Master!E:E,Master!H:H)</f>
        <v>Yes</v>
      </c>
      <c r="F157" s="7" t="s">
        <v>4289</v>
      </c>
      <c r="G157" s="7" t="s">
        <v>4556</v>
      </c>
      <c r="H157" s="7" t="s">
        <v>2637</v>
      </c>
      <c r="I157" s="7" t="s">
        <v>4520</v>
      </c>
      <c r="J157" s="7" t="s">
        <v>4290</v>
      </c>
      <c r="K157" s="7" t="s">
        <v>18</v>
      </c>
      <c r="L157" s="7" t="s">
        <v>17</v>
      </c>
      <c r="M157" s="67">
        <v>747.5</v>
      </c>
      <c r="N157" s="56">
        <v>1150</v>
      </c>
      <c r="O157" s="56">
        <v>1150</v>
      </c>
      <c r="P157" s="9">
        <f t="shared" si="10"/>
        <v>1039.0250000000001</v>
      </c>
      <c r="Q157" s="9">
        <f t="shared" si="13"/>
        <v>1918</v>
      </c>
      <c r="R157" s="9">
        <f t="shared" si="11"/>
        <v>1918</v>
      </c>
      <c r="S157" s="7" t="s">
        <v>33</v>
      </c>
      <c r="T157" s="7" t="s">
        <v>34</v>
      </c>
      <c r="U157" s="26"/>
      <c r="W157" s="47">
        <f t="shared" si="14"/>
        <v>0</v>
      </c>
    </row>
    <row r="158" spans="2:23" x14ac:dyDescent="0.25">
      <c r="B158" s="39">
        <v>843380149347</v>
      </c>
      <c r="C158" s="7" t="s">
        <v>4557</v>
      </c>
      <c r="D158" s="7" t="s">
        <v>4558</v>
      </c>
      <c r="E158" s="7" t="str">
        <f>_xlfn.XLOOKUP(C158,Master!E:E,Master!H:H)</f>
        <v>Yes</v>
      </c>
      <c r="F158" s="7" t="s">
        <v>4289</v>
      </c>
      <c r="G158" s="7" t="s">
        <v>4559</v>
      </c>
      <c r="H158" s="7" t="s">
        <v>2637</v>
      </c>
      <c r="I158" s="7" t="s">
        <v>4520</v>
      </c>
      <c r="J158" s="7" t="s">
        <v>4290</v>
      </c>
      <c r="K158" s="7" t="s">
        <v>18</v>
      </c>
      <c r="L158" s="7" t="s">
        <v>17</v>
      </c>
      <c r="M158" s="67">
        <v>747.5</v>
      </c>
      <c r="N158" s="56">
        <v>1150</v>
      </c>
      <c r="O158" s="56">
        <v>1150</v>
      </c>
      <c r="P158" s="9">
        <f t="shared" si="10"/>
        <v>1039.0250000000001</v>
      </c>
      <c r="Q158" s="9">
        <f t="shared" si="13"/>
        <v>1918</v>
      </c>
      <c r="R158" s="9">
        <f t="shared" si="11"/>
        <v>1918</v>
      </c>
      <c r="S158" s="7" t="s">
        <v>33</v>
      </c>
      <c r="T158" s="7" t="s">
        <v>34</v>
      </c>
      <c r="U158" s="26"/>
      <c r="W158" s="47">
        <f t="shared" si="14"/>
        <v>0</v>
      </c>
    </row>
    <row r="159" spans="2:23" x14ac:dyDescent="0.25">
      <c r="B159" s="39">
        <v>843380149354</v>
      </c>
      <c r="C159" s="7" t="s">
        <v>4560</v>
      </c>
      <c r="D159" s="7" t="s">
        <v>4561</v>
      </c>
      <c r="E159" s="7" t="str">
        <f>_xlfn.XLOOKUP(C159,Master!E:E,Master!H:H)</f>
        <v>Yes</v>
      </c>
      <c r="F159" s="7" t="s">
        <v>4289</v>
      </c>
      <c r="G159" s="7" t="s">
        <v>4562</v>
      </c>
      <c r="H159" s="7" t="s">
        <v>2637</v>
      </c>
      <c r="I159" s="7" t="s">
        <v>4520</v>
      </c>
      <c r="J159" s="7" t="s">
        <v>4290</v>
      </c>
      <c r="K159" s="7" t="s">
        <v>18</v>
      </c>
      <c r="L159" s="7" t="s">
        <v>17</v>
      </c>
      <c r="M159" s="67">
        <v>747.5</v>
      </c>
      <c r="N159" s="56">
        <v>1150</v>
      </c>
      <c r="O159" s="56">
        <v>1150</v>
      </c>
      <c r="P159" s="9">
        <f t="shared" si="10"/>
        <v>1039.0250000000001</v>
      </c>
      <c r="Q159" s="9">
        <f t="shared" si="13"/>
        <v>1918</v>
      </c>
      <c r="R159" s="9">
        <f t="shared" si="11"/>
        <v>1918</v>
      </c>
      <c r="S159" s="7" t="s">
        <v>33</v>
      </c>
      <c r="T159" s="7" t="s">
        <v>34</v>
      </c>
      <c r="U159" s="26"/>
      <c r="W159" s="47">
        <f t="shared" si="14"/>
        <v>0</v>
      </c>
    </row>
    <row r="160" spans="2:23" x14ac:dyDescent="0.25">
      <c r="B160" s="39">
        <v>843380149064</v>
      </c>
      <c r="C160" s="7" t="s">
        <v>4563</v>
      </c>
      <c r="D160" s="7" t="s">
        <v>4564</v>
      </c>
      <c r="E160" s="7" t="str">
        <f>_xlfn.XLOOKUP(C160,Master!E:E,Master!H:H)</f>
        <v>Yes</v>
      </c>
      <c r="F160" s="7" t="s">
        <v>4289</v>
      </c>
      <c r="G160" s="7" t="s">
        <v>4565</v>
      </c>
      <c r="H160" s="7" t="s">
        <v>2637</v>
      </c>
      <c r="I160" s="7" t="s">
        <v>4520</v>
      </c>
      <c r="J160" s="7" t="s">
        <v>4290</v>
      </c>
      <c r="K160" s="7" t="s">
        <v>18</v>
      </c>
      <c r="L160" s="7" t="s">
        <v>17</v>
      </c>
      <c r="M160" s="67">
        <v>747.5</v>
      </c>
      <c r="N160" s="56">
        <v>1150</v>
      </c>
      <c r="O160" s="56">
        <v>1150</v>
      </c>
      <c r="P160" s="9">
        <f t="shared" si="10"/>
        <v>1039.0250000000001</v>
      </c>
      <c r="Q160" s="9">
        <f t="shared" si="13"/>
        <v>1918</v>
      </c>
      <c r="R160" s="9">
        <f t="shared" si="11"/>
        <v>1918</v>
      </c>
      <c r="S160" s="7" t="s">
        <v>33</v>
      </c>
      <c r="T160" s="7" t="s">
        <v>34</v>
      </c>
      <c r="U160" s="26"/>
      <c r="W160" s="47">
        <f t="shared" si="14"/>
        <v>0</v>
      </c>
    </row>
    <row r="161" spans="2:23" x14ac:dyDescent="0.25">
      <c r="B161" s="39">
        <v>843380149071</v>
      </c>
      <c r="C161" s="7" t="s">
        <v>4566</v>
      </c>
      <c r="D161" s="7" t="s">
        <v>4567</v>
      </c>
      <c r="E161" s="7" t="str">
        <f>_xlfn.XLOOKUP(C161,Master!E:E,Master!H:H)</f>
        <v>Yes</v>
      </c>
      <c r="F161" s="7" t="s">
        <v>4289</v>
      </c>
      <c r="G161" s="7" t="s">
        <v>4568</v>
      </c>
      <c r="H161" s="7" t="s">
        <v>2637</v>
      </c>
      <c r="I161" s="7" t="s">
        <v>4520</v>
      </c>
      <c r="J161" s="7" t="s">
        <v>4290</v>
      </c>
      <c r="K161" s="7" t="s">
        <v>18</v>
      </c>
      <c r="L161" s="7" t="s">
        <v>17</v>
      </c>
      <c r="M161" s="67">
        <v>747.5</v>
      </c>
      <c r="N161" s="56">
        <v>1150</v>
      </c>
      <c r="O161" s="56">
        <v>1150</v>
      </c>
      <c r="P161" s="9">
        <f t="shared" si="10"/>
        <v>1039.0250000000001</v>
      </c>
      <c r="Q161" s="9">
        <f t="shared" si="13"/>
        <v>1918</v>
      </c>
      <c r="R161" s="9">
        <f t="shared" si="11"/>
        <v>1918</v>
      </c>
      <c r="S161" s="7" t="s">
        <v>33</v>
      </c>
      <c r="T161" s="7" t="s">
        <v>34</v>
      </c>
      <c r="U161" s="26"/>
      <c r="W161" s="47">
        <f t="shared" si="14"/>
        <v>0</v>
      </c>
    </row>
    <row r="162" spans="2:23" x14ac:dyDescent="0.25">
      <c r="B162" s="39">
        <v>843380149088</v>
      </c>
      <c r="C162" s="7" t="s">
        <v>4569</v>
      </c>
      <c r="D162" s="7" t="s">
        <v>4570</v>
      </c>
      <c r="E162" s="7" t="str">
        <f>_xlfn.XLOOKUP(C162,Master!E:E,Master!H:H)</f>
        <v>Yes</v>
      </c>
      <c r="F162" s="7" t="s">
        <v>4289</v>
      </c>
      <c r="G162" s="7" t="s">
        <v>4571</v>
      </c>
      <c r="H162" s="7" t="s">
        <v>2637</v>
      </c>
      <c r="I162" s="7" t="s">
        <v>4520</v>
      </c>
      <c r="J162" s="7" t="s">
        <v>4290</v>
      </c>
      <c r="K162" s="7" t="s">
        <v>18</v>
      </c>
      <c r="L162" s="7" t="s">
        <v>17</v>
      </c>
      <c r="M162" s="67">
        <v>747.5</v>
      </c>
      <c r="N162" s="56">
        <v>1150</v>
      </c>
      <c r="O162" s="56">
        <v>1150</v>
      </c>
      <c r="P162" s="9">
        <f t="shared" si="10"/>
        <v>1039.0250000000001</v>
      </c>
      <c r="Q162" s="9">
        <f t="shared" si="13"/>
        <v>1918</v>
      </c>
      <c r="R162" s="9">
        <f t="shared" si="11"/>
        <v>1918</v>
      </c>
      <c r="S162" s="7" t="s">
        <v>33</v>
      </c>
      <c r="T162" s="7" t="s">
        <v>34</v>
      </c>
      <c r="U162" s="26"/>
      <c r="W162" s="47">
        <f t="shared" si="14"/>
        <v>0</v>
      </c>
    </row>
    <row r="163" spans="2:23" x14ac:dyDescent="0.25">
      <c r="B163" s="39">
        <v>843380149101</v>
      </c>
      <c r="C163" s="7" t="s">
        <v>4572</v>
      </c>
      <c r="D163" s="7" t="s">
        <v>4573</v>
      </c>
      <c r="E163" s="7" t="str">
        <f>_xlfn.XLOOKUP(C163,Master!E:E,Master!H:H)</f>
        <v>Yes</v>
      </c>
      <c r="F163" s="7" t="s">
        <v>4289</v>
      </c>
      <c r="G163" s="7" t="s">
        <v>4574</v>
      </c>
      <c r="H163" s="7" t="s">
        <v>2637</v>
      </c>
      <c r="I163" s="7" t="s">
        <v>4520</v>
      </c>
      <c r="J163" s="7" t="s">
        <v>4290</v>
      </c>
      <c r="K163" s="7" t="s">
        <v>18</v>
      </c>
      <c r="L163" s="7" t="s">
        <v>17</v>
      </c>
      <c r="M163" s="67">
        <v>747.5</v>
      </c>
      <c r="N163" s="56">
        <v>1150</v>
      </c>
      <c r="O163" s="56">
        <v>1150</v>
      </c>
      <c r="P163" s="9">
        <f t="shared" si="10"/>
        <v>1039.0250000000001</v>
      </c>
      <c r="Q163" s="9">
        <f t="shared" si="13"/>
        <v>1918</v>
      </c>
      <c r="R163" s="9">
        <f t="shared" si="11"/>
        <v>1918</v>
      </c>
      <c r="S163" s="7" t="s">
        <v>33</v>
      </c>
      <c r="T163" s="7" t="s">
        <v>34</v>
      </c>
      <c r="U163" s="26"/>
      <c r="W163" s="47">
        <f t="shared" si="14"/>
        <v>0</v>
      </c>
    </row>
    <row r="164" spans="2:23" x14ac:dyDescent="0.25">
      <c r="B164" s="39">
        <v>843380149118</v>
      </c>
      <c r="C164" s="7" t="s">
        <v>4575</v>
      </c>
      <c r="D164" s="7" t="s">
        <v>4576</v>
      </c>
      <c r="E164" s="7" t="str">
        <f>_xlfn.XLOOKUP(C164,Master!E:E,Master!H:H)</f>
        <v>Yes</v>
      </c>
      <c r="F164" s="7" t="s">
        <v>4289</v>
      </c>
      <c r="G164" s="7" t="s">
        <v>4577</v>
      </c>
      <c r="H164" s="7" t="s">
        <v>2637</v>
      </c>
      <c r="I164" s="7" t="s">
        <v>4520</v>
      </c>
      <c r="J164" s="7" t="s">
        <v>4290</v>
      </c>
      <c r="K164" s="7" t="s">
        <v>18</v>
      </c>
      <c r="L164" s="7" t="s">
        <v>17</v>
      </c>
      <c r="M164" s="67">
        <v>747.5</v>
      </c>
      <c r="N164" s="56">
        <v>1150</v>
      </c>
      <c r="O164" s="56">
        <v>1150</v>
      </c>
      <c r="P164" s="9">
        <f t="shared" si="10"/>
        <v>1039.0250000000001</v>
      </c>
      <c r="Q164" s="9">
        <f t="shared" si="13"/>
        <v>1918</v>
      </c>
      <c r="R164" s="9">
        <f t="shared" si="11"/>
        <v>1918</v>
      </c>
      <c r="S164" s="7" t="s">
        <v>33</v>
      </c>
      <c r="T164" s="7" t="s">
        <v>34</v>
      </c>
      <c r="U164" s="26"/>
      <c r="W164" s="47">
        <f t="shared" si="14"/>
        <v>0</v>
      </c>
    </row>
    <row r="165" spans="2:23" x14ac:dyDescent="0.25">
      <c r="B165" s="39">
        <v>843380149286</v>
      </c>
      <c r="C165" s="7" t="s">
        <v>4578</v>
      </c>
      <c r="D165" s="7" t="s">
        <v>4579</v>
      </c>
      <c r="E165" s="7" t="str">
        <f>_xlfn.XLOOKUP(C165,Master!E:E,Master!H:H)</f>
        <v>Yes</v>
      </c>
      <c r="F165" s="7" t="s">
        <v>4289</v>
      </c>
      <c r="G165" s="7" t="s">
        <v>4580</v>
      </c>
      <c r="H165" s="7" t="s">
        <v>2637</v>
      </c>
      <c r="I165" s="7" t="s">
        <v>4520</v>
      </c>
      <c r="J165" s="7" t="s">
        <v>4290</v>
      </c>
      <c r="K165" s="7" t="s">
        <v>18</v>
      </c>
      <c r="L165" s="7" t="s">
        <v>17</v>
      </c>
      <c r="M165" s="67">
        <v>747.5</v>
      </c>
      <c r="N165" s="56">
        <v>1150</v>
      </c>
      <c r="O165" s="56">
        <v>1150</v>
      </c>
      <c r="P165" s="9">
        <f t="shared" si="10"/>
        <v>1039.0250000000001</v>
      </c>
      <c r="Q165" s="9">
        <f t="shared" si="13"/>
        <v>1918</v>
      </c>
      <c r="R165" s="9">
        <f t="shared" si="11"/>
        <v>1918</v>
      </c>
      <c r="S165" s="7" t="s">
        <v>33</v>
      </c>
      <c r="T165" s="7" t="s">
        <v>34</v>
      </c>
      <c r="U165" s="26"/>
      <c r="W165" s="47">
        <f t="shared" si="14"/>
        <v>0</v>
      </c>
    </row>
    <row r="166" spans="2:23" x14ac:dyDescent="0.25">
      <c r="B166" s="39">
        <v>843380149293</v>
      </c>
      <c r="C166" s="7" t="s">
        <v>4581</v>
      </c>
      <c r="D166" s="7" t="s">
        <v>4582</v>
      </c>
      <c r="E166" s="7" t="str">
        <f>_xlfn.XLOOKUP(C166,Master!E:E,Master!H:H)</f>
        <v>Yes</v>
      </c>
      <c r="F166" s="7" t="s">
        <v>4289</v>
      </c>
      <c r="G166" s="7" t="s">
        <v>4583</v>
      </c>
      <c r="H166" s="7" t="s">
        <v>2637</v>
      </c>
      <c r="I166" s="7" t="s">
        <v>4520</v>
      </c>
      <c r="J166" s="7" t="s">
        <v>4290</v>
      </c>
      <c r="K166" s="7" t="s">
        <v>18</v>
      </c>
      <c r="L166" s="7" t="s">
        <v>17</v>
      </c>
      <c r="M166" s="67">
        <v>747.5</v>
      </c>
      <c r="N166" s="56">
        <v>1150</v>
      </c>
      <c r="O166" s="56">
        <v>1150</v>
      </c>
      <c r="P166" s="9">
        <f t="shared" si="10"/>
        <v>1039.0250000000001</v>
      </c>
      <c r="Q166" s="9">
        <f t="shared" si="13"/>
        <v>1918</v>
      </c>
      <c r="R166" s="9">
        <f t="shared" si="11"/>
        <v>1918</v>
      </c>
      <c r="S166" s="7" t="s">
        <v>33</v>
      </c>
      <c r="T166" s="7" t="s">
        <v>34</v>
      </c>
      <c r="U166" s="26"/>
      <c r="W166" s="47">
        <f t="shared" si="14"/>
        <v>0</v>
      </c>
    </row>
    <row r="167" spans="2:23" x14ac:dyDescent="0.25">
      <c r="B167" s="39">
        <v>843380149194</v>
      </c>
      <c r="C167" s="7" t="s">
        <v>4584</v>
      </c>
      <c r="D167" s="7" t="s">
        <v>4585</v>
      </c>
      <c r="E167" s="7" t="str">
        <f>_xlfn.XLOOKUP(C167,Master!E:E,Master!H:H)</f>
        <v>Yes</v>
      </c>
      <c r="F167" s="7" t="s">
        <v>4289</v>
      </c>
      <c r="G167" s="7" t="s">
        <v>4586</v>
      </c>
      <c r="H167" s="7" t="s">
        <v>2637</v>
      </c>
      <c r="I167" s="7" t="s">
        <v>4520</v>
      </c>
      <c r="J167" s="7" t="s">
        <v>4290</v>
      </c>
      <c r="K167" s="7" t="s">
        <v>18</v>
      </c>
      <c r="L167" s="7" t="s">
        <v>17</v>
      </c>
      <c r="M167" s="67">
        <v>747.5</v>
      </c>
      <c r="N167" s="56">
        <v>1150</v>
      </c>
      <c r="O167" s="56">
        <v>1150</v>
      </c>
      <c r="P167" s="9">
        <f t="shared" si="10"/>
        <v>1039.0250000000001</v>
      </c>
      <c r="Q167" s="9">
        <f t="shared" si="13"/>
        <v>1918</v>
      </c>
      <c r="R167" s="9">
        <f t="shared" si="11"/>
        <v>1918</v>
      </c>
      <c r="S167" s="7" t="s">
        <v>33</v>
      </c>
      <c r="T167" s="7" t="s">
        <v>34</v>
      </c>
      <c r="U167" s="26"/>
      <c r="W167" s="47">
        <f t="shared" si="14"/>
        <v>0</v>
      </c>
    </row>
    <row r="168" spans="2:23" x14ac:dyDescent="0.25">
      <c r="B168" s="39">
        <v>843380149200</v>
      </c>
      <c r="C168" s="7" t="s">
        <v>4587</v>
      </c>
      <c r="D168" s="7" t="s">
        <v>4588</v>
      </c>
      <c r="E168" s="7" t="str">
        <f>_xlfn.XLOOKUP(C168,Master!E:E,Master!H:H)</f>
        <v>Yes</v>
      </c>
      <c r="F168" s="7" t="s">
        <v>4289</v>
      </c>
      <c r="G168" s="7" t="s">
        <v>4589</v>
      </c>
      <c r="H168" s="7" t="s">
        <v>2637</v>
      </c>
      <c r="I168" s="7" t="s">
        <v>4520</v>
      </c>
      <c r="J168" s="7" t="s">
        <v>4290</v>
      </c>
      <c r="K168" s="7" t="s">
        <v>18</v>
      </c>
      <c r="L168" s="7" t="s">
        <v>17</v>
      </c>
      <c r="M168" s="67">
        <v>747.5</v>
      </c>
      <c r="N168" s="56">
        <v>1150</v>
      </c>
      <c r="O168" s="56">
        <v>1150</v>
      </c>
      <c r="P168" s="9">
        <f t="shared" si="10"/>
        <v>1039.0250000000001</v>
      </c>
      <c r="Q168" s="9">
        <f t="shared" si="13"/>
        <v>1918</v>
      </c>
      <c r="R168" s="9">
        <f t="shared" si="11"/>
        <v>1918</v>
      </c>
      <c r="S168" s="7" t="s">
        <v>33</v>
      </c>
      <c r="T168" s="7" t="s">
        <v>34</v>
      </c>
      <c r="U168" s="26"/>
      <c r="W168" s="47">
        <f t="shared" si="14"/>
        <v>0</v>
      </c>
    </row>
    <row r="169" spans="2:23" x14ac:dyDescent="0.25">
      <c r="B169" s="39">
        <v>843380149217</v>
      </c>
      <c r="C169" s="7" t="s">
        <v>4590</v>
      </c>
      <c r="D169" s="7" t="s">
        <v>4591</v>
      </c>
      <c r="E169" s="7" t="str">
        <f>_xlfn.XLOOKUP(C169,Master!E:E,Master!H:H)</f>
        <v>Yes</v>
      </c>
      <c r="F169" s="7" t="s">
        <v>4289</v>
      </c>
      <c r="G169" s="7" t="s">
        <v>4592</v>
      </c>
      <c r="H169" s="7" t="s">
        <v>2637</v>
      </c>
      <c r="I169" s="7" t="s">
        <v>4520</v>
      </c>
      <c r="J169" s="7" t="s">
        <v>4290</v>
      </c>
      <c r="K169" s="7" t="s">
        <v>18</v>
      </c>
      <c r="L169" s="7" t="s">
        <v>17</v>
      </c>
      <c r="M169" s="67">
        <v>747.5</v>
      </c>
      <c r="N169" s="56">
        <v>1150</v>
      </c>
      <c r="O169" s="56">
        <v>1150</v>
      </c>
      <c r="P169" s="9">
        <f t="shared" si="10"/>
        <v>1039.0250000000001</v>
      </c>
      <c r="Q169" s="9">
        <f t="shared" si="13"/>
        <v>1918</v>
      </c>
      <c r="R169" s="9">
        <f t="shared" si="11"/>
        <v>1918</v>
      </c>
      <c r="S169" s="7" t="s">
        <v>33</v>
      </c>
      <c r="T169" s="7" t="s">
        <v>34</v>
      </c>
      <c r="U169" s="26"/>
      <c r="W169" s="47">
        <f t="shared" si="14"/>
        <v>0</v>
      </c>
    </row>
    <row r="170" spans="2:23" x14ac:dyDescent="0.25">
      <c r="B170" s="39">
        <v>843380149392</v>
      </c>
      <c r="C170" s="7" t="s">
        <v>4593</v>
      </c>
      <c r="D170" s="7" t="s">
        <v>4594</v>
      </c>
      <c r="E170" s="7" t="str">
        <f>_xlfn.XLOOKUP(C170,Master!E:E,Master!H:H)</f>
        <v>Yes</v>
      </c>
      <c r="F170" s="7" t="s">
        <v>4289</v>
      </c>
      <c r="G170" s="7" t="s">
        <v>4595</v>
      </c>
      <c r="H170" s="7" t="s">
        <v>2637</v>
      </c>
      <c r="I170" s="7" t="s">
        <v>4520</v>
      </c>
      <c r="J170" s="7" t="s">
        <v>4290</v>
      </c>
      <c r="K170" s="7" t="s">
        <v>18</v>
      </c>
      <c r="L170" s="7" t="s">
        <v>17</v>
      </c>
      <c r="M170" s="67">
        <v>747.5</v>
      </c>
      <c r="N170" s="56">
        <v>1150</v>
      </c>
      <c r="O170" s="56">
        <v>1150</v>
      </c>
      <c r="P170" s="9">
        <f t="shared" si="10"/>
        <v>1039.0250000000001</v>
      </c>
      <c r="Q170" s="9">
        <f t="shared" si="13"/>
        <v>1918</v>
      </c>
      <c r="R170" s="9">
        <f t="shared" si="11"/>
        <v>1918</v>
      </c>
      <c r="S170" s="7" t="s">
        <v>33</v>
      </c>
      <c r="T170" s="7" t="s">
        <v>34</v>
      </c>
      <c r="U170" s="26"/>
      <c r="W170" s="47">
        <f t="shared" si="14"/>
        <v>0</v>
      </c>
    </row>
    <row r="171" spans="2:23" x14ac:dyDescent="0.25">
      <c r="B171" s="39">
        <v>843380149408</v>
      </c>
      <c r="C171" s="7" t="s">
        <v>4596</v>
      </c>
      <c r="D171" s="7" t="s">
        <v>4597</v>
      </c>
      <c r="E171" s="7" t="str">
        <f>_xlfn.XLOOKUP(C171,Master!E:E,Master!H:H)</f>
        <v>Yes</v>
      </c>
      <c r="F171" s="7" t="s">
        <v>4289</v>
      </c>
      <c r="G171" s="7" t="s">
        <v>4598</v>
      </c>
      <c r="H171" s="7" t="s">
        <v>2637</v>
      </c>
      <c r="I171" s="7" t="s">
        <v>4520</v>
      </c>
      <c r="J171" s="7" t="s">
        <v>4290</v>
      </c>
      <c r="K171" s="7" t="s">
        <v>18</v>
      </c>
      <c r="L171" s="7" t="s">
        <v>17</v>
      </c>
      <c r="M171" s="67">
        <v>747.5</v>
      </c>
      <c r="N171" s="56">
        <v>1150</v>
      </c>
      <c r="O171" s="56">
        <v>1150</v>
      </c>
      <c r="P171" s="9">
        <f t="shared" si="10"/>
        <v>1039.0250000000001</v>
      </c>
      <c r="Q171" s="9">
        <f t="shared" si="13"/>
        <v>1918</v>
      </c>
      <c r="R171" s="9">
        <f t="shared" si="11"/>
        <v>1918</v>
      </c>
      <c r="S171" s="7" t="s">
        <v>33</v>
      </c>
      <c r="T171" s="7" t="s">
        <v>34</v>
      </c>
      <c r="U171" s="26"/>
      <c r="W171" s="47">
        <f t="shared" si="14"/>
        <v>0</v>
      </c>
    </row>
    <row r="172" spans="2:23" x14ac:dyDescent="0.25">
      <c r="B172" s="39">
        <v>843380148821</v>
      </c>
      <c r="C172" s="7" t="s">
        <v>4599</v>
      </c>
      <c r="D172" s="7" t="s">
        <v>8027</v>
      </c>
      <c r="E172" s="7" t="str">
        <f>_xlfn.XLOOKUP(C172,Master!E:E,Master!H:H)</f>
        <v>No</v>
      </c>
      <c r="F172" s="7" t="s">
        <v>4156</v>
      </c>
      <c r="G172" s="7" t="s">
        <v>4523</v>
      </c>
      <c r="H172" s="7" t="s">
        <v>2637</v>
      </c>
      <c r="I172" s="7" t="s">
        <v>4520</v>
      </c>
      <c r="J172" s="7" t="s">
        <v>4290</v>
      </c>
      <c r="K172" s="7" t="s">
        <v>18</v>
      </c>
      <c r="L172" s="7" t="s">
        <v>17</v>
      </c>
      <c r="M172" s="67">
        <v>747.5</v>
      </c>
      <c r="N172" s="56">
        <v>1150</v>
      </c>
      <c r="O172" s="56">
        <v>1150</v>
      </c>
      <c r="P172" s="9">
        <f t="shared" si="10"/>
        <v>1039.0250000000001</v>
      </c>
      <c r="Q172" s="9">
        <f t="shared" si="13"/>
        <v>1918</v>
      </c>
      <c r="R172" s="9">
        <f t="shared" si="11"/>
        <v>1918</v>
      </c>
      <c r="S172" s="7" t="s">
        <v>33</v>
      </c>
      <c r="T172" s="7" t="s">
        <v>34</v>
      </c>
      <c r="U172" s="26"/>
      <c r="W172" s="47">
        <f t="shared" si="14"/>
        <v>0</v>
      </c>
    </row>
    <row r="173" spans="2:23" x14ac:dyDescent="0.25">
      <c r="B173" s="39">
        <v>843380149026</v>
      </c>
      <c r="C173" s="7" t="s">
        <v>4600</v>
      </c>
      <c r="D173" s="7" t="s">
        <v>8028</v>
      </c>
      <c r="E173" s="7" t="str">
        <f>_xlfn.XLOOKUP(C173,Master!E:E,Master!H:H)</f>
        <v>No</v>
      </c>
      <c r="F173" s="7" t="s">
        <v>4156</v>
      </c>
      <c r="G173" s="7" t="s">
        <v>4526</v>
      </c>
      <c r="H173" s="7" t="s">
        <v>2637</v>
      </c>
      <c r="I173" s="7" t="s">
        <v>4520</v>
      </c>
      <c r="J173" s="7" t="s">
        <v>4290</v>
      </c>
      <c r="K173" s="7" t="s">
        <v>18</v>
      </c>
      <c r="L173" s="7" t="s">
        <v>17</v>
      </c>
      <c r="M173" s="67">
        <v>747.5</v>
      </c>
      <c r="N173" s="56">
        <v>1150</v>
      </c>
      <c r="O173" s="56">
        <v>1150</v>
      </c>
      <c r="P173" s="9">
        <f t="shared" si="10"/>
        <v>1039.0250000000001</v>
      </c>
      <c r="Q173" s="9">
        <f t="shared" si="13"/>
        <v>1918</v>
      </c>
      <c r="R173" s="9">
        <f t="shared" si="11"/>
        <v>1918</v>
      </c>
      <c r="S173" s="7" t="s">
        <v>33</v>
      </c>
      <c r="T173" s="7" t="s">
        <v>34</v>
      </c>
      <c r="U173" s="26"/>
      <c r="W173" s="47">
        <f t="shared" si="14"/>
        <v>0</v>
      </c>
    </row>
    <row r="174" spans="2:23" x14ac:dyDescent="0.25">
      <c r="B174" s="39">
        <v>843380148876</v>
      </c>
      <c r="C174" s="7" t="s">
        <v>4601</v>
      </c>
      <c r="D174" s="7" t="s">
        <v>8029</v>
      </c>
      <c r="E174" s="7" t="str">
        <f>_xlfn.XLOOKUP(C174,Master!E:E,Master!H:H)</f>
        <v>No</v>
      </c>
      <c r="F174" s="7" t="s">
        <v>4156</v>
      </c>
      <c r="G174" s="7" t="s">
        <v>4532</v>
      </c>
      <c r="H174" s="7" t="s">
        <v>2637</v>
      </c>
      <c r="I174" s="7" t="s">
        <v>4520</v>
      </c>
      <c r="J174" s="7" t="s">
        <v>4290</v>
      </c>
      <c r="K174" s="7" t="s">
        <v>18</v>
      </c>
      <c r="L174" s="7" t="s">
        <v>17</v>
      </c>
      <c r="M174" s="67">
        <v>747.5</v>
      </c>
      <c r="N174" s="56">
        <v>1150</v>
      </c>
      <c r="O174" s="56">
        <v>1150</v>
      </c>
      <c r="P174" s="9">
        <f t="shared" si="10"/>
        <v>1039.0250000000001</v>
      </c>
      <c r="Q174" s="9">
        <f t="shared" si="13"/>
        <v>1918</v>
      </c>
      <c r="R174" s="9">
        <f t="shared" si="11"/>
        <v>1918</v>
      </c>
      <c r="S174" s="7" t="s">
        <v>33</v>
      </c>
      <c r="T174" s="7" t="s">
        <v>34</v>
      </c>
      <c r="U174" s="26"/>
      <c r="W174" s="47">
        <f t="shared" si="14"/>
        <v>0</v>
      </c>
    </row>
    <row r="175" spans="2:23" x14ac:dyDescent="0.25">
      <c r="B175" s="39">
        <v>843380148883</v>
      </c>
      <c r="C175" s="7" t="s">
        <v>4602</v>
      </c>
      <c r="D175" s="7" t="s">
        <v>8030</v>
      </c>
      <c r="E175" s="7" t="str">
        <f>_xlfn.XLOOKUP(C175,Master!E:E,Master!H:H)</f>
        <v>No</v>
      </c>
      <c r="F175" s="7" t="s">
        <v>4156</v>
      </c>
      <c r="G175" s="7" t="s">
        <v>4535</v>
      </c>
      <c r="H175" s="7" t="s">
        <v>2637</v>
      </c>
      <c r="I175" s="7" t="s">
        <v>4520</v>
      </c>
      <c r="J175" s="7" t="s">
        <v>4290</v>
      </c>
      <c r="K175" s="7" t="s">
        <v>18</v>
      </c>
      <c r="L175" s="7" t="s">
        <v>17</v>
      </c>
      <c r="M175" s="67">
        <v>747.5</v>
      </c>
      <c r="N175" s="56">
        <v>1150</v>
      </c>
      <c r="O175" s="56">
        <v>1150</v>
      </c>
      <c r="P175" s="9">
        <f t="shared" si="10"/>
        <v>1039.0250000000001</v>
      </c>
      <c r="Q175" s="9">
        <f t="shared" si="13"/>
        <v>1918</v>
      </c>
      <c r="R175" s="9">
        <f t="shared" si="11"/>
        <v>1918</v>
      </c>
      <c r="S175" s="7" t="s">
        <v>33</v>
      </c>
      <c r="T175" s="7" t="s">
        <v>34</v>
      </c>
      <c r="U175" s="26"/>
      <c r="W175" s="47">
        <f t="shared" si="14"/>
        <v>0</v>
      </c>
    </row>
    <row r="176" spans="2:23" x14ac:dyDescent="0.25">
      <c r="B176" s="39">
        <v>843380148777</v>
      </c>
      <c r="C176" s="7" t="s">
        <v>4603</v>
      </c>
      <c r="D176" s="7" t="s">
        <v>8031</v>
      </c>
      <c r="E176" s="7" t="str">
        <f>_xlfn.XLOOKUP(C176,Master!E:E,Master!H:H)</f>
        <v>No</v>
      </c>
      <c r="F176" s="7" t="s">
        <v>4156</v>
      </c>
      <c r="G176" s="7" t="s">
        <v>4541</v>
      </c>
      <c r="H176" s="7" t="s">
        <v>2637</v>
      </c>
      <c r="I176" s="7" t="s">
        <v>4520</v>
      </c>
      <c r="J176" s="7" t="s">
        <v>4290</v>
      </c>
      <c r="K176" s="7" t="s">
        <v>18</v>
      </c>
      <c r="L176" s="7" t="s">
        <v>17</v>
      </c>
      <c r="M176" s="67">
        <v>747.5</v>
      </c>
      <c r="N176" s="56">
        <v>1150</v>
      </c>
      <c r="O176" s="56">
        <v>1150</v>
      </c>
      <c r="P176" s="9">
        <f t="shared" si="10"/>
        <v>1039.0250000000001</v>
      </c>
      <c r="Q176" s="9">
        <f t="shared" si="13"/>
        <v>1918</v>
      </c>
      <c r="R176" s="9">
        <f t="shared" si="11"/>
        <v>1918</v>
      </c>
      <c r="S176" s="7" t="s">
        <v>33</v>
      </c>
      <c r="T176" s="7" t="s">
        <v>34</v>
      </c>
      <c r="U176" s="26"/>
      <c r="W176" s="47">
        <f t="shared" si="14"/>
        <v>0</v>
      </c>
    </row>
    <row r="177" spans="2:23" x14ac:dyDescent="0.25">
      <c r="B177" s="39">
        <v>843380148784</v>
      </c>
      <c r="C177" s="7" t="s">
        <v>4604</v>
      </c>
      <c r="D177" s="7" t="s">
        <v>8032</v>
      </c>
      <c r="E177" s="7" t="str">
        <f>_xlfn.XLOOKUP(C177,Master!E:E,Master!H:H)</f>
        <v>No</v>
      </c>
      <c r="F177" s="7" t="s">
        <v>4156</v>
      </c>
      <c r="G177" s="7" t="s">
        <v>4544</v>
      </c>
      <c r="H177" s="7" t="s">
        <v>2637</v>
      </c>
      <c r="I177" s="7" t="s">
        <v>4520</v>
      </c>
      <c r="J177" s="7" t="s">
        <v>4290</v>
      </c>
      <c r="K177" s="7" t="s">
        <v>18</v>
      </c>
      <c r="L177" s="7" t="s">
        <v>17</v>
      </c>
      <c r="M177" s="67">
        <v>747.5</v>
      </c>
      <c r="N177" s="56">
        <v>1150</v>
      </c>
      <c r="O177" s="56">
        <v>1150</v>
      </c>
      <c r="P177" s="9">
        <f t="shared" si="10"/>
        <v>1039.0250000000001</v>
      </c>
      <c r="Q177" s="9">
        <f t="shared" si="13"/>
        <v>1918</v>
      </c>
      <c r="R177" s="9">
        <f t="shared" si="11"/>
        <v>1918</v>
      </c>
      <c r="S177" s="7" t="s">
        <v>33</v>
      </c>
      <c r="T177" s="7" t="s">
        <v>34</v>
      </c>
      <c r="U177" s="26"/>
      <c r="W177" s="47">
        <f t="shared" si="14"/>
        <v>0</v>
      </c>
    </row>
    <row r="178" spans="2:23" x14ac:dyDescent="0.25">
      <c r="B178" s="39">
        <v>843380148791</v>
      </c>
      <c r="C178" s="7" t="s">
        <v>4605</v>
      </c>
      <c r="D178" s="7" t="s">
        <v>8033</v>
      </c>
      <c r="E178" s="7" t="str">
        <f>_xlfn.XLOOKUP(C178,Master!E:E,Master!H:H)</f>
        <v>No</v>
      </c>
      <c r="F178" s="7" t="s">
        <v>4156</v>
      </c>
      <c r="G178" s="7" t="s">
        <v>4547</v>
      </c>
      <c r="H178" s="7" t="s">
        <v>2637</v>
      </c>
      <c r="I178" s="7" t="s">
        <v>4520</v>
      </c>
      <c r="J178" s="7" t="s">
        <v>4290</v>
      </c>
      <c r="K178" s="7" t="s">
        <v>18</v>
      </c>
      <c r="L178" s="7" t="s">
        <v>17</v>
      </c>
      <c r="M178" s="67">
        <v>747.5</v>
      </c>
      <c r="N178" s="56">
        <v>1150</v>
      </c>
      <c r="O178" s="56">
        <v>1150</v>
      </c>
      <c r="P178" s="9">
        <f t="shared" si="10"/>
        <v>1039.0250000000001</v>
      </c>
      <c r="Q178" s="9">
        <f t="shared" si="13"/>
        <v>1918</v>
      </c>
      <c r="R178" s="9">
        <f t="shared" si="11"/>
        <v>1918</v>
      </c>
      <c r="S178" s="7" t="s">
        <v>33</v>
      </c>
      <c r="T178" s="7" t="s">
        <v>34</v>
      </c>
      <c r="U178" s="26"/>
      <c r="W178" s="47">
        <f t="shared" si="14"/>
        <v>0</v>
      </c>
    </row>
    <row r="179" spans="2:23" x14ac:dyDescent="0.25">
      <c r="B179" s="39">
        <v>843380148807</v>
      </c>
      <c r="C179" s="7" t="s">
        <v>4606</v>
      </c>
      <c r="D179" s="7" t="s">
        <v>8034</v>
      </c>
      <c r="E179" s="7" t="str">
        <f>_xlfn.XLOOKUP(C179,Master!E:E,Master!H:H)</f>
        <v>No</v>
      </c>
      <c r="F179" s="7" t="s">
        <v>4156</v>
      </c>
      <c r="G179" s="7" t="s">
        <v>4550</v>
      </c>
      <c r="H179" s="7" t="s">
        <v>2637</v>
      </c>
      <c r="I179" s="7" t="s">
        <v>4520</v>
      </c>
      <c r="J179" s="7" t="s">
        <v>4290</v>
      </c>
      <c r="K179" s="7" t="s">
        <v>18</v>
      </c>
      <c r="L179" s="7" t="s">
        <v>17</v>
      </c>
      <c r="M179" s="67">
        <v>747.5</v>
      </c>
      <c r="N179" s="56">
        <v>1150</v>
      </c>
      <c r="O179" s="56">
        <v>1150</v>
      </c>
      <c r="P179" s="9">
        <f t="shared" si="10"/>
        <v>1039.0250000000001</v>
      </c>
      <c r="Q179" s="9">
        <f t="shared" si="13"/>
        <v>1918</v>
      </c>
      <c r="R179" s="9">
        <f t="shared" si="11"/>
        <v>1918</v>
      </c>
      <c r="S179" s="7" t="s">
        <v>33</v>
      </c>
      <c r="T179" s="7" t="s">
        <v>34</v>
      </c>
      <c r="U179" s="26"/>
      <c r="W179" s="47">
        <f t="shared" si="14"/>
        <v>0</v>
      </c>
    </row>
    <row r="180" spans="2:23" x14ac:dyDescent="0.25">
      <c r="B180" s="39">
        <v>843380148975</v>
      </c>
      <c r="C180" s="7" t="s">
        <v>4607</v>
      </c>
      <c r="D180" s="7" t="s">
        <v>8035</v>
      </c>
      <c r="E180" s="7" t="str">
        <f>_xlfn.XLOOKUP(C180,Master!E:E,Master!H:H)</f>
        <v>No</v>
      </c>
      <c r="F180" s="7" t="s">
        <v>4156</v>
      </c>
      <c r="G180" s="7" t="s">
        <v>4553</v>
      </c>
      <c r="H180" s="7" t="s">
        <v>2637</v>
      </c>
      <c r="I180" s="7" t="s">
        <v>4520</v>
      </c>
      <c r="J180" s="7" t="s">
        <v>4290</v>
      </c>
      <c r="K180" s="7" t="s">
        <v>18</v>
      </c>
      <c r="L180" s="7" t="s">
        <v>17</v>
      </c>
      <c r="M180" s="67">
        <v>747.5</v>
      </c>
      <c r="N180" s="56">
        <v>1150</v>
      </c>
      <c r="O180" s="56">
        <v>1150</v>
      </c>
      <c r="P180" s="9">
        <f t="shared" si="10"/>
        <v>1039.0250000000001</v>
      </c>
      <c r="Q180" s="9">
        <f t="shared" si="13"/>
        <v>1918</v>
      </c>
      <c r="R180" s="9">
        <f t="shared" si="11"/>
        <v>1918</v>
      </c>
      <c r="S180" s="7" t="s">
        <v>33</v>
      </c>
      <c r="T180" s="7" t="s">
        <v>34</v>
      </c>
      <c r="U180" s="26"/>
      <c r="W180" s="47">
        <f t="shared" si="14"/>
        <v>0</v>
      </c>
    </row>
    <row r="181" spans="2:23" x14ac:dyDescent="0.25">
      <c r="B181" s="39">
        <v>843380148982</v>
      </c>
      <c r="C181" s="7" t="s">
        <v>4608</v>
      </c>
      <c r="D181" s="7" t="s">
        <v>8036</v>
      </c>
      <c r="E181" s="7" t="str">
        <f>_xlfn.XLOOKUP(C181,Master!E:E,Master!H:H)</f>
        <v>No</v>
      </c>
      <c r="F181" s="7" t="s">
        <v>4156</v>
      </c>
      <c r="G181" s="7" t="s">
        <v>4556</v>
      </c>
      <c r="H181" s="7" t="s">
        <v>2637</v>
      </c>
      <c r="I181" s="7" t="s">
        <v>4520</v>
      </c>
      <c r="J181" s="7" t="s">
        <v>4290</v>
      </c>
      <c r="K181" s="7" t="s">
        <v>18</v>
      </c>
      <c r="L181" s="7" t="s">
        <v>17</v>
      </c>
      <c r="M181" s="67">
        <v>747.5</v>
      </c>
      <c r="N181" s="56">
        <v>1150</v>
      </c>
      <c r="O181" s="56">
        <v>1150</v>
      </c>
      <c r="P181" s="9">
        <f t="shared" si="10"/>
        <v>1039.0250000000001</v>
      </c>
      <c r="Q181" s="9">
        <f t="shared" si="13"/>
        <v>1918</v>
      </c>
      <c r="R181" s="9">
        <f t="shared" si="11"/>
        <v>1918</v>
      </c>
      <c r="S181" s="7" t="s">
        <v>33</v>
      </c>
      <c r="T181" s="7" t="s">
        <v>34</v>
      </c>
      <c r="U181" s="26"/>
      <c r="W181" s="47">
        <f t="shared" si="14"/>
        <v>0</v>
      </c>
    </row>
    <row r="182" spans="2:23" x14ac:dyDescent="0.25">
      <c r="B182" s="39">
        <v>843380148999</v>
      </c>
      <c r="C182" s="7" t="s">
        <v>4609</v>
      </c>
      <c r="D182" s="7" t="s">
        <v>8037</v>
      </c>
      <c r="E182" s="7" t="str">
        <f>_xlfn.XLOOKUP(C182,Master!E:E,Master!H:H)</f>
        <v>No</v>
      </c>
      <c r="F182" s="7" t="s">
        <v>4156</v>
      </c>
      <c r="G182" s="7" t="s">
        <v>4559</v>
      </c>
      <c r="H182" s="7" t="s">
        <v>2637</v>
      </c>
      <c r="I182" s="7" t="s">
        <v>4520</v>
      </c>
      <c r="J182" s="7" t="s">
        <v>4290</v>
      </c>
      <c r="K182" s="7" t="s">
        <v>18</v>
      </c>
      <c r="L182" s="7" t="s">
        <v>17</v>
      </c>
      <c r="M182" s="67">
        <v>747.5</v>
      </c>
      <c r="N182" s="56">
        <v>1150</v>
      </c>
      <c r="O182" s="56">
        <v>1150</v>
      </c>
      <c r="P182" s="9">
        <f t="shared" si="10"/>
        <v>1039.0250000000001</v>
      </c>
      <c r="Q182" s="9">
        <f t="shared" si="13"/>
        <v>1918</v>
      </c>
      <c r="R182" s="9">
        <f t="shared" si="11"/>
        <v>1918</v>
      </c>
      <c r="S182" s="7" t="s">
        <v>33</v>
      </c>
      <c r="T182" s="7" t="s">
        <v>34</v>
      </c>
      <c r="U182" s="26"/>
      <c r="W182" s="47">
        <f t="shared" si="14"/>
        <v>0</v>
      </c>
    </row>
    <row r="183" spans="2:23" x14ac:dyDescent="0.25">
      <c r="B183" s="39">
        <v>843380149002</v>
      </c>
      <c r="C183" s="7" t="s">
        <v>4610</v>
      </c>
      <c r="D183" s="7" t="s">
        <v>8038</v>
      </c>
      <c r="E183" s="7" t="str">
        <f>_xlfn.XLOOKUP(C183,Master!E:E,Master!H:H)</f>
        <v>No</v>
      </c>
      <c r="F183" s="7" t="s">
        <v>4156</v>
      </c>
      <c r="G183" s="7" t="s">
        <v>4562</v>
      </c>
      <c r="H183" s="7" t="s">
        <v>2637</v>
      </c>
      <c r="I183" s="7" t="s">
        <v>4520</v>
      </c>
      <c r="J183" s="7" t="s">
        <v>4290</v>
      </c>
      <c r="K183" s="7" t="s">
        <v>18</v>
      </c>
      <c r="L183" s="7" t="s">
        <v>17</v>
      </c>
      <c r="M183" s="67">
        <v>747.5</v>
      </c>
      <c r="N183" s="56">
        <v>1150</v>
      </c>
      <c r="O183" s="56">
        <v>1150</v>
      </c>
      <c r="P183" s="9">
        <f t="shared" si="10"/>
        <v>1039.0250000000001</v>
      </c>
      <c r="Q183" s="9">
        <f t="shared" si="13"/>
        <v>1918</v>
      </c>
      <c r="R183" s="9">
        <f t="shared" si="11"/>
        <v>1918</v>
      </c>
      <c r="S183" s="7" t="s">
        <v>33</v>
      </c>
      <c r="T183" s="7" t="s">
        <v>34</v>
      </c>
      <c r="U183" s="26"/>
      <c r="W183" s="47">
        <f t="shared" si="14"/>
        <v>0</v>
      </c>
    </row>
    <row r="184" spans="2:23" x14ac:dyDescent="0.25">
      <c r="B184" s="39">
        <v>843380148715</v>
      </c>
      <c r="C184" s="7" t="s">
        <v>4611</v>
      </c>
      <c r="D184" s="7" t="s">
        <v>8039</v>
      </c>
      <c r="E184" s="7" t="str">
        <f>_xlfn.XLOOKUP(C184,Master!E:E,Master!H:H)</f>
        <v>No</v>
      </c>
      <c r="F184" s="7" t="s">
        <v>4156</v>
      </c>
      <c r="G184" s="7" t="s">
        <v>4565</v>
      </c>
      <c r="H184" s="7" t="s">
        <v>2637</v>
      </c>
      <c r="I184" s="7" t="s">
        <v>4520</v>
      </c>
      <c r="J184" s="7" t="s">
        <v>4290</v>
      </c>
      <c r="K184" s="7" t="s">
        <v>18</v>
      </c>
      <c r="L184" s="7" t="s">
        <v>17</v>
      </c>
      <c r="M184" s="67">
        <v>747.5</v>
      </c>
      <c r="N184" s="56">
        <v>1150</v>
      </c>
      <c r="O184" s="56">
        <v>1150</v>
      </c>
      <c r="P184" s="9">
        <f t="shared" si="10"/>
        <v>1039.0250000000001</v>
      </c>
      <c r="Q184" s="9">
        <f t="shared" si="13"/>
        <v>1918</v>
      </c>
      <c r="R184" s="9">
        <f t="shared" si="11"/>
        <v>1918</v>
      </c>
      <c r="S184" s="7" t="s">
        <v>33</v>
      </c>
      <c r="T184" s="7" t="s">
        <v>34</v>
      </c>
      <c r="U184" s="26"/>
      <c r="W184" s="47">
        <f t="shared" si="14"/>
        <v>0</v>
      </c>
    </row>
    <row r="185" spans="2:23" x14ac:dyDescent="0.25">
      <c r="B185" s="39">
        <v>843380148722</v>
      </c>
      <c r="C185" s="7" t="s">
        <v>4612</v>
      </c>
      <c r="D185" s="7" t="s">
        <v>8040</v>
      </c>
      <c r="E185" s="7" t="str">
        <f>_xlfn.XLOOKUP(C185,Master!E:E,Master!H:H)</f>
        <v>No</v>
      </c>
      <c r="F185" s="7" t="s">
        <v>4156</v>
      </c>
      <c r="G185" s="7" t="s">
        <v>4568</v>
      </c>
      <c r="H185" s="7" t="s">
        <v>2637</v>
      </c>
      <c r="I185" s="7" t="s">
        <v>4520</v>
      </c>
      <c r="J185" s="7" t="s">
        <v>4290</v>
      </c>
      <c r="K185" s="7" t="s">
        <v>18</v>
      </c>
      <c r="L185" s="7" t="s">
        <v>17</v>
      </c>
      <c r="M185" s="67">
        <v>747.5</v>
      </c>
      <c r="N185" s="56">
        <v>1150</v>
      </c>
      <c r="O185" s="56">
        <v>1150</v>
      </c>
      <c r="P185" s="9">
        <f t="shared" si="10"/>
        <v>1039.0250000000001</v>
      </c>
      <c r="Q185" s="9">
        <f t="shared" si="13"/>
        <v>1918</v>
      </c>
      <c r="R185" s="9">
        <f t="shared" si="11"/>
        <v>1918</v>
      </c>
      <c r="S185" s="7" t="s">
        <v>33</v>
      </c>
      <c r="T185" s="7" t="s">
        <v>34</v>
      </c>
      <c r="U185" s="26"/>
      <c r="W185" s="47">
        <f t="shared" si="14"/>
        <v>0</v>
      </c>
    </row>
    <row r="186" spans="2:23" x14ac:dyDescent="0.25">
      <c r="B186" s="39">
        <v>843380148739</v>
      </c>
      <c r="C186" s="7" t="s">
        <v>4613</v>
      </c>
      <c r="D186" s="7" t="s">
        <v>8041</v>
      </c>
      <c r="E186" s="7" t="str">
        <f>_xlfn.XLOOKUP(C186,Master!E:E,Master!H:H)</f>
        <v>No</v>
      </c>
      <c r="F186" s="7" t="s">
        <v>4156</v>
      </c>
      <c r="G186" s="7" t="s">
        <v>4571</v>
      </c>
      <c r="H186" s="7" t="s">
        <v>2637</v>
      </c>
      <c r="I186" s="7" t="s">
        <v>4520</v>
      </c>
      <c r="J186" s="7" t="s">
        <v>4290</v>
      </c>
      <c r="K186" s="7" t="s">
        <v>18</v>
      </c>
      <c r="L186" s="7" t="s">
        <v>17</v>
      </c>
      <c r="M186" s="67">
        <v>747.5</v>
      </c>
      <c r="N186" s="56">
        <v>1150</v>
      </c>
      <c r="O186" s="56">
        <v>1150</v>
      </c>
      <c r="P186" s="9">
        <f t="shared" si="10"/>
        <v>1039.0250000000001</v>
      </c>
      <c r="Q186" s="9">
        <f t="shared" si="13"/>
        <v>1918</v>
      </c>
      <c r="R186" s="9">
        <f t="shared" si="11"/>
        <v>1918</v>
      </c>
      <c r="S186" s="7" t="s">
        <v>33</v>
      </c>
      <c r="T186" s="7" t="s">
        <v>34</v>
      </c>
      <c r="U186" s="26"/>
      <c r="W186" s="47">
        <f t="shared" si="14"/>
        <v>0</v>
      </c>
    </row>
    <row r="187" spans="2:23" x14ac:dyDescent="0.25">
      <c r="B187" s="39">
        <v>843380148753</v>
      </c>
      <c r="C187" s="7" t="s">
        <v>4614</v>
      </c>
      <c r="D187" s="7" t="s">
        <v>8042</v>
      </c>
      <c r="E187" s="7" t="str">
        <f>_xlfn.XLOOKUP(C187,Master!E:E,Master!H:H)</f>
        <v>No</v>
      </c>
      <c r="F187" s="7" t="s">
        <v>4156</v>
      </c>
      <c r="G187" s="7" t="s">
        <v>4574</v>
      </c>
      <c r="H187" s="7" t="s">
        <v>2637</v>
      </c>
      <c r="I187" s="7" t="s">
        <v>4520</v>
      </c>
      <c r="J187" s="7" t="s">
        <v>4290</v>
      </c>
      <c r="K187" s="7" t="s">
        <v>18</v>
      </c>
      <c r="L187" s="7" t="s">
        <v>17</v>
      </c>
      <c r="M187" s="67">
        <v>747.5</v>
      </c>
      <c r="N187" s="56">
        <v>1150</v>
      </c>
      <c r="O187" s="56">
        <v>1150</v>
      </c>
      <c r="P187" s="9">
        <f t="shared" si="10"/>
        <v>1039.0250000000001</v>
      </c>
      <c r="Q187" s="9">
        <f t="shared" si="13"/>
        <v>1918</v>
      </c>
      <c r="R187" s="9">
        <f t="shared" si="11"/>
        <v>1918</v>
      </c>
      <c r="S187" s="7" t="s">
        <v>33</v>
      </c>
      <c r="T187" s="7" t="s">
        <v>34</v>
      </c>
      <c r="U187" s="26"/>
      <c r="W187" s="47">
        <f t="shared" si="14"/>
        <v>0</v>
      </c>
    </row>
    <row r="188" spans="2:23" x14ac:dyDescent="0.25">
      <c r="B188" s="39">
        <v>843380148937</v>
      </c>
      <c r="C188" s="7" t="s">
        <v>4615</v>
      </c>
      <c r="D188" s="7" t="s">
        <v>8043</v>
      </c>
      <c r="E188" s="7" t="str">
        <f>_xlfn.XLOOKUP(C188,Master!E:E,Master!H:H)</f>
        <v>No</v>
      </c>
      <c r="F188" s="7" t="s">
        <v>4156</v>
      </c>
      <c r="G188" s="7" t="s">
        <v>4580</v>
      </c>
      <c r="H188" s="7" t="s">
        <v>2637</v>
      </c>
      <c r="I188" s="7" t="s">
        <v>4520</v>
      </c>
      <c r="J188" s="7" t="s">
        <v>4290</v>
      </c>
      <c r="K188" s="7" t="s">
        <v>18</v>
      </c>
      <c r="L188" s="7" t="s">
        <v>17</v>
      </c>
      <c r="M188" s="67">
        <v>747.5</v>
      </c>
      <c r="N188" s="56">
        <v>1150</v>
      </c>
      <c r="O188" s="56">
        <v>1150</v>
      </c>
      <c r="P188" s="9">
        <f t="shared" si="10"/>
        <v>1039.0250000000001</v>
      </c>
      <c r="Q188" s="9">
        <f t="shared" si="13"/>
        <v>1918</v>
      </c>
      <c r="R188" s="9">
        <f t="shared" si="11"/>
        <v>1918</v>
      </c>
      <c r="S188" s="7" t="s">
        <v>33</v>
      </c>
      <c r="T188" s="7" t="s">
        <v>34</v>
      </c>
      <c r="U188" s="26"/>
      <c r="W188" s="47">
        <f t="shared" si="14"/>
        <v>0</v>
      </c>
    </row>
    <row r="189" spans="2:23" x14ac:dyDescent="0.25">
      <c r="B189" s="39">
        <v>843380148845</v>
      </c>
      <c r="C189" s="7" t="s">
        <v>4616</v>
      </c>
      <c r="D189" s="7" t="s">
        <v>8044</v>
      </c>
      <c r="E189" s="7" t="str">
        <f>_xlfn.XLOOKUP(C189,Master!E:E,Master!H:H)</f>
        <v>No</v>
      </c>
      <c r="F189" s="7" t="s">
        <v>4156</v>
      </c>
      <c r="G189" s="7" t="s">
        <v>4586</v>
      </c>
      <c r="H189" s="7" t="s">
        <v>2637</v>
      </c>
      <c r="I189" s="7" t="s">
        <v>4520</v>
      </c>
      <c r="J189" s="7" t="s">
        <v>4290</v>
      </c>
      <c r="K189" s="7" t="s">
        <v>18</v>
      </c>
      <c r="L189" s="7" t="s">
        <v>17</v>
      </c>
      <c r="M189" s="67">
        <v>747.5</v>
      </c>
      <c r="N189" s="56">
        <v>1150</v>
      </c>
      <c r="O189" s="56">
        <v>1150</v>
      </c>
      <c r="P189" s="9">
        <f t="shared" si="10"/>
        <v>1039.0250000000001</v>
      </c>
      <c r="Q189" s="9">
        <f t="shared" si="13"/>
        <v>1918</v>
      </c>
      <c r="R189" s="9">
        <f t="shared" si="11"/>
        <v>1918</v>
      </c>
      <c r="S189" s="7" t="s">
        <v>33</v>
      </c>
      <c r="T189" s="7" t="s">
        <v>34</v>
      </c>
      <c r="U189" s="26"/>
      <c r="W189" s="47">
        <f t="shared" si="14"/>
        <v>0</v>
      </c>
    </row>
    <row r="190" spans="2:23" x14ac:dyDescent="0.25">
      <c r="B190" s="39">
        <v>843380148852</v>
      </c>
      <c r="C190" s="7" t="s">
        <v>4617</v>
      </c>
      <c r="D190" s="7" t="s">
        <v>8045</v>
      </c>
      <c r="E190" s="7" t="str">
        <f>_xlfn.XLOOKUP(C190,Master!E:E,Master!H:H)</f>
        <v>No</v>
      </c>
      <c r="F190" s="7" t="s">
        <v>4156</v>
      </c>
      <c r="G190" s="7" t="s">
        <v>4589</v>
      </c>
      <c r="H190" s="7" t="s">
        <v>2637</v>
      </c>
      <c r="I190" s="7" t="s">
        <v>4520</v>
      </c>
      <c r="J190" s="7" t="s">
        <v>4290</v>
      </c>
      <c r="K190" s="7" t="s">
        <v>18</v>
      </c>
      <c r="L190" s="7" t="s">
        <v>17</v>
      </c>
      <c r="M190" s="67">
        <v>747.5</v>
      </c>
      <c r="N190" s="56">
        <v>1150</v>
      </c>
      <c r="O190" s="56">
        <v>1150</v>
      </c>
      <c r="P190" s="9">
        <f t="shared" si="10"/>
        <v>1039.0250000000001</v>
      </c>
      <c r="Q190" s="9">
        <f t="shared" si="13"/>
        <v>1918</v>
      </c>
      <c r="R190" s="9">
        <f t="shared" si="11"/>
        <v>1918</v>
      </c>
      <c r="S190" s="7" t="s">
        <v>33</v>
      </c>
      <c r="T190" s="7" t="s">
        <v>34</v>
      </c>
      <c r="U190" s="26"/>
      <c r="W190" s="47">
        <f t="shared" si="14"/>
        <v>0</v>
      </c>
    </row>
    <row r="191" spans="2:23" x14ac:dyDescent="0.25">
      <c r="B191" s="39">
        <v>843380148869</v>
      </c>
      <c r="C191" s="7" t="s">
        <v>4618</v>
      </c>
      <c r="D191" s="7" t="s">
        <v>8046</v>
      </c>
      <c r="E191" s="7" t="str">
        <f>_xlfn.XLOOKUP(C191,Master!E:E,Master!H:H)</f>
        <v>No</v>
      </c>
      <c r="F191" s="7" t="s">
        <v>4156</v>
      </c>
      <c r="G191" s="7" t="s">
        <v>4592</v>
      </c>
      <c r="H191" s="7" t="s">
        <v>2637</v>
      </c>
      <c r="I191" s="7" t="s">
        <v>4520</v>
      </c>
      <c r="J191" s="7" t="s">
        <v>4290</v>
      </c>
      <c r="K191" s="7" t="s">
        <v>18</v>
      </c>
      <c r="L191" s="7" t="s">
        <v>17</v>
      </c>
      <c r="M191" s="67">
        <v>747.5</v>
      </c>
      <c r="N191" s="56">
        <v>1150</v>
      </c>
      <c r="O191" s="56">
        <v>1150</v>
      </c>
      <c r="P191" s="9">
        <f t="shared" si="10"/>
        <v>1039.0250000000001</v>
      </c>
      <c r="Q191" s="9">
        <f t="shared" si="13"/>
        <v>1918</v>
      </c>
      <c r="R191" s="9">
        <f t="shared" si="11"/>
        <v>1918</v>
      </c>
      <c r="S191" s="7" t="s">
        <v>33</v>
      </c>
      <c r="T191" s="7" t="s">
        <v>34</v>
      </c>
      <c r="U191" s="26"/>
      <c r="W191" s="47">
        <f t="shared" si="14"/>
        <v>0</v>
      </c>
    </row>
    <row r="192" spans="2:23" x14ac:dyDescent="0.25">
      <c r="B192" s="39">
        <v>843380149040</v>
      </c>
      <c r="C192" s="7" t="s">
        <v>4619</v>
      </c>
      <c r="D192" s="7" t="s">
        <v>8047</v>
      </c>
      <c r="E192" s="7" t="str">
        <f>_xlfn.XLOOKUP(C192,Master!E:E,Master!H:H)</f>
        <v>No</v>
      </c>
      <c r="F192" s="7" t="s">
        <v>4156</v>
      </c>
      <c r="G192" s="7" t="s">
        <v>4595</v>
      </c>
      <c r="H192" s="7" t="s">
        <v>2637</v>
      </c>
      <c r="I192" s="7" t="s">
        <v>4520</v>
      </c>
      <c r="J192" s="7" t="s">
        <v>4290</v>
      </c>
      <c r="K192" s="7" t="s">
        <v>18</v>
      </c>
      <c r="L192" s="7" t="s">
        <v>17</v>
      </c>
      <c r="M192" s="67">
        <v>747.5</v>
      </c>
      <c r="N192" s="56">
        <v>1150</v>
      </c>
      <c r="O192" s="56">
        <v>1150</v>
      </c>
      <c r="P192" s="9">
        <f t="shared" si="10"/>
        <v>1039.0250000000001</v>
      </c>
      <c r="Q192" s="9">
        <f t="shared" si="13"/>
        <v>1918</v>
      </c>
      <c r="R192" s="9">
        <f t="shared" si="11"/>
        <v>1918</v>
      </c>
      <c r="S192" s="7" t="s">
        <v>33</v>
      </c>
      <c r="T192" s="7" t="s">
        <v>34</v>
      </c>
      <c r="U192" s="26"/>
      <c r="W192" s="47">
        <f t="shared" si="14"/>
        <v>0</v>
      </c>
    </row>
    <row r="193" spans="2:23" x14ac:dyDescent="0.25">
      <c r="B193" s="39">
        <v>843380149057</v>
      </c>
      <c r="C193" s="7" t="s">
        <v>4620</v>
      </c>
      <c r="D193" s="7" t="s">
        <v>8048</v>
      </c>
      <c r="E193" s="7" t="str">
        <f>_xlfn.XLOOKUP(C193,Master!E:E,Master!H:H)</f>
        <v>No</v>
      </c>
      <c r="F193" s="7" t="s">
        <v>4156</v>
      </c>
      <c r="G193" s="7" t="s">
        <v>4598</v>
      </c>
      <c r="H193" s="7" t="s">
        <v>2637</v>
      </c>
      <c r="I193" s="7" t="s">
        <v>4520</v>
      </c>
      <c r="J193" s="7" t="s">
        <v>4290</v>
      </c>
      <c r="K193" s="7" t="s">
        <v>18</v>
      </c>
      <c r="L193" s="7" t="s">
        <v>17</v>
      </c>
      <c r="M193" s="67">
        <v>747.5</v>
      </c>
      <c r="N193" s="56">
        <v>1150</v>
      </c>
      <c r="O193" s="56">
        <v>1150</v>
      </c>
      <c r="P193" s="9">
        <f t="shared" si="10"/>
        <v>1039.0250000000001</v>
      </c>
      <c r="Q193" s="9">
        <f t="shared" si="13"/>
        <v>1918</v>
      </c>
      <c r="R193" s="9">
        <f t="shared" si="11"/>
        <v>1918</v>
      </c>
      <c r="S193" s="7" t="s">
        <v>33</v>
      </c>
      <c r="T193" s="7" t="s">
        <v>34</v>
      </c>
      <c r="U193" s="26"/>
      <c r="W193" s="47">
        <f t="shared" si="14"/>
        <v>0</v>
      </c>
    </row>
    <row r="194" spans="2:23" x14ac:dyDescent="0.25">
      <c r="B194" s="39">
        <v>843380170037</v>
      </c>
      <c r="C194" s="7" t="s">
        <v>4621</v>
      </c>
      <c r="D194" s="7" t="s">
        <v>4622</v>
      </c>
      <c r="E194" s="7" t="str">
        <f>_xlfn.XLOOKUP(C194,Master!E:E,Master!H:H)</f>
        <v>No</v>
      </c>
      <c r="F194" s="7" t="s">
        <v>4289</v>
      </c>
      <c r="G194" s="7" t="s">
        <v>21</v>
      </c>
      <c r="H194" s="7" t="s">
        <v>415</v>
      </c>
      <c r="I194" s="7" t="s">
        <v>437</v>
      </c>
      <c r="J194" s="7" t="s">
        <v>4290</v>
      </c>
      <c r="K194" s="7" t="s">
        <v>17</v>
      </c>
      <c r="L194" s="7" t="s">
        <v>438</v>
      </c>
      <c r="M194" s="67">
        <v>150</v>
      </c>
      <c r="N194" s="56">
        <f t="shared" si="12"/>
        <v>250</v>
      </c>
      <c r="O194" s="67">
        <v>250</v>
      </c>
      <c r="P194" s="9">
        <f t="shared" si="10"/>
        <v>208.5</v>
      </c>
      <c r="Q194" s="9">
        <f t="shared" si="13"/>
        <v>417</v>
      </c>
      <c r="R194" s="9">
        <f t="shared" si="11"/>
        <v>417</v>
      </c>
      <c r="S194" s="7" t="s">
        <v>33</v>
      </c>
      <c r="T194" s="7" t="s">
        <v>34</v>
      </c>
      <c r="U194" s="26"/>
      <c r="W194" s="47">
        <f t="shared" si="14"/>
        <v>0</v>
      </c>
    </row>
    <row r="195" spans="2:23" x14ac:dyDescent="0.25">
      <c r="B195" s="39">
        <v>843380170044</v>
      </c>
      <c r="C195" s="7" t="s">
        <v>4623</v>
      </c>
      <c r="D195" s="7" t="s">
        <v>4624</v>
      </c>
      <c r="E195" s="7" t="str">
        <f>_xlfn.XLOOKUP(C195,Master!E:E,Master!H:H)</f>
        <v>No</v>
      </c>
      <c r="F195" s="7" t="s">
        <v>4289</v>
      </c>
      <c r="G195" s="7" t="s">
        <v>24</v>
      </c>
      <c r="H195" s="7" t="s">
        <v>415</v>
      </c>
      <c r="I195" s="7" t="s">
        <v>437</v>
      </c>
      <c r="J195" s="7" t="s">
        <v>4290</v>
      </c>
      <c r="K195" s="7" t="s">
        <v>17</v>
      </c>
      <c r="L195" s="7" t="s">
        <v>438</v>
      </c>
      <c r="M195" s="67">
        <v>150</v>
      </c>
      <c r="N195" s="56">
        <f t="shared" si="12"/>
        <v>250</v>
      </c>
      <c r="O195" s="67">
        <v>250</v>
      </c>
      <c r="P195" s="9">
        <f t="shared" si="10"/>
        <v>208.5</v>
      </c>
      <c r="Q195" s="9">
        <f t="shared" si="13"/>
        <v>417</v>
      </c>
      <c r="R195" s="9">
        <f t="shared" si="11"/>
        <v>417</v>
      </c>
      <c r="S195" s="7" t="s">
        <v>33</v>
      </c>
      <c r="T195" s="7" t="s">
        <v>34</v>
      </c>
      <c r="U195" s="26"/>
      <c r="W195" s="47">
        <f t="shared" si="14"/>
        <v>0</v>
      </c>
    </row>
    <row r="196" spans="2:23" x14ac:dyDescent="0.25">
      <c r="B196" s="39">
        <v>843380170051</v>
      </c>
      <c r="C196" s="7" t="s">
        <v>4625</v>
      </c>
      <c r="D196" s="7" t="s">
        <v>4626</v>
      </c>
      <c r="E196" s="7" t="str">
        <f>_xlfn.XLOOKUP(C196,Master!E:E,Master!H:H)</f>
        <v>No</v>
      </c>
      <c r="F196" s="7" t="s">
        <v>4289</v>
      </c>
      <c r="G196" s="7" t="s">
        <v>27</v>
      </c>
      <c r="H196" s="7" t="s">
        <v>415</v>
      </c>
      <c r="I196" s="7" t="s">
        <v>437</v>
      </c>
      <c r="J196" s="7" t="s">
        <v>4290</v>
      </c>
      <c r="K196" s="7" t="s">
        <v>17</v>
      </c>
      <c r="L196" s="7" t="s">
        <v>438</v>
      </c>
      <c r="M196" s="67">
        <v>150</v>
      </c>
      <c r="N196" s="56">
        <f t="shared" si="12"/>
        <v>250</v>
      </c>
      <c r="O196" s="67">
        <v>250</v>
      </c>
      <c r="P196" s="9">
        <f t="shared" si="10"/>
        <v>208.5</v>
      </c>
      <c r="Q196" s="9">
        <f t="shared" si="13"/>
        <v>417</v>
      </c>
      <c r="R196" s="9">
        <f t="shared" si="11"/>
        <v>417</v>
      </c>
      <c r="S196" s="7" t="s">
        <v>33</v>
      </c>
      <c r="T196" s="7" t="s">
        <v>34</v>
      </c>
      <c r="U196" s="26"/>
      <c r="W196" s="47">
        <f t="shared" si="14"/>
        <v>0</v>
      </c>
    </row>
    <row r="197" spans="2:23" x14ac:dyDescent="0.25">
      <c r="B197" s="39">
        <v>843380170068</v>
      </c>
      <c r="C197" s="7" t="s">
        <v>4627</v>
      </c>
      <c r="D197" s="7" t="s">
        <v>4628</v>
      </c>
      <c r="E197" s="7" t="str">
        <f>_xlfn.XLOOKUP(C197,Master!E:E,Master!H:H)</f>
        <v>No</v>
      </c>
      <c r="F197" s="7" t="s">
        <v>4289</v>
      </c>
      <c r="G197" s="7" t="s">
        <v>30</v>
      </c>
      <c r="H197" s="7" t="s">
        <v>415</v>
      </c>
      <c r="I197" s="7" t="s">
        <v>437</v>
      </c>
      <c r="J197" s="7" t="s">
        <v>4290</v>
      </c>
      <c r="K197" s="7" t="s">
        <v>17</v>
      </c>
      <c r="L197" s="7" t="s">
        <v>438</v>
      </c>
      <c r="M197" s="67">
        <v>150</v>
      </c>
      <c r="N197" s="56">
        <f t="shared" si="12"/>
        <v>250</v>
      </c>
      <c r="O197" s="67">
        <v>250</v>
      </c>
      <c r="P197" s="9">
        <f t="shared" si="10"/>
        <v>208.5</v>
      </c>
      <c r="Q197" s="9">
        <f t="shared" si="13"/>
        <v>417</v>
      </c>
      <c r="R197" s="9">
        <f t="shared" si="11"/>
        <v>417</v>
      </c>
      <c r="S197" s="7" t="s">
        <v>33</v>
      </c>
      <c r="T197" s="7" t="s">
        <v>34</v>
      </c>
      <c r="U197" s="26"/>
      <c r="W197" s="47">
        <f t="shared" si="14"/>
        <v>0</v>
      </c>
    </row>
    <row r="198" spans="2:23" x14ac:dyDescent="0.25">
      <c r="B198" s="39">
        <v>843380170075</v>
      </c>
      <c r="C198" s="7" t="s">
        <v>4629</v>
      </c>
      <c r="D198" s="7" t="s">
        <v>4630</v>
      </c>
      <c r="E198" s="7" t="str">
        <f>_xlfn.XLOOKUP(C198,Master!E:E,Master!H:H)</f>
        <v>No</v>
      </c>
      <c r="F198" s="7" t="s">
        <v>4289</v>
      </c>
      <c r="G198" s="7" t="s">
        <v>246</v>
      </c>
      <c r="H198" s="7" t="s">
        <v>415</v>
      </c>
      <c r="I198" s="7" t="s">
        <v>437</v>
      </c>
      <c r="J198" s="7" t="s">
        <v>4290</v>
      </c>
      <c r="K198" s="7" t="s">
        <v>17</v>
      </c>
      <c r="L198" s="7" t="s">
        <v>438</v>
      </c>
      <c r="M198" s="67">
        <v>150</v>
      </c>
      <c r="N198" s="56">
        <f t="shared" si="12"/>
        <v>250</v>
      </c>
      <c r="O198" s="67">
        <v>250</v>
      </c>
      <c r="P198" s="9">
        <f t="shared" si="10"/>
        <v>208.5</v>
      </c>
      <c r="Q198" s="9">
        <f t="shared" si="13"/>
        <v>417</v>
      </c>
      <c r="R198" s="9">
        <f t="shared" si="11"/>
        <v>417</v>
      </c>
      <c r="S198" s="7" t="s">
        <v>33</v>
      </c>
      <c r="T198" s="7" t="s">
        <v>34</v>
      </c>
      <c r="U198" s="26"/>
      <c r="W198" s="47">
        <f t="shared" si="14"/>
        <v>0</v>
      </c>
    </row>
    <row r="199" spans="2:23" x14ac:dyDescent="0.25">
      <c r="B199" s="39">
        <v>843380170082</v>
      </c>
      <c r="C199" s="7" t="s">
        <v>4631</v>
      </c>
      <c r="D199" s="7" t="s">
        <v>4632</v>
      </c>
      <c r="E199" s="7" t="str">
        <f>_xlfn.XLOOKUP(C199,Master!E:E,Master!H:H)</f>
        <v>No</v>
      </c>
      <c r="F199" s="7" t="s">
        <v>4289</v>
      </c>
      <c r="G199" s="7" t="s">
        <v>249</v>
      </c>
      <c r="H199" s="7" t="s">
        <v>415</v>
      </c>
      <c r="I199" s="7" t="s">
        <v>437</v>
      </c>
      <c r="J199" s="7" t="s">
        <v>4290</v>
      </c>
      <c r="K199" s="7" t="s">
        <v>17</v>
      </c>
      <c r="L199" s="7" t="s">
        <v>438</v>
      </c>
      <c r="M199" s="67">
        <v>150</v>
      </c>
      <c r="N199" s="56">
        <f t="shared" si="12"/>
        <v>250</v>
      </c>
      <c r="O199" s="67">
        <v>250</v>
      </c>
      <c r="P199" s="9">
        <f t="shared" ref="P199:P262" si="15">(O199*$P$3)*(M199/O199)</f>
        <v>208.5</v>
      </c>
      <c r="Q199" s="9">
        <f t="shared" si="13"/>
        <v>417</v>
      </c>
      <c r="R199" s="9">
        <f t="shared" ref="R199:R262" si="16">ROUND(O199*$P$3*(1+$Q$3),0)</f>
        <v>417</v>
      </c>
      <c r="S199" s="7" t="s">
        <v>33</v>
      </c>
      <c r="T199" s="7" t="s">
        <v>34</v>
      </c>
      <c r="U199" s="26"/>
      <c r="W199" s="47">
        <f t="shared" si="14"/>
        <v>0</v>
      </c>
    </row>
    <row r="200" spans="2:23" x14ac:dyDescent="0.25">
      <c r="B200" s="39">
        <v>843380170099</v>
      </c>
      <c r="C200" s="7" t="s">
        <v>4633</v>
      </c>
      <c r="D200" s="7" t="s">
        <v>8049</v>
      </c>
      <c r="E200" s="7" t="str">
        <f>_xlfn.XLOOKUP(C200,Master!E:E,Master!H:H)</f>
        <v>Yes</v>
      </c>
      <c r="F200" s="7" t="s">
        <v>4156</v>
      </c>
      <c r="G200" s="7" t="s">
        <v>21</v>
      </c>
      <c r="H200" s="7" t="s">
        <v>415</v>
      </c>
      <c r="I200" s="7" t="s">
        <v>437</v>
      </c>
      <c r="J200" s="7" t="s">
        <v>4290</v>
      </c>
      <c r="K200" s="7" t="s">
        <v>17</v>
      </c>
      <c r="L200" s="7" t="s">
        <v>438</v>
      </c>
      <c r="M200" s="67">
        <v>150</v>
      </c>
      <c r="N200" s="56">
        <f t="shared" ref="N200:N263" si="17">O200</f>
        <v>250</v>
      </c>
      <c r="O200" s="67">
        <v>250</v>
      </c>
      <c r="P200" s="9">
        <f t="shared" si="15"/>
        <v>208.5</v>
      </c>
      <c r="Q200" s="9">
        <f t="shared" ref="Q200:Q263" si="18">R200</f>
        <v>417</v>
      </c>
      <c r="R200" s="9">
        <f t="shared" si="16"/>
        <v>417</v>
      </c>
      <c r="S200" s="7" t="s">
        <v>33</v>
      </c>
      <c r="T200" s="7" t="s">
        <v>34</v>
      </c>
      <c r="U200" s="26"/>
      <c r="W200" s="47">
        <f t="shared" ref="W200:W263" si="19">M200*V200</f>
        <v>0</v>
      </c>
    </row>
    <row r="201" spans="2:23" x14ac:dyDescent="0.25">
      <c r="B201" s="39">
        <v>843380170105</v>
      </c>
      <c r="C201" s="7" t="s">
        <v>4634</v>
      </c>
      <c r="D201" s="7" t="s">
        <v>8050</v>
      </c>
      <c r="E201" s="7" t="str">
        <f>_xlfn.XLOOKUP(C201,Master!E:E,Master!H:H)</f>
        <v>Yes</v>
      </c>
      <c r="F201" s="7" t="s">
        <v>4156</v>
      </c>
      <c r="G201" s="7" t="s">
        <v>24</v>
      </c>
      <c r="H201" s="7" t="s">
        <v>415</v>
      </c>
      <c r="I201" s="7" t="s">
        <v>437</v>
      </c>
      <c r="J201" s="7" t="s">
        <v>4290</v>
      </c>
      <c r="K201" s="7" t="s">
        <v>17</v>
      </c>
      <c r="L201" s="7" t="s">
        <v>438</v>
      </c>
      <c r="M201" s="67">
        <v>150</v>
      </c>
      <c r="N201" s="56">
        <f t="shared" si="17"/>
        <v>250</v>
      </c>
      <c r="O201" s="67">
        <v>250</v>
      </c>
      <c r="P201" s="9">
        <f t="shared" si="15"/>
        <v>208.5</v>
      </c>
      <c r="Q201" s="9">
        <f t="shared" si="18"/>
        <v>417</v>
      </c>
      <c r="R201" s="9">
        <f t="shared" si="16"/>
        <v>417</v>
      </c>
      <c r="S201" s="7" t="s">
        <v>33</v>
      </c>
      <c r="T201" s="7" t="s">
        <v>34</v>
      </c>
      <c r="U201" s="26"/>
      <c r="W201" s="47">
        <f t="shared" si="19"/>
        <v>0</v>
      </c>
    </row>
    <row r="202" spans="2:23" x14ac:dyDescent="0.25">
      <c r="B202" s="39">
        <v>843380170112</v>
      </c>
      <c r="C202" s="7" t="s">
        <v>4635</v>
      </c>
      <c r="D202" s="7" t="s">
        <v>8051</v>
      </c>
      <c r="E202" s="7" t="str">
        <f>_xlfn.XLOOKUP(C202,Master!E:E,Master!H:H)</f>
        <v>Yes</v>
      </c>
      <c r="F202" s="7" t="s">
        <v>4156</v>
      </c>
      <c r="G202" s="7" t="s">
        <v>27</v>
      </c>
      <c r="H202" s="7" t="s">
        <v>415</v>
      </c>
      <c r="I202" s="7" t="s">
        <v>437</v>
      </c>
      <c r="J202" s="7" t="s">
        <v>4290</v>
      </c>
      <c r="K202" s="7" t="s">
        <v>17</v>
      </c>
      <c r="L202" s="7" t="s">
        <v>438</v>
      </c>
      <c r="M202" s="67">
        <v>150</v>
      </c>
      <c r="N202" s="56">
        <f t="shared" si="17"/>
        <v>250</v>
      </c>
      <c r="O202" s="67">
        <v>250</v>
      </c>
      <c r="P202" s="9">
        <f t="shared" si="15"/>
        <v>208.5</v>
      </c>
      <c r="Q202" s="9">
        <f t="shared" si="18"/>
        <v>417</v>
      </c>
      <c r="R202" s="9">
        <f t="shared" si="16"/>
        <v>417</v>
      </c>
      <c r="S202" s="7" t="s">
        <v>33</v>
      </c>
      <c r="T202" s="7" t="s">
        <v>34</v>
      </c>
      <c r="U202" s="26"/>
      <c r="W202" s="47">
        <f t="shared" si="19"/>
        <v>0</v>
      </c>
    </row>
    <row r="203" spans="2:23" x14ac:dyDescent="0.25">
      <c r="B203" s="39">
        <v>843380170129</v>
      </c>
      <c r="C203" s="7" t="s">
        <v>4636</v>
      </c>
      <c r="D203" s="7" t="s">
        <v>8052</v>
      </c>
      <c r="E203" s="7" t="str">
        <f>_xlfn.XLOOKUP(C203,Master!E:E,Master!H:H)</f>
        <v>Yes</v>
      </c>
      <c r="F203" s="7" t="s">
        <v>4156</v>
      </c>
      <c r="G203" s="7" t="s">
        <v>30</v>
      </c>
      <c r="H203" s="7" t="s">
        <v>415</v>
      </c>
      <c r="I203" s="7" t="s">
        <v>437</v>
      </c>
      <c r="J203" s="7" t="s">
        <v>4290</v>
      </c>
      <c r="K203" s="7" t="s">
        <v>17</v>
      </c>
      <c r="L203" s="7" t="s">
        <v>438</v>
      </c>
      <c r="M203" s="67">
        <v>150</v>
      </c>
      <c r="N203" s="56">
        <f t="shared" si="17"/>
        <v>250</v>
      </c>
      <c r="O203" s="67">
        <v>250</v>
      </c>
      <c r="P203" s="9">
        <f t="shared" si="15"/>
        <v>208.5</v>
      </c>
      <c r="Q203" s="9">
        <f t="shared" si="18"/>
        <v>417</v>
      </c>
      <c r="R203" s="9">
        <f t="shared" si="16"/>
        <v>417</v>
      </c>
      <c r="S203" s="7" t="s">
        <v>33</v>
      </c>
      <c r="T203" s="7" t="s">
        <v>34</v>
      </c>
      <c r="U203" s="26"/>
      <c r="W203" s="47">
        <f t="shared" si="19"/>
        <v>0</v>
      </c>
    </row>
    <row r="204" spans="2:23" x14ac:dyDescent="0.25">
      <c r="B204" s="39">
        <v>843380170136</v>
      </c>
      <c r="C204" s="7" t="s">
        <v>4637</v>
      </c>
      <c r="D204" s="7" t="s">
        <v>8053</v>
      </c>
      <c r="E204" s="7" t="str">
        <f>_xlfn.XLOOKUP(C204,Master!E:E,Master!H:H)</f>
        <v>Yes</v>
      </c>
      <c r="F204" s="7" t="s">
        <v>4156</v>
      </c>
      <c r="G204" s="7" t="s">
        <v>246</v>
      </c>
      <c r="H204" s="7" t="s">
        <v>415</v>
      </c>
      <c r="I204" s="7" t="s">
        <v>437</v>
      </c>
      <c r="J204" s="7" t="s">
        <v>4290</v>
      </c>
      <c r="K204" s="7" t="s">
        <v>17</v>
      </c>
      <c r="L204" s="7" t="s">
        <v>438</v>
      </c>
      <c r="M204" s="67">
        <v>150</v>
      </c>
      <c r="N204" s="56">
        <f t="shared" si="17"/>
        <v>250</v>
      </c>
      <c r="O204" s="67">
        <v>250</v>
      </c>
      <c r="P204" s="9">
        <f t="shared" si="15"/>
        <v>208.5</v>
      </c>
      <c r="Q204" s="9">
        <f t="shared" si="18"/>
        <v>417</v>
      </c>
      <c r="R204" s="9">
        <f t="shared" si="16"/>
        <v>417</v>
      </c>
      <c r="S204" s="7" t="s">
        <v>33</v>
      </c>
      <c r="T204" s="7" t="s">
        <v>34</v>
      </c>
      <c r="U204" s="26"/>
      <c r="W204" s="47">
        <f t="shared" si="19"/>
        <v>0</v>
      </c>
    </row>
    <row r="205" spans="2:23" x14ac:dyDescent="0.25">
      <c r="B205" s="39">
        <v>843380170143</v>
      </c>
      <c r="C205" s="7" t="s">
        <v>4638</v>
      </c>
      <c r="D205" s="7" t="s">
        <v>8054</v>
      </c>
      <c r="E205" s="7" t="str">
        <f>_xlfn.XLOOKUP(C205,Master!E:E,Master!H:H)</f>
        <v>Yes</v>
      </c>
      <c r="F205" s="7" t="s">
        <v>4156</v>
      </c>
      <c r="G205" s="7" t="s">
        <v>249</v>
      </c>
      <c r="H205" s="7" t="s">
        <v>415</v>
      </c>
      <c r="I205" s="7" t="s">
        <v>437</v>
      </c>
      <c r="J205" s="7" t="s">
        <v>4290</v>
      </c>
      <c r="K205" s="7" t="s">
        <v>17</v>
      </c>
      <c r="L205" s="7" t="s">
        <v>438</v>
      </c>
      <c r="M205" s="67">
        <v>150</v>
      </c>
      <c r="N205" s="56">
        <f t="shared" si="17"/>
        <v>250</v>
      </c>
      <c r="O205" s="67">
        <v>250</v>
      </c>
      <c r="P205" s="9">
        <f t="shared" si="15"/>
        <v>208.5</v>
      </c>
      <c r="Q205" s="9">
        <f t="shared" si="18"/>
        <v>417</v>
      </c>
      <c r="R205" s="9">
        <f t="shared" si="16"/>
        <v>417</v>
      </c>
      <c r="S205" s="7" t="s">
        <v>33</v>
      </c>
      <c r="T205" s="7" t="s">
        <v>34</v>
      </c>
      <c r="U205" s="26"/>
      <c r="W205" s="47">
        <f t="shared" si="19"/>
        <v>0</v>
      </c>
    </row>
    <row r="206" spans="2:23" x14ac:dyDescent="0.25">
      <c r="B206" s="39">
        <v>843380170150</v>
      </c>
      <c r="C206" s="7" t="s">
        <v>4639</v>
      </c>
      <c r="D206" s="7" t="s">
        <v>4640</v>
      </c>
      <c r="E206" s="7" t="str">
        <f>_xlfn.XLOOKUP(C206,Master!E:E,Master!H:H)</f>
        <v>No</v>
      </c>
      <c r="F206" s="7" t="s">
        <v>154</v>
      </c>
      <c r="G206" s="7" t="s">
        <v>21</v>
      </c>
      <c r="H206" s="7" t="s">
        <v>415</v>
      </c>
      <c r="I206" s="7" t="s">
        <v>437</v>
      </c>
      <c r="J206" s="7" t="s">
        <v>4290</v>
      </c>
      <c r="K206" s="7" t="s">
        <v>17</v>
      </c>
      <c r="L206" s="7" t="s">
        <v>438</v>
      </c>
      <c r="M206" s="67">
        <v>150</v>
      </c>
      <c r="N206" s="56">
        <f t="shared" si="17"/>
        <v>250</v>
      </c>
      <c r="O206" s="67">
        <v>250</v>
      </c>
      <c r="P206" s="9">
        <f t="shared" si="15"/>
        <v>208.5</v>
      </c>
      <c r="Q206" s="9">
        <f t="shared" si="18"/>
        <v>417</v>
      </c>
      <c r="R206" s="9">
        <f t="shared" si="16"/>
        <v>417</v>
      </c>
      <c r="S206" s="7" t="s">
        <v>33</v>
      </c>
      <c r="T206" s="7" t="s">
        <v>34</v>
      </c>
      <c r="U206" s="26"/>
      <c r="W206" s="47">
        <f t="shared" si="19"/>
        <v>0</v>
      </c>
    </row>
    <row r="207" spans="2:23" x14ac:dyDescent="0.25">
      <c r="B207" s="39">
        <v>843380170167</v>
      </c>
      <c r="C207" s="7" t="s">
        <v>4641</v>
      </c>
      <c r="D207" s="7" t="s">
        <v>4642</v>
      </c>
      <c r="E207" s="7" t="str">
        <f>_xlfn.XLOOKUP(C207,Master!E:E,Master!H:H)</f>
        <v>No</v>
      </c>
      <c r="F207" s="7" t="s">
        <v>154</v>
      </c>
      <c r="G207" s="7" t="s">
        <v>24</v>
      </c>
      <c r="H207" s="7" t="s">
        <v>415</v>
      </c>
      <c r="I207" s="7" t="s">
        <v>437</v>
      </c>
      <c r="J207" s="7" t="s">
        <v>4290</v>
      </c>
      <c r="K207" s="7" t="s">
        <v>17</v>
      </c>
      <c r="L207" s="7" t="s">
        <v>438</v>
      </c>
      <c r="M207" s="67">
        <v>150</v>
      </c>
      <c r="N207" s="56">
        <f t="shared" si="17"/>
        <v>250</v>
      </c>
      <c r="O207" s="67">
        <v>250</v>
      </c>
      <c r="P207" s="9">
        <f t="shared" si="15"/>
        <v>208.5</v>
      </c>
      <c r="Q207" s="9">
        <f t="shared" si="18"/>
        <v>417</v>
      </c>
      <c r="R207" s="9">
        <f t="shared" si="16"/>
        <v>417</v>
      </c>
      <c r="S207" s="7" t="s">
        <v>33</v>
      </c>
      <c r="T207" s="7" t="s">
        <v>34</v>
      </c>
      <c r="U207" s="26"/>
      <c r="W207" s="47">
        <f t="shared" si="19"/>
        <v>0</v>
      </c>
    </row>
    <row r="208" spans="2:23" x14ac:dyDescent="0.25">
      <c r="B208" s="39">
        <v>843380170174</v>
      </c>
      <c r="C208" s="7" t="s">
        <v>4643</v>
      </c>
      <c r="D208" s="7" t="s">
        <v>4644</v>
      </c>
      <c r="E208" s="7" t="str">
        <f>_xlfn.XLOOKUP(C208,Master!E:E,Master!H:H)</f>
        <v>No</v>
      </c>
      <c r="F208" s="7" t="s">
        <v>154</v>
      </c>
      <c r="G208" s="7" t="s">
        <v>27</v>
      </c>
      <c r="H208" s="7" t="s">
        <v>415</v>
      </c>
      <c r="I208" s="7" t="s">
        <v>437</v>
      </c>
      <c r="J208" s="7" t="s">
        <v>4290</v>
      </c>
      <c r="K208" s="7" t="s">
        <v>17</v>
      </c>
      <c r="L208" s="7" t="s">
        <v>438</v>
      </c>
      <c r="M208" s="67">
        <v>150</v>
      </c>
      <c r="N208" s="56">
        <f t="shared" si="17"/>
        <v>250</v>
      </c>
      <c r="O208" s="67">
        <v>250</v>
      </c>
      <c r="P208" s="9">
        <f t="shared" si="15"/>
        <v>208.5</v>
      </c>
      <c r="Q208" s="9">
        <f t="shared" si="18"/>
        <v>417</v>
      </c>
      <c r="R208" s="9">
        <f t="shared" si="16"/>
        <v>417</v>
      </c>
      <c r="S208" s="7" t="s">
        <v>33</v>
      </c>
      <c r="T208" s="7" t="s">
        <v>34</v>
      </c>
      <c r="U208" s="26"/>
      <c r="W208" s="47">
        <f t="shared" si="19"/>
        <v>0</v>
      </c>
    </row>
    <row r="209" spans="2:23" x14ac:dyDescent="0.25">
      <c r="B209" s="39">
        <v>843380170181</v>
      </c>
      <c r="C209" s="7" t="s">
        <v>4645</v>
      </c>
      <c r="D209" s="7" t="s">
        <v>4646</v>
      </c>
      <c r="E209" s="7" t="str">
        <f>_xlfn.XLOOKUP(C209,Master!E:E,Master!H:H)</f>
        <v>No</v>
      </c>
      <c r="F209" s="7" t="s">
        <v>154</v>
      </c>
      <c r="G209" s="7" t="s">
        <v>30</v>
      </c>
      <c r="H209" s="7" t="s">
        <v>415</v>
      </c>
      <c r="I209" s="7" t="s">
        <v>437</v>
      </c>
      <c r="J209" s="7" t="s">
        <v>4290</v>
      </c>
      <c r="K209" s="7" t="s">
        <v>17</v>
      </c>
      <c r="L209" s="7" t="s">
        <v>438</v>
      </c>
      <c r="M209" s="67">
        <v>150</v>
      </c>
      <c r="N209" s="56">
        <f t="shared" si="17"/>
        <v>250</v>
      </c>
      <c r="O209" s="67">
        <v>250</v>
      </c>
      <c r="P209" s="9">
        <f t="shared" si="15"/>
        <v>208.5</v>
      </c>
      <c r="Q209" s="9">
        <f t="shared" si="18"/>
        <v>417</v>
      </c>
      <c r="R209" s="9">
        <f t="shared" si="16"/>
        <v>417</v>
      </c>
      <c r="S209" s="7" t="s">
        <v>33</v>
      </c>
      <c r="T209" s="7" t="s">
        <v>34</v>
      </c>
      <c r="U209" s="26"/>
      <c r="W209" s="47">
        <f t="shared" si="19"/>
        <v>0</v>
      </c>
    </row>
    <row r="210" spans="2:23" x14ac:dyDescent="0.25">
      <c r="B210" s="39">
        <v>843380170198</v>
      </c>
      <c r="C210" s="7" t="s">
        <v>4647</v>
      </c>
      <c r="D210" s="7" t="s">
        <v>4648</v>
      </c>
      <c r="E210" s="7" t="str">
        <f>_xlfn.XLOOKUP(C210,Master!E:E,Master!H:H)</f>
        <v>No</v>
      </c>
      <c r="F210" s="7" t="s">
        <v>154</v>
      </c>
      <c r="G210" s="7" t="s">
        <v>246</v>
      </c>
      <c r="H210" s="7" t="s">
        <v>415</v>
      </c>
      <c r="I210" s="7" t="s">
        <v>437</v>
      </c>
      <c r="J210" s="7" t="s">
        <v>4290</v>
      </c>
      <c r="K210" s="7" t="s">
        <v>17</v>
      </c>
      <c r="L210" s="7" t="s">
        <v>438</v>
      </c>
      <c r="M210" s="67">
        <v>150</v>
      </c>
      <c r="N210" s="56">
        <f t="shared" si="17"/>
        <v>250</v>
      </c>
      <c r="O210" s="67">
        <v>250</v>
      </c>
      <c r="P210" s="9">
        <f t="shared" si="15"/>
        <v>208.5</v>
      </c>
      <c r="Q210" s="9">
        <f t="shared" si="18"/>
        <v>417</v>
      </c>
      <c r="R210" s="9">
        <f t="shared" si="16"/>
        <v>417</v>
      </c>
      <c r="S210" s="7" t="s">
        <v>33</v>
      </c>
      <c r="T210" s="7" t="s">
        <v>34</v>
      </c>
      <c r="U210" s="26"/>
      <c r="W210" s="47">
        <f t="shared" si="19"/>
        <v>0</v>
      </c>
    </row>
    <row r="211" spans="2:23" x14ac:dyDescent="0.25">
      <c r="B211" s="39">
        <v>843380170204</v>
      </c>
      <c r="C211" s="7" t="s">
        <v>4649</v>
      </c>
      <c r="D211" s="7" t="s">
        <v>4650</v>
      </c>
      <c r="E211" s="7" t="str">
        <f>_xlfn.XLOOKUP(C211,Master!E:E,Master!H:H)</f>
        <v>No</v>
      </c>
      <c r="F211" s="7" t="s">
        <v>154</v>
      </c>
      <c r="G211" s="7" t="s">
        <v>249</v>
      </c>
      <c r="H211" s="7" t="s">
        <v>415</v>
      </c>
      <c r="I211" s="7" t="s">
        <v>437</v>
      </c>
      <c r="J211" s="7" t="s">
        <v>4290</v>
      </c>
      <c r="K211" s="7" t="s">
        <v>17</v>
      </c>
      <c r="L211" s="7" t="s">
        <v>438</v>
      </c>
      <c r="M211" s="67">
        <v>150</v>
      </c>
      <c r="N211" s="56">
        <f t="shared" si="17"/>
        <v>250</v>
      </c>
      <c r="O211" s="67">
        <v>250</v>
      </c>
      <c r="P211" s="9">
        <f t="shared" si="15"/>
        <v>208.5</v>
      </c>
      <c r="Q211" s="9">
        <f t="shared" si="18"/>
        <v>417</v>
      </c>
      <c r="R211" s="9">
        <f t="shared" si="16"/>
        <v>417</v>
      </c>
      <c r="S211" s="7" t="s">
        <v>33</v>
      </c>
      <c r="T211" s="7" t="s">
        <v>34</v>
      </c>
      <c r="U211" s="26"/>
      <c r="W211" s="47">
        <f t="shared" si="19"/>
        <v>0</v>
      </c>
    </row>
    <row r="212" spans="2:23" x14ac:dyDescent="0.25">
      <c r="B212" s="39">
        <v>843380170211</v>
      </c>
      <c r="C212" s="7" t="s">
        <v>4651</v>
      </c>
      <c r="D212" s="7" t="s">
        <v>4652</v>
      </c>
      <c r="E212" s="7" t="str">
        <f>_xlfn.XLOOKUP(C212,Master!E:E,Master!H:H)</f>
        <v>No</v>
      </c>
      <c r="F212" s="7" t="s">
        <v>59</v>
      </c>
      <c r="G212" s="7" t="s">
        <v>21</v>
      </c>
      <c r="H212" s="7" t="s">
        <v>415</v>
      </c>
      <c r="I212" s="7" t="s">
        <v>437</v>
      </c>
      <c r="J212" s="7" t="s">
        <v>4290</v>
      </c>
      <c r="K212" s="7" t="s">
        <v>17</v>
      </c>
      <c r="L212" s="7" t="s">
        <v>438</v>
      </c>
      <c r="M212" s="67">
        <v>150</v>
      </c>
      <c r="N212" s="56">
        <f t="shared" si="17"/>
        <v>250</v>
      </c>
      <c r="O212" s="67">
        <v>250</v>
      </c>
      <c r="P212" s="9">
        <f t="shared" si="15"/>
        <v>208.5</v>
      </c>
      <c r="Q212" s="9">
        <f t="shared" si="18"/>
        <v>417</v>
      </c>
      <c r="R212" s="9">
        <f t="shared" si="16"/>
        <v>417</v>
      </c>
      <c r="S212" s="7" t="s">
        <v>33</v>
      </c>
      <c r="T212" s="7" t="s">
        <v>34</v>
      </c>
      <c r="U212" s="26"/>
      <c r="W212" s="47">
        <f t="shared" si="19"/>
        <v>0</v>
      </c>
    </row>
    <row r="213" spans="2:23" x14ac:dyDescent="0.25">
      <c r="B213" s="39">
        <v>843380170228</v>
      </c>
      <c r="C213" s="7" t="s">
        <v>4653</v>
      </c>
      <c r="D213" s="7" t="s">
        <v>4654</v>
      </c>
      <c r="E213" s="7" t="str">
        <f>_xlfn.XLOOKUP(C213,Master!E:E,Master!H:H)</f>
        <v>No</v>
      </c>
      <c r="F213" s="7" t="s">
        <v>59</v>
      </c>
      <c r="G213" s="7" t="s">
        <v>24</v>
      </c>
      <c r="H213" s="7" t="s">
        <v>415</v>
      </c>
      <c r="I213" s="7" t="s">
        <v>437</v>
      </c>
      <c r="J213" s="7" t="s">
        <v>4290</v>
      </c>
      <c r="K213" s="7" t="s">
        <v>17</v>
      </c>
      <c r="L213" s="7" t="s">
        <v>438</v>
      </c>
      <c r="M213" s="67">
        <v>150</v>
      </c>
      <c r="N213" s="56">
        <f t="shared" si="17"/>
        <v>250</v>
      </c>
      <c r="O213" s="67">
        <v>250</v>
      </c>
      <c r="P213" s="9">
        <f t="shared" si="15"/>
        <v>208.5</v>
      </c>
      <c r="Q213" s="9">
        <f t="shared" si="18"/>
        <v>417</v>
      </c>
      <c r="R213" s="9">
        <f t="shared" si="16"/>
        <v>417</v>
      </c>
      <c r="S213" s="7" t="s">
        <v>33</v>
      </c>
      <c r="T213" s="7" t="s">
        <v>34</v>
      </c>
      <c r="U213" s="26"/>
      <c r="W213" s="47">
        <f t="shared" si="19"/>
        <v>0</v>
      </c>
    </row>
    <row r="214" spans="2:23" x14ac:dyDescent="0.25">
      <c r="B214" s="39">
        <v>843380170235</v>
      </c>
      <c r="C214" s="7" t="s">
        <v>4655</v>
      </c>
      <c r="D214" s="7" t="s">
        <v>4656</v>
      </c>
      <c r="E214" s="7" t="str">
        <f>_xlfn.XLOOKUP(C214,Master!E:E,Master!H:H)</f>
        <v>No</v>
      </c>
      <c r="F214" s="7" t="s">
        <v>59</v>
      </c>
      <c r="G214" s="7" t="s">
        <v>27</v>
      </c>
      <c r="H214" s="7" t="s">
        <v>415</v>
      </c>
      <c r="I214" s="7" t="s">
        <v>437</v>
      </c>
      <c r="J214" s="7" t="s">
        <v>4290</v>
      </c>
      <c r="K214" s="7" t="s">
        <v>17</v>
      </c>
      <c r="L214" s="7" t="s">
        <v>438</v>
      </c>
      <c r="M214" s="67">
        <v>150</v>
      </c>
      <c r="N214" s="56">
        <f t="shared" si="17"/>
        <v>250</v>
      </c>
      <c r="O214" s="67">
        <v>250</v>
      </c>
      <c r="P214" s="9">
        <f t="shared" si="15"/>
        <v>208.5</v>
      </c>
      <c r="Q214" s="9">
        <f t="shared" si="18"/>
        <v>417</v>
      </c>
      <c r="R214" s="9">
        <f t="shared" si="16"/>
        <v>417</v>
      </c>
      <c r="S214" s="7" t="s">
        <v>33</v>
      </c>
      <c r="T214" s="7" t="s">
        <v>34</v>
      </c>
      <c r="U214" s="26"/>
      <c r="W214" s="47">
        <f t="shared" si="19"/>
        <v>0</v>
      </c>
    </row>
    <row r="215" spans="2:23" x14ac:dyDescent="0.25">
      <c r="B215" s="39">
        <v>843380170242</v>
      </c>
      <c r="C215" s="7" t="s">
        <v>4657</v>
      </c>
      <c r="D215" s="7" t="s">
        <v>4658</v>
      </c>
      <c r="E215" s="7" t="str">
        <f>_xlfn.XLOOKUP(C215,Master!E:E,Master!H:H)</f>
        <v>No</v>
      </c>
      <c r="F215" s="7" t="s">
        <v>59</v>
      </c>
      <c r="G215" s="7" t="s">
        <v>30</v>
      </c>
      <c r="H215" s="7" t="s">
        <v>415</v>
      </c>
      <c r="I215" s="7" t="s">
        <v>437</v>
      </c>
      <c r="J215" s="7" t="s">
        <v>4290</v>
      </c>
      <c r="K215" s="7" t="s">
        <v>17</v>
      </c>
      <c r="L215" s="7" t="s">
        <v>438</v>
      </c>
      <c r="M215" s="67">
        <v>150</v>
      </c>
      <c r="N215" s="56">
        <f t="shared" si="17"/>
        <v>250</v>
      </c>
      <c r="O215" s="67">
        <v>250</v>
      </c>
      <c r="P215" s="9">
        <f t="shared" si="15"/>
        <v>208.5</v>
      </c>
      <c r="Q215" s="9">
        <f t="shared" si="18"/>
        <v>417</v>
      </c>
      <c r="R215" s="9">
        <f t="shared" si="16"/>
        <v>417</v>
      </c>
      <c r="S215" s="7" t="s">
        <v>33</v>
      </c>
      <c r="T215" s="7" t="s">
        <v>34</v>
      </c>
      <c r="U215" s="26"/>
      <c r="W215" s="47">
        <f t="shared" si="19"/>
        <v>0</v>
      </c>
    </row>
    <row r="216" spans="2:23" x14ac:dyDescent="0.25">
      <c r="B216" s="39">
        <v>843380170259</v>
      </c>
      <c r="C216" s="7" t="s">
        <v>4659</v>
      </c>
      <c r="D216" s="7" t="s">
        <v>4660</v>
      </c>
      <c r="E216" s="7" t="str">
        <f>_xlfn.XLOOKUP(C216,Master!E:E,Master!H:H)</f>
        <v>No</v>
      </c>
      <c r="F216" s="7" t="s">
        <v>59</v>
      </c>
      <c r="G216" s="7" t="s">
        <v>246</v>
      </c>
      <c r="H216" s="7" t="s">
        <v>415</v>
      </c>
      <c r="I216" s="7" t="s">
        <v>437</v>
      </c>
      <c r="J216" s="7" t="s">
        <v>4290</v>
      </c>
      <c r="K216" s="7" t="s">
        <v>17</v>
      </c>
      <c r="L216" s="7" t="s">
        <v>438</v>
      </c>
      <c r="M216" s="67">
        <v>150</v>
      </c>
      <c r="N216" s="56">
        <f t="shared" si="17"/>
        <v>250</v>
      </c>
      <c r="O216" s="67">
        <v>250</v>
      </c>
      <c r="P216" s="9">
        <f t="shared" si="15"/>
        <v>208.5</v>
      </c>
      <c r="Q216" s="9">
        <f t="shared" si="18"/>
        <v>417</v>
      </c>
      <c r="R216" s="9">
        <f t="shared" si="16"/>
        <v>417</v>
      </c>
      <c r="S216" s="7" t="s">
        <v>33</v>
      </c>
      <c r="T216" s="7" t="s">
        <v>34</v>
      </c>
      <c r="U216" s="26"/>
      <c r="W216" s="47">
        <f t="shared" si="19"/>
        <v>0</v>
      </c>
    </row>
    <row r="217" spans="2:23" x14ac:dyDescent="0.25">
      <c r="B217" s="39">
        <v>843380170266</v>
      </c>
      <c r="C217" s="7" t="s">
        <v>4661</v>
      </c>
      <c r="D217" s="7" t="s">
        <v>4662</v>
      </c>
      <c r="E217" s="7" t="str">
        <f>_xlfn.XLOOKUP(C217,Master!E:E,Master!H:H)</f>
        <v>No</v>
      </c>
      <c r="F217" s="7" t="s">
        <v>59</v>
      </c>
      <c r="G217" s="7" t="s">
        <v>249</v>
      </c>
      <c r="H217" s="7" t="s">
        <v>415</v>
      </c>
      <c r="I217" s="7" t="s">
        <v>437</v>
      </c>
      <c r="J217" s="7" t="s">
        <v>4290</v>
      </c>
      <c r="K217" s="7" t="s">
        <v>17</v>
      </c>
      <c r="L217" s="7" t="s">
        <v>438</v>
      </c>
      <c r="M217" s="67">
        <v>150</v>
      </c>
      <c r="N217" s="56">
        <f t="shared" si="17"/>
        <v>250</v>
      </c>
      <c r="O217" s="67">
        <v>250</v>
      </c>
      <c r="P217" s="9">
        <f t="shared" si="15"/>
        <v>208.5</v>
      </c>
      <c r="Q217" s="9">
        <f t="shared" si="18"/>
        <v>417</v>
      </c>
      <c r="R217" s="9">
        <f t="shared" si="16"/>
        <v>417</v>
      </c>
      <c r="S217" s="7" t="s">
        <v>33</v>
      </c>
      <c r="T217" s="7" t="s">
        <v>34</v>
      </c>
      <c r="U217" s="26"/>
      <c r="W217" s="47">
        <f t="shared" si="19"/>
        <v>0</v>
      </c>
    </row>
    <row r="218" spans="2:23" x14ac:dyDescent="0.25">
      <c r="B218" s="39">
        <v>843380170273</v>
      </c>
      <c r="C218" s="7" t="s">
        <v>4663</v>
      </c>
      <c r="D218" s="7" t="s">
        <v>4664</v>
      </c>
      <c r="E218" s="7" t="str">
        <f>_xlfn.XLOOKUP(C218,Master!E:E,Master!H:H)</f>
        <v>Yes</v>
      </c>
      <c r="F218" s="7" t="s">
        <v>4289</v>
      </c>
      <c r="G218" s="7" t="s">
        <v>21</v>
      </c>
      <c r="H218" s="7" t="s">
        <v>415</v>
      </c>
      <c r="I218" s="7" t="s">
        <v>1378</v>
      </c>
      <c r="J218" s="7" t="s">
        <v>4290</v>
      </c>
      <c r="K218" s="7" t="s">
        <v>17</v>
      </c>
      <c r="L218" s="7" t="s">
        <v>18</v>
      </c>
      <c r="M218" s="67">
        <v>111</v>
      </c>
      <c r="N218" s="56">
        <f t="shared" si="17"/>
        <v>185</v>
      </c>
      <c r="O218" s="67">
        <v>185</v>
      </c>
      <c r="P218" s="9">
        <f t="shared" si="15"/>
        <v>154.29</v>
      </c>
      <c r="Q218" s="9">
        <f t="shared" si="18"/>
        <v>309</v>
      </c>
      <c r="R218" s="9">
        <f t="shared" si="16"/>
        <v>309</v>
      </c>
      <c r="S218" s="7" t="s">
        <v>33</v>
      </c>
      <c r="T218" s="7" t="s">
        <v>34</v>
      </c>
      <c r="U218" s="26"/>
      <c r="W218" s="47">
        <f t="shared" si="19"/>
        <v>0</v>
      </c>
    </row>
    <row r="219" spans="2:23" x14ac:dyDescent="0.25">
      <c r="B219" s="39">
        <v>843380170280</v>
      </c>
      <c r="C219" s="7" t="s">
        <v>4665</v>
      </c>
      <c r="D219" s="7" t="s">
        <v>4666</v>
      </c>
      <c r="E219" s="7" t="str">
        <f>_xlfn.XLOOKUP(C219,Master!E:E,Master!H:H)</f>
        <v>Yes</v>
      </c>
      <c r="F219" s="7" t="s">
        <v>4289</v>
      </c>
      <c r="G219" s="7" t="s">
        <v>24</v>
      </c>
      <c r="H219" s="7" t="s">
        <v>415</v>
      </c>
      <c r="I219" s="7" t="s">
        <v>1378</v>
      </c>
      <c r="J219" s="7" t="s">
        <v>4290</v>
      </c>
      <c r="K219" s="7" t="s">
        <v>17</v>
      </c>
      <c r="L219" s="7" t="s">
        <v>18</v>
      </c>
      <c r="M219" s="67">
        <v>111</v>
      </c>
      <c r="N219" s="56">
        <f t="shared" si="17"/>
        <v>185</v>
      </c>
      <c r="O219" s="67">
        <v>185</v>
      </c>
      <c r="P219" s="9">
        <f t="shared" si="15"/>
        <v>154.29</v>
      </c>
      <c r="Q219" s="9">
        <f t="shared" si="18"/>
        <v>309</v>
      </c>
      <c r="R219" s="9">
        <f t="shared" si="16"/>
        <v>309</v>
      </c>
      <c r="S219" s="7" t="s">
        <v>33</v>
      </c>
      <c r="T219" s="7" t="s">
        <v>34</v>
      </c>
      <c r="U219" s="26"/>
      <c r="W219" s="47">
        <f t="shared" si="19"/>
        <v>0</v>
      </c>
    </row>
    <row r="220" spans="2:23" x14ac:dyDescent="0.25">
      <c r="B220" s="39">
        <v>843380170297</v>
      </c>
      <c r="C220" s="7" t="s">
        <v>4667</v>
      </c>
      <c r="D220" s="7" t="s">
        <v>4668</v>
      </c>
      <c r="E220" s="7" t="str">
        <f>_xlfn.XLOOKUP(C220,Master!E:E,Master!H:H)</f>
        <v>Yes</v>
      </c>
      <c r="F220" s="7" t="s">
        <v>4289</v>
      </c>
      <c r="G220" s="7" t="s">
        <v>27</v>
      </c>
      <c r="H220" s="7" t="s">
        <v>415</v>
      </c>
      <c r="I220" s="7" t="s">
        <v>1378</v>
      </c>
      <c r="J220" s="7" t="s">
        <v>4290</v>
      </c>
      <c r="K220" s="7" t="s">
        <v>17</v>
      </c>
      <c r="L220" s="7" t="s">
        <v>18</v>
      </c>
      <c r="M220" s="67">
        <v>111</v>
      </c>
      <c r="N220" s="56">
        <f t="shared" si="17"/>
        <v>185</v>
      </c>
      <c r="O220" s="67">
        <v>185</v>
      </c>
      <c r="P220" s="9">
        <f t="shared" si="15"/>
        <v>154.29</v>
      </c>
      <c r="Q220" s="9">
        <f t="shared" si="18"/>
        <v>309</v>
      </c>
      <c r="R220" s="9">
        <f t="shared" si="16"/>
        <v>309</v>
      </c>
      <c r="S220" s="7" t="s">
        <v>33</v>
      </c>
      <c r="T220" s="7" t="s">
        <v>34</v>
      </c>
      <c r="U220" s="26"/>
      <c r="W220" s="47">
        <f t="shared" si="19"/>
        <v>0</v>
      </c>
    </row>
    <row r="221" spans="2:23" x14ac:dyDescent="0.25">
      <c r="B221" s="39">
        <v>843380170303</v>
      </c>
      <c r="C221" s="7" t="s">
        <v>4669</v>
      </c>
      <c r="D221" s="7" t="s">
        <v>4670</v>
      </c>
      <c r="E221" s="7" t="str">
        <f>_xlfn.XLOOKUP(C221,Master!E:E,Master!H:H)</f>
        <v>Yes</v>
      </c>
      <c r="F221" s="7" t="s">
        <v>4289</v>
      </c>
      <c r="G221" s="7" t="s">
        <v>30</v>
      </c>
      <c r="H221" s="7" t="s">
        <v>415</v>
      </c>
      <c r="I221" s="7" t="s">
        <v>1378</v>
      </c>
      <c r="J221" s="7" t="s">
        <v>4290</v>
      </c>
      <c r="K221" s="7" t="s">
        <v>17</v>
      </c>
      <c r="L221" s="7" t="s">
        <v>18</v>
      </c>
      <c r="M221" s="67">
        <v>111</v>
      </c>
      <c r="N221" s="56">
        <f t="shared" si="17"/>
        <v>185</v>
      </c>
      <c r="O221" s="67">
        <v>185</v>
      </c>
      <c r="P221" s="9">
        <f t="shared" si="15"/>
        <v>154.29</v>
      </c>
      <c r="Q221" s="9">
        <f t="shared" si="18"/>
        <v>309</v>
      </c>
      <c r="R221" s="9">
        <f t="shared" si="16"/>
        <v>309</v>
      </c>
      <c r="S221" s="7" t="s">
        <v>33</v>
      </c>
      <c r="T221" s="7" t="s">
        <v>34</v>
      </c>
      <c r="U221" s="26"/>
      <c r="W221" s="47">
        <f t="shared" si="19"/>
        <v>0</v>
      </c>
    </row>
    <row r="222" spans="2:23" x14ac:dyDescent="0.25">
      <c r="B222" s="39">
        <v>843380170310</v>
      </c>
      <c r="C222" s="7" t="s">
        <v>4671</v>
      </c>
      <c r="D222" s="7" t="s">
        <v>4672</v>
      </c>
      <c r="E222" s="7" t="str">
        <f>_xlfn.XLOOKUP(C222,Master!E:E,Master!H:H)</f>
        <v>Yes</v>
      </c>
      <c r="F222" s="7" t="s">
        <v>4289</v>
      </c>
      <c r="G222" s="7" t="s">
        <v>246</v>
      </c>
      <c r="H222" s="7" t="s">
        <v>415</v>
      </c>
      <c r="I222" s="7" t="s">
        <v>1378</v>
      </c>
      <c r="J222" s="7" t="s">
        <v>4290</v>
      </c>
      <c r="K222" s="7" t="s">
        <v>17</v>
      </c>
      <c r="L222" s="7" t="s">
        <v>18</v>
      </c>
      <c r="M222" s="67">
        <v>111</v>
      </c>
      <c r="N222" s="56">
        <f t="shared" si="17"/>
        <v>185</v>
      </c>
      <c r="O222" s="67">
        <v>185</v>
      </c>
      <c r="P222" s="9">
        <f t="shared" si="15"/>
        <v>154.29</v>
      </c>
      <c r="Q222" s="9">
        <f t="shared" si="18"/>
        <v>309</v>
      </c>
      <c r="R222" s="9">
        <f t="shared" si="16"/>
        <v>309</v>
      </c>
      <c r="S222" s="7" t="s">
        <v>33</v>
      </c>
      <c r="T222" s="7" t="s">
        <v>34</v>
      </c>
      <c r="U222" s="26"/>
      <c r="W222" s="47">
        <f t="shared" si="19"/>
        <v>0</v>
      </c>
    </row>
    <row r="223" spans="2:23" x14ac:dyDescent="0.25">
      <c r="B223" s="39">
        <v>843380170327</v>
      </c>
      <c r="C223" s="7" t="s">
        <v>4673</v>
      </c>
      <c r="D223" s="7" t="s">
        <v>4674</v>
      </c>
      <c r="E223" s="7" t="str">
        <f>_xlfn.XLOOKUP(C223,Master!E:E,Master!H:H)</f>
        <v>Yes</v>
      </c>
      <c r="F223" s="7" t="s">
        <v>4289</v>
      </c>
      <c r="G223" s="7" t="s">
        <v>249</v>
      </c>
      <c r="H223" s="7" t="s">
        <v>415</v>
      </c>
      <c r="I223" s="7" t="s">
        <v>1378</v>
      </c>
      <c r="J223" s="7" t="s">
        <v>4290</v>
      </c>
      <c r="K223" s="7" t="s">
        <v>17</v>
      </c>
      <c r="L223" s="7" t="s">
        <v>18</v>
      </c>
      <c r="M223" s="67">
        <v>111</v>
      </c>
      <c r="N223" s="56">
        <f t="shared" si="17"/>
        <v>185</v>
      </c>
      <c r="O223" s="67">
        <v>185</v>
      </c>
      <c r="P223" s="9">
        <f t="shared" si="15"/>
        <v>154.29</v>
      </c>
      <c r="Q223" s="9">
        <f t="shared" si="18"/>
        <v>309</v>
      </c>
      <c r="R223" s="9">
        <f t="shared" si="16"/>
        <v>309</v>
      </c>
      <c r="S223" s="7" t="s">
        <v>33</v>
      </c>
      <c r="T223" s="7" t="s">
        <v>34</v>
      </c>
      <c r="U223" s="26"/>
      <c r="W223" s="47">
        <f t="shared" si="19"/>
        <v>0</v>
      </c>
    </row>
    <row r="224" spans="2:23" x14ac:dyDescent="0.25">
      <c r="B224" s="39">
        <v>843380170334</v>
      </c>
      <c r="C224" s="7" t="s">
        <v>4675</v>
      </c>
      <c r="D224" s="7" t="s">
        <v>8055</v>
      </c>
      <c r="E224" s="7" t="str">
        <f>_xlfn.XLOOKUP(C224,Master!E:E,Master!H:H)</f>
        <v>No</v>
      </c>
      <c r="F224" s="7" t="s">
        <v>4156</v>
      </c>
      <c r="G224" s="7" t="s">
        <v>21</v>
      </c>
      <c r="H224" s="7" t="s">
        <v>415</v>
      </c>
      <c r="I224" s="7" t="s">
        <v>1378</v>
      </c>
      <c r="J224" s="7" t="s">
        <v>4290</v>
      </c>
      <c r="K224" s="7" t="s">
        <v>17</v>
      </c>
      <c r="L224" s="7" t="s">
        <v>18</v>
      </c>
      <c r="M224" s="67">
        <v>111</v>
      </c>
      <c r="N224" s="56">
        <f t="shared" si="17"/>
        <v>185</v>
      </c>
      <c r="O224" s="67">
        <v>185</v>
      </c>
      <c r="P224" s="9">
        <f t="shared" si="15"/>
        <v>154.29</v>
      </c>
      <c r="Q224" s="9">
        <f t="shared" si="18"/>
        <v>309</v>
      </c>
      <c r="R224" s="9">
        <f t="shared" si="16"/>
        <v>309</v>
      </c>
      <c r="S224" s="7" t="s">
        <v>33</v>
      </c>
      <c r="T224" s="7" t="s">
        <v>34</v>
      </c>
      <c r="U224" s="26"/>
      <c r="W224" s="47">
        <f t="shared" si="19"/>
        <v>0</v>
      </c>
    </row>
    <row r="225" spans="2:23" x14ac:dyDescent="0.25">
      <c r="B225" s="39">
        <v>843380170341</v>
      </c>
      <c r="C225" s="7" t="s">
        <v>4676</v>
      </c>
      <c r="D225" s="7" t="s">
        <v>8056</v>
      </c>
      <c r="E225" s="7" t="str">
        <f>_xlfn.XLOOKUP(C225,Master!E:E,Master!H:H)</f>
        <v>No</v>
      </c>
      <c r="F225" s="7" t="s">
        <v>4156</v>
      </c>
      <c r="G225" s="7" t="s">
        <v>24</v>
      </c>
      <c r="H225" s="7" t="s">
        <v>415</v>
      </c>
      <c r="I225" s="7" t="s">
        <v>1378</v>
      </c>
      <c r="J225" s="7" t="s">
        <v>4290</v>
      </c>
      <c r="K225" s="7" t="s">
        <v>17</v>
      </c>
      <c r="L225" s="7" t="s">
        <v>18</v>
      </c>
      <c r="M225" s="67">
        <v>111</v>
      </c>
      <c r="N225" s="56">
        <f t="shared" si="17"/>
        <v>185</v>
      </c>
      <c r="O225" s="67">
        <v>185</v>
      </c>
      <c r="P225" s="9">
        <f t="shared" si="15"/>
        <v>154.29</v>
      </c>
      <c r="Q225" s="9">
        <f t="shared" si="18"/>
        <v>309</v>
      </c>
      <c r="R225" s="9">
        <f t="shared" si="16"/>
        <v>309</v>
      </c>
      <c r="S225" s="7" t="s">
        <v>33</v>
      </c>
      <c r="T225" s="7" t="s">
        <v>34</v>
      </c>
      <c r="U225" s="26"/>
      <c r="W225" s="47">
        <f t="shared" si="19"/>
        <v>0</v>
      </c>
    </row>
    <row r="226" spans="2:23" x14ac:dyDescent="0.25">
      <c r="B226" s="39">
        <v>843380170358</v>
      </c>
      <c r="C226" s="7" t="s">
        <v>4677</v>
      </c>
      <c r="D226" s="7" t="s">
        <v>8057</v>
      </c>
      <c r="E226" s="7" t="str">
        <f>_xlfn.XLOOKUP(C226,Master!E:E,Master!H:H)</f>
        <v>No</v>
      </c>
      <c r="F226" s="7" t="s">
        <v>4156</v>
      </c>
      <c r="G226" s="7" t="s">
        <v>27</v>
      </c>
      <c r="H226" s="7" t="s">
        <v>415</v>
      </c>
      <c r="I226" s="7" t="s">
        <v>1378</v>
      </c>
      <c r="J226" s="7" t="s">
        <v>4290</v>
      </c>
      <c r="K226" s="7" t="s">
        <v>17</v>
      </c>
      <c r="L226" s="7" t="s">
        <v>18</v>
      </c>
      <c r="M226" s="67">
        <v>111</v>
      </c>
      <c r="N226" s="56">
        <f t="shared" si="17"/>
        <v>185</v>
      </c>
      <c r="O226" s="67">
        <v>185</v>
      </c>
      <c r="P226" s="9">
        <f t="shared" si="15"/>
        <v>154.29</v>
      </c>
      <c r="Q226" s="9">
        <f t="shared" si="18"/>
        <v>309</v>
      </c>
      <c r="R226" s="9">
        <f t="shared" si="16"/>
        <v>309</v>
      </c>
      <c r="S226" s="7" t="s">
        <v>33</v>
      </c>
      <c r="T226" s="7" t="s">
        <v>34</v>
      </c>
      <c r="U226" s="26"/>
      <c r="W226" s="47">
        <f t="shared" si="19"/>
        <v>0</v>
      </c>
    </row>
    <row r="227" spans="2:23" x14ac:dyDescent="0.25">
      <c r="B227" s="39">
        <v>843380170365</v>
      </c>
      <c r="C227" s="7" t="s">
        <v>4678</v>
      </c>
      <c r="D227" s="7" t="s">
        <v>8058</v>
      </c>
      <c r="E227" s="7" t="str">
        <f>_xlfn.XLOOKUP(C227,Master!E:E,Master!H:H)</f>
        <v>No</v>
      </c>
      <c r="F227" s="7" t="s">
        <v>4156</v>
      </c>
      <c r="G227" s="7" t="s">
        <v>30</v>
      </c>
      <c r="H227" s="7" t="s">
        <v>415</v>
      </c>
      <c r="I227" s="7" t="s">
        <v>1378</v>
      </c>
      <c r="J227" s="7" t="s">
        <v>4290</v>
      </c>
      <c r="K227" s="7" t="s">
        <v>17</v>
      </c>
      <c r="L227" s="7" t="s">
        <v>18</v>
      </c>
      <c r="M227" s="67">
        <v>111</v>
      </c>
      <c r="N227" s="56">
        <f t="shared" si="17"/>
        <v>185</v>
      </c>
      <c r="O227" s="67">
        <v>185</v>
      </c>
      <c r="P227" s="9">
        <f t="shared" si="15"/>
        <v>154.29</v>
      </c>
      <c r="Q227" s="9">
        <f t="shared" si="18"/>
        <v>309</v>
      </c>
      <c r="R227" s="9">
        <f t="shared" si="16"/>
        <v>309</v>
      </c>
      <c r="S227" s="7" t="s">
        <v>33</v>
      </c>
      <c r="T227" s="7" t="s">
        <v>34</v>
      </c>
      <c r="U227" s="26"/>
      <c r="W227" s="47">
        <f t="shared" si="19"/>
        <v>0</v>
      </c>
    </row>
    <row r="228" spans="2:23" x14ac:dyDescent="0.25">
      <c r="B228" s="39">
        <v>843380170372</v>
      </c>
      <c r="C228" s="7" t="s">
        <v>4679</v>
      </c>
      <c r="D228" s="7" t="s">
        <v>8059</v>
      </c>
      <c r="E228" s="7" t="str">
        <f>_xlfn.XLOOKUP(C228,Master!E:E,Master!H:H)</f>
        <v>No</v>
      </c>
      <c r="F228" s="7" t="s">
        <v>4156</v>
      </c>
      <c r="G228" s="7" t="s">
        <v>246</v>
      </c>
      <c r="H228" s="7" t="s">
        <v>415</v>
      </c>
      <c r="I228" s="7" t="s">
        <v>1378</v>
      </c>
      <c r="J228" s="7" t="s">
        <v>4290</v>
      </c>
      <c r="K228" s="7" t="s">
        <v>17</v>
      </c>
      <c r="L228" s="7" t="s">
        <v>18</v>
      </c>
      <c r="M228" s="67">
        <v>111</v>
      </c>
      <c r="N228" s="56">
        <f t="shared" si="17"/>
        <v>185</v>
      </c>
      <c r="O228" s="67">
        <v>185</v>
      </c>
      <c r="P228" s="9">
        <f t="shared" si="15"/>
        <v>154.29</v>
      </c>
      <c r="Q228" s="9">
        <f t="shared" si="18"/>
        <v>309</v>
      </c>
      <c r="R228" s="9">
        <f t="shared" si="16"/>
        <v>309</v>
      </c>
      <c r="S228" s="7" t="s">
        <v>33</v>
      </c>
      <c r="T228" s="7" t="s">
        <v>34</v>
      </c>
      <c r="U228" s="26"/>
      <c r="W228" s="47">
        <f t="shared" si="19"/>
        <v>0</v>
      </c>
    </row>
    <row r="229" spans="2:23" x14ac:dyDescent="0.25">
      <c r="B229" s="39">
        <v>843380170389</v>
      </c>
      <c r="C229" s="7" t="s">
        <v>4680</v>
      </c>
      <c r="D229" s="7" t="s">
        <v>8060</v>
      </c>
      <c r="E229" s="7" t="str">
        <f>_xlfn.XLOOKUP(C229,Master!E:E,Master!H:H)</f>
        <v>No</v>
      </c>
      <c r="F229" s="7" t="s">
        <v>4156</v>
      </c>
      <c r="G229" s="7" t="s">
        <v>249</v>
      </c>
      <c r="H229" s="7" t="s">
        <v>415</v>
      </c>
      <c r="I229" s="7" t="s">
        <v>1378</v>
      </c>
      <c r="J229" s="7" t="s">
        <v>4290</v>
      </c>
      <c r="K229" s="7" t="s">
        <v>17</v>
      </c>
      <c r="L229" s="7" t="s">
        <v>18</v>
      </c>
      <c r="M229" s="67">
        <v>111</v>
      </c>
      <c r="N229" s="56">
        <f t="shared" si="17"/>
        <v>185</v>
      </c>
      <c r="O229" s="67">
        <v>185</v>
      </c>
      <c r="P229" s="9">
        <f t="shared" si="15"/>
        <v>154.29</v>
      </c>
      <c r="Q229" s="9">
        <f t="shared" si="18"/>
        <v>309</v>
      </c>
      <c r="R229" s="9">
        <f t="shared" si="16"/>
        <v>309</v>
      </c>
      <c r="S229" s="7" t="s">
        <v>33</v>
      </c>
      <c r="T229" s="7" t="s">
        <v>34</v>
      </c>
      <c r="U229" s="26"/>
      <c r="W229" s="47">
        <f t="shared" si="19"/>
        <v>0</v>
      </c>
    </row>
    <row r="230" spans="2:23" x14ac:dyDescent="0.25">
      <c r="B230" s="39">
        <v>843380170396</v>
      </c>
      <c r="C230" s="7" t="s">
        <v>4681</v>
      </c>
      <c r="D230" s="7" t="s">
        <v>4682</v>
      </c>
      <c r="E230" s="7" t="str">
        <f>_xlfn.XLOOKUP(C230,Master!E:E,Master!H:H)</f>
        <v>No</v>
      </c>
      <c r="F230" s="7" t="s">
        <v>154</v>
      </c>
      <c r="G230" s="7" t="s">
        <v>21</v>
      </c>
      <c r="H230" s="7" t="s">
        <v>415</v>
      </c>
      <c r="I230" s="7" t="s">
        <v>1378</v>
      </c>
      <c r="J230" s="7" t="s">
        <v>4290</v>
      </c>
      <c r="K230" s="7" t="s">
        <v>17</v>
      </c>
      <c r="L230" s="7" t="s">
        <v>18</v>
      </c>
      <c r="M230" s="67">
        <v>111</v>
      </c>
      <c r="N230" s="56">
        <f t="shared" si="17"/>
        <v>185</v>
      </c>
      <c r="O230" s="67">
        <v>185</v>
      </c>
      <c r="P230" s="9">
        <f t="shared" si="15"/>
        <v>154.29</v>
      </c>
      <c r="Q230" s="9">
        <f t="shared" si="18"/>
        <v>309</v>
      </c>
      <c r="R230" s="9">
        <f t="shared" si="16"/>
        <v>309</v>
      </c>
      <c r="S230" s="7" t="s">
        <v>33</v>
      </c>
      <c r="T230" s="7" t="s">
        <v>34</v>
      </c>
      <c r="U230" s="26"/>
      <c r="W230" s="47">
        <f t="shared" si="19"/>
        <v>0</v>
      </c>
    </row>
    <row r="231" spans="2:23" x14ac:dyDescent="0.25">
      <c r="B231" s="39">
        <v>843380170402</v>
      </c>
      <c r="C231" s="7" t="s">
        <v>4683</v>
      </c>
      <c r="D231" s="7" t="s">
        <v>4684</v>
      </c>
      <c r="E231" s="7" t="str">
        <f>_xlfn.XLOOKUP(C231,Master!E:E,Master!H:H)</f>
        <v>No</v>
      </c>
      <c r="F231" s="7" t="s">
        <v>154</v>
      </c>
      <c r="G231" s="7" t="s">
        <v>24</v>
      </c>
      <c r="H231" s="7" t="s">
        <v>415</v>
      </c>
      <c r="I231" s="7" t="s">
        <v>1378</v>
      </c>
      <c r="J231" s="7" t="s">
        <v>4290</v>
      </c>
      <c r="K231" s="7" t="s">
        <v>17</v>
      </c>
      <c r="L231" s="7" t="s">
        <v>18</v>
      </c>
      <c r="M231" s="67">
        <v>111</v>
      </c>
      <c r="N231" s="56">
        <f t="shared" si="17"/>
        <v>185</v>
      </c>
      <c r="O231" s="67">
        <v>185</v>
      </c>
      <c r="P231" s="9">
        <f t="shared" si="15"/>
        <v>154.29</v>
      </c>
      <c r="Q231" s="9">
        <f t="shared" si="18"/>
        <v>309</v>
      </c>
      <c r="R231" s="9">
        <f t="shared" si="16"/>
        <v>309</v>
      </c>
      <c r="S231" s="7" t="s">
        <v>33</v>
      </c>
      <c r="T231" s="7" t="s">
        <v>34</v>
      </c>
      <c r="U231" s="26"/>
      <c r="W231" s="47">
        <f t="shared" si="19"/>
        <v>0</v>
      </c>
    </row>
    <row r="232" spans="2:23" x14ac:dyDescent="0.25">
      <c r="B232" s="39">
        <v>843380170419</v>
      </c>
      <c r="C232" s="7" t="s">
        <v>4685</v>
      </c>
      <c r="D232" s="7" t="s">
        <v>4686</v>
      </c>
      <c r="E232" s="7" t="str">
        <f>_xlfn.XLOOKUP(C232,Master!E:E,Master!H:H)</f>
        <v>No</v>
      </c>
      <c r="F232" s="7" t="s">
        <v>154</v>
      </c>
      <c r="G232" s="7" t="s">
        <v>27</v>
      </c>
      <c r="H232" s="7" t="s">
        <v>415</v>
      </c>
      <c r="I232" s="7" t="s">
        <v>1378</v>
      </c>
      <c r="J232" s="7" t="s">
        <v>4290</v>
      </c>
      <c r="K232" s="7" t="s">
        <v>17</v>
      </c>
      <c r="L232" s="7" t="s">
        <v>18</v>
      </c>
      <c r="M232" s="67">
        <v>111</v>
      </c>
      <c r="N232" s="56">
        <f t="shared" si="17"/>
        <v>185</v>
      </c>
      <c r="O232" s="67">
        <v>185</v>
      </c>
      <c r="P232" s="9">
        <f t="shared" si="15"/>
        <v>154.29</v>
      </c>
      <c r="Q232" s="9">
        <f t="shared" si="18"/>
        <v>309</v>
      </c>
      <c r="R232" s="9">
        <f t="shared" si="16"/>
        <v>309</v>
      </c>
      <c r="S232" s="7" t="s">
        <v>33</v>
      </c>
      <c r="T232" s="7" t="s">
        <v>34</v>
      </c>
      <c r="U232" s="26"/>
      <c r="W232" s="47">
        <f t="shared" si="19"/>
        <v>0</v>
      </c>
    </row>
    <row r="233" spans="2:23" x14ac:dyDescent="0.25">
      <c r="B233" s="39">
        <v>843380170426</v>
      </c>
      <c r="C233" s="7" t="s">
        <v>4687</v>
      </c>
      <c r="D233" s="7" t="s">
        <v>4688</v>
      </c>
      <c r="E233" s="7" t="str">
        <f>_xlfn.XLOOKUP(C233,Master!E:E,Master!H:H)</f>
        <v>No</v>
      </c>
      <c r="F233" s="7" t="s">
        <v>154</v>
      </c>
      <c r="G233" s="7" t="s">
        <v>30</v>
      </c>
      <c r="H233" s="7" t="s">
        <v>415</v>
      </c>
      <c r="I233" s="7" t="s">
        <v>1378</v>
      </c>
      <c r="J233" s="7" t="s">
        <v>4290</v>
      </c>
      <c r="K233" s="7" t="s">
        <v>17</v>
      </c>
      <c r="L233" s="7" t="s">
        <v>18</v>
      </c>
      <c r="M233" s="67">
        <v>111</v>
      </c>
      <c r="N233" s="56">
        <f t="shared" si="17"/>
        <v>185</v>
      </c>
      <c r="O233" s="67">
        <v>185</v>
      </c>
      <c r="P233" s="9">
        <f t="shared" si="15"/>
        <v>154.29</v>
      </c>
      <c r="Q233" s="9">
        <f t="shared" si="18"/>
        <v>309</v>
      </c>
      <c r="R233" s="9">
        <f t="shared" si="16"/>
        <v>309</v>
      </c>
      <c r="S233" s="7" t="s">
        <v>33</v>
      </c>
      <c r="T233" s="7" t="s">
        <v>34</v>
      </c>
      <c r="U233" s="26"/>
      <c r="W233" s="47">
        <f t="shared" si="19"/>
        <v>0</v>
      </c>
    </row>
    <row r="234" spans="2:23" x14ac:dyDescent="0.25">
      <c r="B234" s="39">
        <v>843380170433</v>
      </c>
      <c r="C234" s="7" t="s">
        <v>4689</v>
      </c>
      <c r="D234" s="7" t="s">
        <v>4690</v>
      </c>
      <c r="E234" s="7" t="str">
        <f>_xlfn.XLOOKUP(C234,Master!E:E,Master!H:H)</f>
        <v>No</v>
      </c>
      <c r="F234" s="7" t="s">
        <v>154</v>
      </c>
      <c r="G234" s="7" t="s">
        <v>246</v>
      </c>
      <c r="H234" s="7" t="s">
        <v>415</v>
      </c>
      <c r="I234" s="7" t="s">
        <v>1378</v>
      </c>
      <c r="J234" s="7" t="s">
        <v>4290</v>
      </c>
      <c r="K234" s="7" t="s">
        <v>17</v>
      </c>
      <c r="L234" s="7" t="s">
        <v>18</v>
      </c>
      <c r="M234" s="67">
        <v>111</v>
      </c>
      <c r="N234" s="56">
        <f t="shared" si="17"/>
        <v>185</v>
      </c>
      <c r="O234" s="67">
        <v>185</v>
      </c>
      <c r="P234" s="9">
        <f t="shared" si="15"/>
        <v>154.29</v>
      </c>
      <c r="Q234" s="9">
        <f t="shared" si="18"/>
        <v>309</v>
      </c>
      <c r="R234" s="9">
        <f t="shared" si="16"/>
        <v>309</v>
      </c>
      <c r="S234" s="7" t="s">
        <v>33</v>
      </c>
      <c r="T234" s="7" t="s">
        <v>34</v>
      </c>
      <c r="U234" s="26"/>
      <c r="W234" s="47">
        <f t="shared" si="19"/>
        <v>0</v>
      </c>
    </row>
    <row r="235" spans="2:23" x14ac:dyDescent="0.25">
      <c r="B235" s="39">
        <v>843380170440</v>
      </c>
      <c r="C235" s="7" t="s">
        <v>4691</v>
      </c>
      <c r="D235" s="7" t="s">
        <v>4692</v>
      </c>
      <c r="E235" s="7" t="str">
        <f>_xlfn.XLOOKUP(C235,Master!E:E,Master!H:H)</f>
        <v>No</v>
      </c>
      <c r="F235" s="7" t="s">
        <v>154</v>
      </c>
      <c r="G235" s="7" t="s">
        <v>249</v>
      </c>
      <c r="H235" s="7" t="s">
        <v>415</v>
      </c>
      <c r="I235" s="7" t="s">
        <v>1378</v>
      </c>
      <c r="J235" s="7" t="s">
        <v>4290</v>
      </c>
      <c r="K235" s="7" t="s">
        <v>17</v>
      </c>
      <c r="L235" s="7" t="s">
        <v>18</v>
      </c>
      <c r="M235" s="67">
        <v>111</v>
      </c>
      <c r="N235" s="56">
        <f t="shared" si="17"/>
        <v>185</v>
      </c>
      <c r="O235" s="67">
        <v>185</v>
      </c>
      <c r="P235" s="9">
        <f t="shared" si="15"/>
        <v>154.29</v>
      </c>
      <c r="Q235" s="9">
        <f t="shared" si="18"/>
        <v>309</v>
      </c>
      <c r="R235" s="9">
        <f t="shared" si="16"/>
        <v>309</v>
      </c>
      <c r="S235" s="7" t="s">
        <v>33</v>
      </c>
      <c r="T235" s="7" t="s">
        <v>34</v>
      </c>
      <c r="U235" s="26"/>
      <c r="W235" s="47">
        <f t="shared" si="19"/>
        <v>0</v>
      </c>
    </row>
    <row r="236" spans="2:23" x14ac:dyDescent="0.25">
      <c r="B236" s="39">
        <v>843380170457</v>
      </c>
      <c r="C236" s="7" t="s">
        <v>4693</v>
      </c>
      <c r="D236" s="7" t="s">
        <v>4694</v>
      </c>
      <c r="E236" s="7" t="str">
        <f>_xlfn.XLOOKUP(C236,Master!E:E,Master!H:H)</f>
        <v>No</v>
      </c>
      <c r="F236" s="7" t="s">
        <v>59</v>
      </c>
      <c r="G236" s="7" t="s">
        <v>21</v>
      </c>
      <c r="H236" s="7" t="s">
        <v>415</v>
      </c>
      <c r="I236" s="7" t="s">
        <v>1378</v>
      </c>
      <c r="J236" s="7" t="s">
        <v>4290</v>
      </c>
      <c r="K236" s="7" t="s">
        <v>17</v>
      </c>
      <c r="L236" s="7" t="s">
        <v>18</v>
      </c>
      <c r="M236" s="67">
        <v>111</v>
      </c>
      <c r="N236" s="56">
        <f t="shared" si="17"/>
        <v>185</v>
      </c>
      <c r="O236" s="67">
        <v>185</v>
      </c>
      <c r="P236" s="9">
        <f t="shared" si="15"/>
        <v>154.29</v>
      </c>
      <c r="Q236" s="9">
        <f t="shared" si="18"/>
        <v>309</v>
      </c>
      <c r="R236" s="9">
        <f t="shared" si="16"/>
        <v>309</v>
      </c>
      <c r="S236" s="7" t="s">
        <v>33</v>
      </c>
      <c r="T236" s="7" t="s">
        <v>34</v>
      </c>
      <c r="U236" s="26"/>
      <c r="W236" s="47">
        <f t="shared" si="19"/>
        <v>0</v>
      </c>
    </row>
    <row r="237" spans="2:23" x14ac:dyDescent="0.25">
      <c r="B237" s="39">
        <v>843380170464</v>
      </c>
      <c r="C237" s="7" t="s">
        <v>4695</v>
      </c>
      <c r="D237" s="7" t="s">
        <v>4696</v>
      </c>
      <c r="E237" s="7" t="str">
        <f>_xlfn.XLOOKUP(C237,Master!E:E,Master!H:H)</f>
        <v>No</v>
      </c>
      <c r="F237" s="7" t="s">
        <v>59</v>
      </c>
      <c r="G237" s="7" t="s">
        <v>24</v>
      </c>
      <c r="H237" s="7" t="s">
        <v>415</v>
      </c>
      <c r="I237" s="7" t="s">
        <v>1378</v>
      </c>
      <c r="J237" s="7" t="s">
        <v>4290</v>
      </c>
      <c r="K237" s="7" t="s">
        <v>17</v>
      </c>
      <c r="L237" s="7" t="s">
        <v>18</v>
      </c>
      <c r="M237" s="67">
        <v>111</v>
      </c>
      <c r="N237" s="56">
        <f t="shared" si="17"/>
        <v>185</v>
      </c>
      <c r="O237" s="67">
        <v>185</v>
      </c>
      <c r="P237" s="9">
        <f t="shared" si="15"/>
        <v>154.29</v>
      </c>
      <c r="Q237" s="9">
        <f t="shared" si="18"/>
        <v>309</v>
      </c>
      <c r="R237" s="9">
        <f t="shared" si="16"/>
        <v>309</v>
      </c>
      <c r="S237" s="7" t="s">
        <v>33</v>
      </c>
      <c r="T237" s="7" t="s">
        <v>34</v>
      </c>
      <c r="U237" s="26"/>
      <c r="W237" s="47">
        <f t="shared" si="19"/>
        <v>0</v>
      </c>
    </row>
    <row r="238" spans="2:23" x14ac:dyDescent="0.25">
      <c r="B238" s="39">
        <v>843380170471</v>
      </c>
      <c r="C238" s="7" t="s">
        <v>4697</v>
      </c>
      <c r="D238" s="7" t="s">
        <v>4698</v>
      </c>
      <c r="E238" s="7" t="str">
        <f>_xlfn.XLOOKUP(C238,Master!E:E,Master!H:H)</f>
        <v>No</v>
      </c>
      <c r="F238" s="7" t="s">
        <v>59</v>
      </c>
      <c r="G238" s="7" t="s">
        <v>27</v>
      </c>
      <c r="H238" s="7" t="s">
        <v>415</v>
      </c>
      <c r="I238" s="7" t="s">
        <v>1378</v>
      </c>
      <c r="J238" s="7" t="s">
        <v>4290</v>
      </c>
      <c r="K238" s="7" t="s">
        <v>17</v>
      </c>
      <c r="L238" s="7" t="s">
        <v>18</v>
      </c>
      <c r="M238" s="67">
        <v>111</v>
      </c>
      <c r="N238" s="56">
        <f t="shared" si="17"/>
        <v>185</v>
      </c>
      <c r="O238" s="67">
        <v>185</v>
      </c>
      <c r="P238" s="9">
        <f t="shared" si="15"/>
        <v>154.29</v>
      </c>
      <c r="Q238" s="9">
        <f t="shared" si="18"/>
        <v>309</v>
      </c>
      <c r="R238" s="9">
        <f t="shared" si="16"/>
        <v>309</v>
      </c>
      <c r="S238" s="7" t="s">
        <v>33</v>
      </c>
      <c r="T238" s="7" t="s">
        <v>34</v>
      </c>
      <c r="U238" s="26"/>
      <c r="W238" s="47">
        <f t="shared" si="19"/>
        <v>0</v>
      </c>
    </row>
    <row r="239" spans="2:23" x14ac:dyDescent="0.25">
      <c r="B239" s="39">
        <v>843380170488</v>
      </c>
      <c r="C239" s="7" t="s">
        <v>4699</v>
      </c>
      <c r="D239" s="7" t="s">
        <v>4700</v>
      </c>
      <c r="E239" s="7" t="str">
        <f>_xlfn.XLOOKUP(C239,Master!E:E,Master!H:H)</f>
        <v>No</v>
      </c>
      <c r="F239" s="7" t="s">
        <v>59</v>
      </c>
      <c r="G239" s="7" t="s">
        <v>30</v>
      </c>
      <c r="H239" s="7" t="s">
        <v>415</v>
      </c>
      <c r="I239" s="7" t="s">
        <v>1378</v>
      </c>
      <c r="J239" s="7" t="s">
        <v>4290</v>
      </c>
      <c r="K239" s="7" t="s">
        <v>17</v>
      </c>
      <c r="L239" s="7" t="s">
        <v>18</v>
      </c>
      <c r="M239" s="67">
        <v>111</v>
      </c>
      <c r="N239" s="56">
        <f t="shared" si="17"/>
        <v>185</v>
      </c>
      <c r="O239" s="67">
        <v>185</v>
      </c>
      <c r="P239" s="9">
        <f t="shared" si="15"/>
        <v>154.29</v>
      </c>
      <c r="Q239" s="9">
        <f t="shared" si="18"/>
        <v>309</v>
      </c>
      <c r="R239" s="9">
        <f t="shared" si="16"/>
        <v>309</v>
      </c>
      <c r="S239" s="7" t="s">
        <v>33</v>
      </c>
      <c r="T239" s="7" t="s">
        <v>34</v>
      </c>
      <c r="U239" s="26"/>
      <c r="W239" s="47">
        <f t="shared" si="19"/>
        <v>0</v>
      </c>
    </row>
    <row r="240" spans="2:23" x14ac:dyDescent="0.25">
      <c r="B240" s="39">
        <v>843380170495</v>
      </c>
      <c r="C240" s="7" t="s">
        <v>4701</v>
      </c>
      <c r="D240" s="7" t="s">
        <v>4702</v>
      </c>
      <c r="E240" s="7" t="str">
        <f>_xlfn.XLOOKUP(C240,Master!E:E,Master!H:H)</f>
        <v>No</v>
      </c>
      <c r="F240" s="7" t="s">
        <v>59</v>
      </c>
      <c r="G240" s="7" t="s">
        <v>246</v>
      </c>
      <c r="H240" s="7" t="s">
        <v>415</v>
      </c>
      <c r="I240" s="7" t="s">
        <v>1378</v>
      </c>
      <c r="J240" s="7" t="s">
        <v>4290</v>
      </c>
      <c r="K240" s="7" t="s">
        <v>17</v>
      </c>
      <c r="L240" s="7" t="s">
        <v>18</v>
      </c>
      <c r="M240" s="67">
        <v>111</v>
      </c>
      <c r="N240" s="56">
        <f t="shared" si="17"/>
        <v>185</v>
      </c>
      <c r="O240" s="67">
        <v>185</v>
      </c>
      <c r="P240" s="9">
        <f t="shared" si="15"/>
        <v>154.29</v>
      </c>
      <c r="Q240" s="9">
        <f t="shared" si="18"/>
        <v>309</v>
      </c>
      <c r="R240" s="9">
        <f t="shared" si="16"/>
        <v>309</v>
      </c>
      <c r="S240" s="7" t="s">
        <v>33</v>
      </c>
      <c r="T240" s="7" t="s">
        <v>34</v>
      </c>
      <c r="U240" s="26"/>
      <c r="W240" s="47">
        <f t="shared" si="19"/>
        <v>0</v>
      </c>
    </row>
    <row r="241" spans="2:23" x14ac:dyDescent="0.25">
      <c r="B241" s="39">
        <v>843380170501</v>
      </c>
      <c r="C241" s="7" t="s">
        <v>4703</v>
      </c>
      <c r="D241" s="7" t="s">
        <v>4704</v>
      </c>
      <c r="E241" s="7" t="str">
        <f>_xlfn.XLOOKUP(C241,Master!E:E,Master!H:H)</f>
        <v>No</v>
      </c>
      <c r="F241" s="7" t="s">
        <v>59</v>
      </c>
      <c r="G241" s="7" t="s">
        <v>249</v>
      </c>
      <c r="H241" s="7" t="s">
        <v>415</v>
      </c>
      <c r="I241" s="7" t="s">
        <v>1378</v>
      </c>
      <c r="J241" s="7" t="s">
        <v>4290</v>
      </c>
      <c r="K241" s="7" t="s">
        <v>17</v>
      </c>
      <c r="L241" s="7" t="s">
        <v>18</v>
      </c>
      <c r="M241" s="67">
        <v>111</v>
      </c>
      <c r="N241" s="56">
        <f t="shared" si="17"/>
        <v>185</v>
      </c>
      <c r="O241" s="67">
        <v>185</v>
      </c>
      <c r="P241" s="9">
        <f t="shared" si="15"/>
        <v>154.29</v>
      </c>
      <c r="Q241" s="9">
        <f t="shared" si="18"/>
        <v>309</v>
      </c>
      <c r="R241" s="9">
        <f t="shared" si="16"/>
        <v>309</v>
      </c>
      <c r="S241" s="7" t="s">
        <v>33</v>
      </c>
      <c r="T241" s="7" t="s">
        <v>34</v>
      </c>
      <c r="U241" s="26"/>
      <c r="W241" s="47">
        <f t="shared" si="19"/>
        <v>0</v>
      </c>
    </row>
    <row r="242" spans="2:23" x14ac:dyDescent="0.25">
      <c r="B242" s="39">
        <v>843380169086</v>
      </c>
      <c r="C242" s="7" t="s">
        <v>4705</v>
      </c>
      <c r="D242" s="7" t="s">
        <v>4706</v>
      </c>
      <c r="E242" s="7" t="str">
        <f>_xlfn.XLOOKUP(C242,Master!E:E,Master!H:H)</f>
        <v>Yes</v>
      </c>
      <c r="F242" s="7" t="s">
        <v>4289</v>
      </c>
      <c r="G242" s="7" t="s">
        <v>21</v>
      </c>
      <c r="H242" s="7" t="s">
        <v>103</v>
      </c>
      <c r="I242" s="7" t="s">
        <v>1142</v>
      </c>
      <c r="J242" s="7" t="s">
        <v>4290</v>
      </c>
      <c r="K242" s="7" t="s">
        <v>18</v>
      </c>
      <c r="L242" s="7" t="s">
        <v>17</v>
      </c>
      <c r="M242" s="67">
        <v>300</v>
      </c>
      <c r="N242" s="56">
        <f t="shared" si="17"/>
        <v>500</v>
      </c>
      <c r="O242" s="67">
        <v>500</v>
      </c>
      <c r="P242" s="9">
        <f t="shared" si="15"/>
        <v>417</v>
      </c>
      <c r="Q242" s="9">
        <f t="shared" si="18"/>
        <v>834</v>
      </c>
      <c r="R242" s="9">
        <f t="shared" si="16"/>
        <v>834</v>
      </c>
      <c r="S242" s="7" t="s">
        <v>33</v>
      </c>
      <c r="T242" s="7" t="s">
        <v>34</v>
      </c>
      <c r="U242" s="26"/>
      <c r="W242" s="47">
        <f t="shared" si="19"/>
        <v>0</v>
      </c>
    </row>
    <row r="243" spans="2:23" x14ac:dyDescent="0.25">
      <c r="B243" s="39">
        <v>843380169093</v>
      </c>
      <c r="C243" s="7" t="s">
        <v>4707</v>
      </c>
      <c r="D243" s="7" t="s">
        <v>4708</v>
      </c>
      <c r="E243" s="7" t="str">
        <f>_xlfn.XLOOKUP(C243,Master!E:E,Master!H:H)</f>
        <v>Yes</v>
      </c>
      <c r="F243" s="7" t="s">
        <v>4289</v>
      </c>
      <c r="G243" s="7" t="s">
        <v>24</v>
      </c>
      <c r="H243" s="7" t="s">
        <v>103</v>
      </c>
      <c r="I243" s="7" t="s">
        <v>1142</v>
      </c>
      <c r="J243" s="7" t="s">
        <v>4290</v>
      </c>
      <c r="K243" s="7" t="s">
        <v>18</v>
      </c>
      <c r="L243" s="7" t="s">
        <v>17</v>
      </c>
      <c r="M243" s="67">
        <v>300</v>
      </c>
      <c r="N243" s="56">
        <f t="shared" si="17"/>
        <v>500</v>
      </c>
      <c r="O243" s="67">
        <v>500</v>
      </c>
      <c r="P243" s="9">
        <f t="shared" si="15"/>
        <v>417</v>
      </c>
      <c r="Q243" s="9">
        <f t="shared" si="18"/>
        <v>834</v>
      </c>
      <c r="R243" s="9">
        <f t="shared" si="16"/>
        <v>834</v>
      </c>
      <c r="S243" s="7" t="s">
        <v>33</v>
      </c>
      <c r="T243" s="7" t="s">
        <v>34</v>
      </c>
      <c r="U243" s="26"/>
      <c r="W243" s="47">
        <f t="shared" si="19"/>
        <v>0</v>
      </c>
    </row>
    <row r="244" spans="2:23" x14ac:dyDescent="0.25">
      <c r="B244" s="39">
        <v>843380169109</v>
      </c>
      <c r="C244" s="7" t="s">
        <v>4709</v>
      </c>
      <c r="D244" s="7" t="s">
        <v>4710</v>
      </c>
      <c r="E244" s="7" t="str">
        <f>_xlfn.XLOOKUP(C244,Master!E:E,Master!H:H)</f>
        <v>Yes</v>
      </c>
      <c r="F244" s="7" t="s">
        <v>4289</v>
      </c>
      <c r="G244" s="7" t="s">
        <v>27</v>
      </c>
      <c r="H244" s="7" t="s">
        <v>103</v>
      </c>
      <c r="I244" s="7" t="s">
        <v>1142</v>
      </c>
      <c r="J244" s="7" t="s">
        <v>4290</v>
      </c>
      <c r="K244" s="7" t="s">
        <v>18</v>
      </c>
      <c r="L244" s="7" t="s">
        <v>17</v>
      </c>
      <c r="M244" s="67">
        <v>300</v>
      </c>
      <c r="N244" s="56">
        <f t="shared" si="17"/>
        <v>500</v>
      </c>
      <c r="O244" s="67">
        <v>500</v>
      </c>
      <c r="P244" s="9">
        <f t="shared" si="15"/>
        <v>417</v>
      </c>
      <c r="Q244" s="9">
        <f t="shared" si="18"/>
        <v>834</v>
      </c>
      <c r="R244" s="9">
        <f t="shared" si="16"/>
        <v>834</v>
      </c>
      <c r="S244" s="7" t="s">
        <v>33</v>
      </c>
      <c r="T244" s="7" t="s">
        <v>34</v>
      </c>
      <c r="U244" s="26"/>
      <c r="W244" s="47">
        <f t="shared" si="19"/>
        <v>0</v>
      </c>
    </row>
    <row r="245" spans="2:23" x14ac:dyDescent="0.25">
      <c r="B245" s="39">
        <v>843380169116</v>
      </c>
      <c r="C245" s="7" t="s">
        <v>4711</v>
      </c>
      <c r="D245" s="7" t="s">
        <v>4712</v>
      </c>
      <c r="E245" s="7" t="str">
        <f>_xlfn.XLOOKUP(C245,Master!E:E,Master!H:H)</f>
        <v>Yes</v>
      </c>
      <c r="F245" s="7" t="s">
        <v>4289</v>
      </c>
      <c r="G245" s="7" t="s">
        <v>30</v>
      </c>
      <c r="H245" s="7" t="s">
        <v>103</v>
      </c>
      <c r="I245" s="7" t="s">
        <v>1142</v>
      </c>
      <c r="J245" s="7" t="s">
        <v>4290</v>
      </c>
      <c r="K245" s="7" t="s">
        <v>18</v>
      </c>
      <c r="L245" s="7" t="s">
        <v>17</v>
      </c>
      <c r="M245" s="67">
        <v>300</v>
      </c>
      <c r="N245" s="56">
        <f t="shared" si="17"/>
        <v>500</v>
      </c>
      <c r="O245" s="67">
        <v>500</v>
      </c>
      <c r="P245" s="9">
        <f t="shared" si="15"/>
        <v>417</v>
      </c>
      <c r="Q245" s="9">
        <f t="shared" si="18"/>
        <v>834</v>
      </c>
      <c r="R245" s="9">
        <f t="shared" si="16"/>
        <v>834</v>
      </c>
      <c r="S245" s="7" t="s">
        <v>33</v>
      </c>
      <c r="T245" s="7" t="s">
        <v>34</v>
      </c>
      <c r="U245" s="26"/>
      <c r="W245" s="47">
        <f t="shared" si="19"/>
        <v>0</v>
      </c>
    </row>
    <row r="246" spans="2:23" x14ac:dyDescent="0.25">
      <c r="B246" s="39">
        <v>843380169123</v>
      </c>
      <c r="C246" s="7" t="s">
        <v>4713</v>
      </c>
      <c r="D246" s="7" t="s">
        <v>4714</v>
      </c>
      <c r="E246" s="7" t="str">
        <f>_xlfn.XLOOKUP(C246,Master!E:E,Master!H:H)</f>
        <v>Yes</v>
      </c>
      <c r="F246" s="7" t="s">
        <v>4289</v>
      </c>
      <c r="G246" s="7" t="s">
        <v>246</v>
      </c>
      <c r="H246" s="7" t="s">
        <v>103</v>
      </c>
      <c r="I246" s="7" t="s">
        <v>1142</v>
      </c>
      <c r="J246" s="7" t="s">
        <v>4290</v>
      </c>
      <c r="K246" s="7" t="s">
        <v>18</v>
      </c>
      <c r="L246" s="7" t="s">
        <v>17</v>
      </c>
      <c r="M246" s="67">
        <v>300</v>
      </c>
      <c r="N246" s="56">
        <f t="shared" si="17"/>
        <v>500</v>
      </c>
      <c r="O246" s="67">
        <v>500</v>
      </c>
      <c r="P246" s="9">
        <f t="shared" si="15"/>
        <v>417</v>
      </c>
      <c r="Q246" s="9">
        <f t="shared" si="18"/>
        <v>834</v>
      </c>
      <c r="R246" s="9">
        <f t="shared" si="16"/>
        <v>834</v>
      </c>
      <c r="S246" s="7" t="s">
        <v>33</v>
      </c>
      <c r="T246" s="7" t="s">
        <v>34</v>
      </c>
      <c r="U246" s="26"/>
      <c r="W246" s="47">
        <f t="shared" si="19"/>
        <v>0</v>
      </c>
    </row>
    <row r="247" spans="2:23" x14ac:dyDescent="0.25">
      <c r="B247" s="39">
        <v>843380169130</v>
      </c>
      <c r="C247" s="7" t="s">
        <v>4715</v>
      </c>
      <c r="D247" s="7" t="s">
        <v>4716</v>
      </c>
      <c r="E247" s="7" t="str">
        <f>_xlfn.XLOOKUP(C247,Master!E:E,Master!H:H)</f>
        <v>Yes</v>
      </c>
      <c r="F247" s="7" t="s">
        <v>4289</v>
      </c>
      <c r="G247" s="7" t="s">
        <v>249</v>
      </c>
      <c r="H247" s="7" t="s">
        <v>103</v>
      </c>
      <c r="I247" s="7" t="s">
        <v>1142</v>
      </c>
      <c r="J247" s="7" t="s">
        <v>4290</v>
      </c>
      <c r="K247" s="7" t="s">
        <v>18</v>
      </c>
      <c r="L247" s="7" t="s">
        <v>17</v>
      </c>
      <c r="M247" s="67">
        <v>300</v>
      </c>
      <c r="N247" s="56">
        <f t="shared" si="17"/>
        <v>500</v>
      </c>
      <c r="O247" s="67">
        <v>500</v>
      </c>
      <c r="P247" s="9">
        <f t="shared" si="15"/>
        <v>417</v>
      </c>
      <c r="Q247" s="9">
        <f t="shared" si="18"/>
        <v>834</v>
      </c>
      <c r="R247" s="9">
        <f t="shared" si="16"/>
        <v>834</v>
      </c>
      <c r="S247" s="7" t="s">
        <v>33</v>
      </c>
      <c r="T247" s="7" t="s">
        <v>34</v>
      </c>
      <c r="U247" s="26"/>
      <c r="W247" s="47">
        <f t="shared" si="19"/>
        <v>0</v>
      </c>
    </row>
    <row r="248" spans="2:23" x14ac:dyDescent="0.25">
      <c r="B248" s="39">
        <v>843380145059</v>
      </c>
      <c r="C248" s="7" t="s">
        <v>4717</v>
      </c>
      <c r="D248" s="7" t="s">
        <v>4718</v>
      </c>
      <c r="E248" s="7" t="str">
        <f>_xlfn.XLOOKUP(C248,Master!E:E,Master!H:H)</f>
        <v>No</v>
      </c>
      <c r="F248" s="7" t="s">
        <v>4289</v>
      </c>
      <c r="G248" s="7" t="s">
        <v>21</v>
      </c>
      <c r="H248" s="7" t="s">
        <v>1208</v>
      </c>
      <c r="I248" s="7" t="s">
        <v>1209</v>
      </c>
      <c r="J248" s="7" t="s">
        <v>4290</v>
      </c>
      <c r="K248" s="7" t="s">
        <v>17</v>
      </c>
      <c r="L248" s="7" t="s">
        <v>18</v>
      </c>
      <c r="M248" s="67">
        <v>38.5</v>
      </c>
      <c r="N248" s="56">
        <f t="shared" si="17"/>
        <v>70</v>
      </c>
      <c r="O248" s="67">
        <v>70</v>
      </c>
      <c r="P248" s="9">
        <f t="shared" si="15"/>
        <v>53.515000000000001</v>
      </c>
      <c r="Q248" s="9">
        <f t="shared" si="18"/>
        <v>117</v>
      </c>
      <c r="R248" s="9">
        <f t="shared" si="16"/>
        <v>117</v>
      </c>
      <c r="S248" s="7" t="s">
        <v>33</v>
      </c>
      <c r="T248" s="7" t="s">
        <v>34</v>
      </c>
      <c r="U248" s="26"/>
      <c r="W248" s="47">
        <f t="shared" si="19"/>
        <v>0</v>
      </c>
    </row>
    <row r="249" spans="2:23" x14ac:dyDescent="0.25">
      <c r="B249" s="39">
        <v>843380145042</v>
      </c>
      <c r="C249" s="7" t="s">
        <v>4719</v>
      </c>
      <c r="D249" s="7" t="s">
        <v>4720</v>
      </c>
      <c r="E249" s="7" t="str">
        <f>_xlfn.XLOOKUP(C249,Master!E:E,Master!H:H)</f>
        <v>No</v>
      </c>
      <c r="F249" s="7" t="s">
        <v>4289</v>
      </c>
      <c r="G249" s="7" t="s">
        <v>24</v>
      </c>
      <c r="H249" s="7" t="s">
        <v>1208</v>
      </c>
      <c r="I249" s="7" t="s">
        <v>1209</v>
      </c>
      <c r="J249" s="7" t="s">
        <v>4290</v>
      </c>
      <c r="K249" s="7" t="s">
        <v>17</v>
      </c>
      <c r="L249" s="7" t="s">
        <v>18</v>
      </c>
      <c r="M249" s="67">
        <v>38.5</v>
      </c>
      <c r="N249" s="56">
        <f t="shared" si="17"/>
        <v>70</v>
      </c>
      <c r="O249" s="67">
        <v>70</v>
      </c>
      <c r="P249" s="9">
        <f t="shared" si="15"/>
        <v>53.515000000000001</v>
      </c>
      <c r="Q249" s="9">
        <f t="shared" si="18"/>
        <v>117</v>
      </c>
      <c r="R249" s="9">
        <f t="shared" si="16"/>
        <v>117</v>
      </c>
      <c r="S249" s="7" t="s">
        <v>33</v>
      </c>
      <c r="T249" s="7" t="s">
        <v>34</v>
      </c>
      <c r="U249" s="26"/>
      <c r="W249" s="47">
        <f t="shared" si="19"/>
        <v>0</v>
      </c>
    </row>
    <row r="250" spans="2:23" x14ac:dyDescent="0.25">
      <c r="B250" s="39">
        <v>843380145035</v>
      </c>
      <c r="C250" s="7" t="s">
        <v>4721</v>
      </c>
      <c r="D250" s="7" t="s">
        <v>4722</v>
      </c>
      <c r="E250" s="7" t="str">
        <f>_xlfn.XLOOKUP(C250,Master!E:E,Master!H:H)</f>
        <v>No</v>
      </c>
      <c r="F250" s="7" t="s">
        <v>4289</v>
      </c>
      <c r="G250" s="7" t="s">
        <v>27</v>
      </c>
      <c r="H250" s="7" t="s">
        <v>1208</v>
      </c>
      <c r="I250" s="7" t="s">
        <v>1209</v>
      </c>
      <c r="J250" s="7" t="s">
        <v>4290</v>
      </c>
      <c r="K250" s="7" t="s">
        <v>17</v>
      </c>
      <c r="L250" s="7" t="s">
        <v>18</v>
      </c>
      <c r="M250" s="67">
        <v>38.5</v>
      </c>
      <c r="N250" s="56">
        <f t="shared" si="17"/>
        <v>70</v>
      </c>
      <c r="O250" s="67">
        <v>70</v>
      </c>
      <c r="P250" s="9">
        <f t="shared" si="15"/>
        <v>53.515000000000001</v>
      </c>
      <c r="Q250" s="9">
        <f t="shared" si="18"/>
        <v>117</v>
      </c>
      <c r="R250" s="9">
        <f t="shared" si="16"/>
        <v>117</v>
      </c>
      <c r="S250" s="7" t="s">
        <v>33</v>
      </c>
      <c r="T250" s="7" t="s">
        <v>34</v>
      </c>
      <c r="U250" s="26"/>
      <c r="W250" s="47">
        <f t="shared" si="19"/>
        <v>0</v>
      </c>
    </row>
    <row r="251" spans="2:23" x14ac:dyDescent="0.25">
      <c r="B251" s="39">
        <v>843380145066</v>
      </c>
      <c r="C251" s="7" t="s">
        <v>4723</v>
      </c>
      <c r="D251" s="7" t="s">
        <v>4724</v>
      </c>
      <c r="E251" s="7" t="str">
        <f>_xlfn.XLOOKUP(C251,Master!E:E,Master!H:H)</f>
        <v>No</v>
      </c>
      <c r="F251" s="7" t="s">
        <v>4289</v>
      </c>
      <c r="G251" s="7" t="s">
        <v>30</v>
      </c>
      <c r="H251" s="7" t="s">
        <v>1208</v>
      </c>
      <c r="I251" s="7" t="s">
        <v>1209</v>
      </c>
      <c r="J251" s="7" t="s">
        <v>4290</v>
      </c>
      <c r="K251" s="7" t="s">
        <v>17</v>
      </c>
      <c r="L251" s="7" t="s">
        <v>18</v>
      </c>
      <c r="M251" s="67">
        <v>38.5</v>
      </c>
      <c r="N251" s="56">
        <f t="shared" si="17"/>
        <v>70</v>
      </c>
      <c r="O251" s="67">
        <v>70</v>
      </c>
      <c r="P251" s="9">
        <f t="shared" si="15"/>
        <v>53.515000000000001</v>
      </c>
      <c r="Q251" s="9">
        <f t="shared" si="18"/>
        <v>117</v>
      </c>
      <c r="R251" s="9">
        <f t="shared" si="16"/>
        <v>117</v>
      </c>
      <c r="S251" s="7" t="s">
        <v>33</v>
      </c>
      <c r="T251" s="7" t="s">
        <v>34</v>
      </c>
      <c r="U251" s="26"/>
      <c r="W251" s="47">
        <f t="shared" si="19"/>
        <v>0</v>
      </c>
    </row>
    <row r="252" spans="2:23" x14ac:dyDescent="0.25">
      <c r="B252" s="39">
        <v>843380144977</v>
      </c>
      <c r="C252" s="7" t="s">
        <v>4725</v>
      </c>
      <c r="D252" s="7" t="s">
        <v>8061</v>
      </c>
      <c r="E252" s="7" t="str">
        <f>_xlfn.XLOOKUP(C252,Master!E:E,Master!H:H)</f>
        <v>No</v>
      </c>
      <c r="F252" s="7" t="s">
        <v>4156</v>
      </c>
      <c r="G252" s="7" t="s">
        <v>21</v>
      </c>
      <c r="H252" s="7" t="s">
        <v>1208</v>
      </c>
      <c r="I252" s="7" t="s">
        <v>1209</v>
      </c>
      <c r="J252" s="7" t="s">
        <v>4290</v>
      </c>
      <c r="K252" s="7" t="s">
        <v>17</v>
      </c>
      <c r="L252" s="7" t="s">
        <v>18</v>
      </c>
      <c r="M252" s="67">
        <v>38.5</v>
      </c>
      <c r="N252" s="56">
        <f t="shared" si="17"/>
        <v>70</v>
      </c>
      <c r="O252" s="67">
        <v>70</v>
      </c>
      <c r="P252" s="9">
        <f t="shared" si="15"/>
        <v>53.515000000000001</v>
      </c>
      <c r="Q252" s="9">
        <f t="shared" si="18"/>
        <v>117</v>
      </c>
      <c r="R252" s="9">
        <f t="shared" si="16"/>
        <v>117</v>
      </c>
      <c r="S252" s="7" t="s">
        <v>33</v>
      </c>
      <c r="T252" s="7" t="s">
        <v>34</v>
      </c>
      <c r="U252" s="26"/>
      <c r="W252" s="47">
        <f t="shared" si="19"/>
        <v>0</v>
      </c>
    </row>
    <row r="253" spans="2:23" x14ac:dyDescent="0.25">
      <c r="B253" s="39">
        <v>843380144960</v>
      </c>
      <c r="C253" s="7" t="s">
        <v>4726</v>
      </c>
      <c r="D253" s="7" t="s">
        <v>8062</v>
      </c>
      <c r="E253" s="7" t="str">
        <f>_xlfn.XLOOKUP(C253,Master!E:E,Master!H:H)</f>
        <v>No</v>
      </c>
      <c r="F253" s="7" t="s">
        <v>4156</v>
      </c>
      <c r="G253" s="7" t="s">
        <v>24</v>
      </c>
      <c r="H253" s="7" t="s">
        <v>1208</v>
      </c>
      <c r="I253" s="7" t="s">
        <v>1209</v>
      </c>
      <c r="J253" s="7" t="s">
        <v>4290</v>
      </c>
      <c r="K253" s="7" t="s">
        <v>17</v>
      </c>
      <c r="L253" s="7" t="s">
        <v>18</v>
      </c>
      <c r="M253" s="67">
        <v>38.5</v>
      </c>
      <c r="N253" s="56">
        <f t="shared" si="17"/>
        <v>70</v>
      </c>
      <c r="O253" s="67">
        <v>70</v>
      </c>
      <c r="P253" s="9">
        <f t="shared" si="15"/>
        <v>53.515000000000001</v>
      </c>
      <c r="Q253" s="9">
        <f t="shared" si="18"/>
        <v>117</v>
      </c>
      <c r="R253" s="9">
        <f t="shared" si="16"/>
        <v>117</v>
      </c>
      <c r="S253" s="7" t="s">
        <v>33</v>
      </c>
      <c r="T253" s="7" t="s">
        <v>34</v>
      </c>
      <c r="U253" s="26"/>
      <c r="W253" s="47">
        <f t="shared" si="19"/>
        <v>0</v>
      </c>
    </row>
    <row r="254" spans="2:23" x14ac:dyDescent="0.25">
      <c r="B254" s="39">
        <v>843380144953</v>
      </c>
      <c r="C254" s="7" t="s">
        <v>4727</v>
      </c>
      <c r="D254" s="7" t="s">
        <v>8063</v>
      </c>
      <c r="E254" s="7" t="str">
        <f>_xlfn.XLOOKUP(C254,Master!E:E,Master!H:H)</f>
        <v>No</v>
      </c>
      <c r="F254" s="7" t="s">
        <v>4156</v>
      </c>
      <c r="G254" s="7" t="s">
        <v>27</v>
      </c>
      <c r="H254" s="7" t="s">
        <v>1208</v>
      </c>
      <c r="I254" s="7" t="s">
        <v>1209</v>
      </c>
      <c r="J254" s="7" t="s">
        <v>4290</v>
      </c>
      <c r="K254" s="7" t="s">
        <v>17</v>
      </c>
      <c r="L254" s="7" t="s">
        <v>18</v>
      </c>
      <c r="M254" s="67">
        <v>38.5</v>
      </c>
      <c r="N254" s="56">
        <f t="shared" si="17"/>
        <v>70</v>
      </c>
      <c r="O254" s="67">
        <v>70</v>
      </c>
      <c r="P254" s="9">
        <f t="shared" si="15"/>
        <v>53.515000000000001</v>
      </c>
      <c r="Q254" s="9">
        <f t="shared" si="18"/>
        <v>117</v>
      </c>
      <c r="R254" s="9">
        <f t="shared" si="16"/>
        <v>117</v>
      </c>
      <c r="S254" s="7" t="s">
        <v>33</v>
      </c>
      <c r="T254" s="7" t="s">
        <v>34</v>
      </c>
      <c r="U254" s="26"/>
      <c r="W254" s="47">
        <f t="shared" si="19"/>
        <v>0</v>
      </c>
    </row>
    <row r="255" spans="2:23" x14ac:dyDescent="0.25">
      <c r="B255" s="39">
        <v>843380144984</v>
      </c>
      <c r="C255" s="7" t="s">
        <v>4728</v>
      </c>
      <c r="D255" s="7" t="s">
        <v>8064</v>
      </c>
      <c r="E255" s="7" t="str">
        <f>_xlfn.XLOOKUP(C255,Master!E:E,Master!H:H)</f>
        <v>No</v>
      </c>
      <c r="F255" s="7" t="s">
        <v>4156</v>
      </c>
      <c r="G255" s="7" t="s">
        <v>30</v>
      </c>
      <c r="H255" s="7" t="s">
        <v>1208</v>
      </c>
      <c r="I255" s="7" t="s">
        <v>1209</v>
      </c>
      <c r="J255" s="7" t="s">
        <v>4290</v>
      </c>
      <c r="K255" s="7" t="s">
        <v>17</v>
      </c>
      <c r="L255" s="7" t="s">
        <v>18</v>
      </c>
      <c r="M255" s="67">
        <v>38.5</v>
      </c>
      <c r="N255" s="56">
        <f t="shared" si="17"/>
        <v>70</v>
      </c>
      <c r="O255" s="67">
        <v>70</v>
      </c>
      <c r="P255" s="9">
        <f t="shared" si="15"/>
        <v>53.515000000000001</v>
      </c>
      <c r="Q255" s="9">
        <f t="shared" si="18"/>
        <v>117</v>
      </c>
      <c r="R255" s="9">
        <f t="shared" si="16"/>
        <v>117</v>
      </c>
      <c r="S255" s="7" t="s">
        <v>33</v>
      </c>
      <c r="T255" s="7" t="s">
        <v>34</v>
      </c>
      <c r="U255" s="26"/>
      <c r="W255" s="47">
        <f t="shared" si="19"/>
        <v>0</v>
      </c>
    </row>
    <row r="256" spans="2:23" x14ac:dyDescent="0.25">
      <c r="B256" s="39">
        <v>843380131755</v>
      </c>
      <c r="C256" s="7" t="s">
        <v>4729</v>
      </c>
      <c r="D256" s="7" t="s">
        <v>4730</v>
      </c>
      <c r="E256" s="7" t="str">
        <f>_xlfn.XLOOKUP(C256,Master!E:E,Master!H:H)</f>
        <v>Yes</v>
      </c>
      <c r="F256" s="7" t="s">
        <v>4289</v>
      </c>
      <c r="G256" s="7" t="s">
        <v>1251</v>
      </c>
      <c r="H256" s="7" t="s">
        <v>1208</v>
      </c>
      <c r="I256" s="7" t="s">
        <v>2514</v>
      </c>
      <c r="J256" s="7" t="s">
        <v>4290</v>
      </c>
      <c r="K256" s="7" t="s">
        <v>17</v>
      </c>
      <c r="L256" s="7" t="s">
        <v>18</v>
      </c>
      <c r="M256" s="67">
        <v>49.500000000000007</v>
      </c>
      <c r="N256" s="56">
        <f t="shared" si="17"/>
        <v>90</v>
      </c>
      <c r="O256" s="67">
        <v>90</v>
      </c>
      <c r="P256" s="9">
        <f t="shared" si="15"/>
        <v>68.805000000000007</v>
      </c>
      <c r="Q256" s="9">
        <f t="shared" si="18"/>
        <v>150</v>
      </c>
      <c r="R256" s="9">
        <f t="shared" si="16"/>
        <v>150</v>
      </c>
      <c r="S256" s="7" t="s">
        <v>33</v>
      </c>
      <c r="T256" s="7" t="s">
        <v>34</v>
      </c>
      <c r="U256" s="26"/>
      <c r="W256" s="47">
        <f t="shared" si="19"/>
        <v>0</v>
      </c>
    </row>
    <row r="257" spans="2:23" x14ac:dyDescent="0.25">
      <c r="B257" s="39">
        <v>843380145073</v>
      </c>
      <c r="C257" s="7" t="s">
        <v>4731</v>
      </c>
      <c r="D257" s="7" t="s">
        <v>8065</v>
      </c>
      <c r="E257" s="7" t="str">
        <f>_xlfn.XLOOKUP(C257,Master!E:E,Master!H:H)</f>
        <v>No</v>
      </c>
      <c r="F257" s="7" t="s">
        <v>4156</v>
      </c>
      <c r="G257" s="7" t="s">
        <v>1251</v>
      </c>
      <c r="H257" s="7" t="s">
        <v>1208</v>
      </c>
      <c r="I257" s="7" t="s">
        <v>2514</v>
      </c>
      <c r="J257" s="7" t="s">
        <v>4290</v>
      </c>
      <c r="K257" s="7" t="s">
        <v>17</v>
      </c>
      <c r="L257" s="7" t="s">
        <v>18</v>
      </c>
      <c r="M257" s="67">
        <v>49.500000000000007</v>
      </c>
      <c r="N257" s="56">
        <f t="shared" si="17"/>
        <v>90</v>
      </c>
      <c r="O257" s="67">
        <v>90</v>
      </c>
      <c r="P257" s="9">
        <f t="shared" si="15"/>
        <v>68.805000000000007</v>
      </c>
      <c r="Q257" s="9">
        <f t="shared" si="18"/>
        <v>150</v>
      </c>
      <c r="R257" s="9">
        <f t="shared" si="16"/>
        <v>150</v>
      </c>
      <c r="S257" s="7" t="s">
        <v>33</v>
      </c>
      <c r="T257" s="7" t="s">
        <v>34</v>
      </c>
      <c r="U257" s="26"/>
      <c r="W257" s="47">
        <f t="shared" si="19"/>
        <v>0</v>
      </c>
    </row>
    <row r="258" spans="2:23" x14ac:dyDescent="0.25">
      <c r="B258" s="39">
        <v>843380131779</v>
      </c>
      <c r="C258" s="7" t="s">
        <v>4732</v>
      </c>
      <c r="D258" s="7" t="s">
        <v>4733</v>
      </c>
      <c r="E258" s="7" t="str">
        <f>_xlfn.XLOOKUP(C258,Master!E:E,Master!H:H)</f>
        <v>No</v>
      </c>
      <c r="F258" s="7" t="s">
        <v>4289</v>
      </c>
      <c r="G258" s="7" t="s">
        <v>1251</v>
      </c>
      <c r="H258" s="7" t="s">
        <v>1252</v>
      </c>
      <c r="I258" s="7" t="s">
        <v>1253</v>
      </c>
      <c r="J258" s="7" t="s">
        <v>4290</v>
      </c>
      <c r="K258" s="7" t="s">
        <v>17</v>
      </c>
      <c r="L258" s="7" t="s">
        <v>18</v>
      </c>
      <c r="M258" s="67">
        <v>30</v>
      </c>
      <c r="N258" s="56">
        <f t="shared" si="17"/>
        <v>50</v>
      </c>
      <c r="O258" s="67">
        <v>50</v>
      </c>
      <c r="P258" s="9">
        <f t="shared" si="15"/>
        <v>41.699999999999996</v>
      </c>
      <c r="Q258" s="9">
        <f t="shared" si="18"/>
        <v>83</v>
      </c>
      <c r="R258" s="9">
        <f t="shared" si="16"/>
        <v>83</v>
      </c>
      <c r="S258" s="7" t="s">
        <v>33</v>
      </c>
      <c r="T258" s="7" t="s">
        <v>34</v>
      </c>
      <c r="U258" s="26"/>
      <c r="W258" s="47">
        <f t="shared" si="19"/>
        <v>0</v>
      </c>
    </row>
    <row r="259" spans="2:23" x14ac:dyDescent="0.25">
      <c r="B259" s="39">
        <v>843380132325</v>
      </c>
      <c r="C259" s="7" t="s">
        <v>4734</v>
      </c>
      <c r="D259" s="7" t="s">
        <v>4735</v>
      </c>
      <c r="E259" s="7" t="str">
        <f>_xlfn.XLOOKUP(C259,Master!E:E,Master!H:H)</f>
        <v>Yes</v>
      </c>
      <c r="F259" s="7" t="s">
        <v>4289</v>
      </c>
      <c r="G259" s="7" t="s">
        <v>1251</v>
      </c>
      <c r="H259" s="7" t="s">
        <v>1252</v>
      </c>
      <c r="I259" s="7" t="s">
        <v>1256</v>
      </c>
      <c r="J259" s="7" t="s">
        <v>4290</v>
      </c>
      <c r="K259" s="7" t="s">
        <v>17</v>
      </c>
      <c r="L259" s="7" t="s">
        <v>18</v>
      </c>
      <c r="M259" s="67">
        <v>22</v>
      </c>
      <c r="N259" s="56">
        <f t="shared" si="17"/>
        <v>40</v>
      </c>
      <c r="O259" s="67">
        <v>40</v>
      </c>
      <c r="P259" s="9">
        <f t="shared" si="15"/>
        <v>30.58</v>
      </c>
      <c r="Q259" s="9">
        <f t="shared" si="18"/>
        <v>67</v>
      </c>
      <c r="R259" s="9">
        <f t="shared" si="16"/>
        <v>67</v>
      </c>
      <c r="S259" s="7" t="s">
        <v>33</v>
      </c>
      <c r="T259" s="7" t="s">
        <v>34</v>
      </c>
      <c r="U259" s="26"/>
      <c r="W259" s="47">
        <f t="shared" si="19"/>
        <v>0</v>
      </c>
    </row>
    <row r="260" spans="2:23" x14ac:dyDescent="0.25">
      <c r="B260" s="39">
        <v>843380150930</v>
      </c>
      <c r="C260" s="7" t="s">
        <v>4736</v>
      </c>
      <c r="D260" s="7" t="s">
        <v>8066</v>
      </c>
      <c r="E260" s="7" t="str">
        <f>_xlfn.XLOOKUP(C260,Master!E:E,Master!H:H)</f>
        <v>No</v>
      </c>
      <c r="F260" s="7" t="s">
        <v>4156</v>
      </c>
      <c r="G260" s="7" t="s">
        <v>1251</v>
      </c>
      <c r="H260" s="7" t="s">
        <v>1252</v>
      </c>
      <c r="I260" s="7" t="s">
        <v>1256</v>
      </c>
      <c r="J260" s="7" t="s">
        <v>4290</v>
      </c>
      <c r="K260" s="7" t="s">
        <v>17</v>
      </c>
      <c r="L260" s="7" t="s">
        <v>18</v>
      </c>
      <c r="M260" s="67">
        <v>22</v>
      </c>
      <c r="N260" s="56">
        <f t="shared" si="17"/>
        <v>40</v>
      </c>
      <c r="O260" s="67">
        <v>40</v>
      </c>
      <c r="P260" s="9">
        <f t="shared" si="15"/>
        <v>30.58</v>
      </c>
      <c r="Q260" s="9">
        <f t="shared" si="18"/>
        <v>67</v>
      </c>
      <c r="R260" s="9">
        <f t="shared" si="16"/>
        <v>67</v>
      </c>
      <c r="S260" s="7" t="s">
        <v>33</v>
      </c>
      <c r="T260" s="7" t="s">
        <v>34</v>
      </c>
      <c r="U260" s="26"/>
      <c r="W260" s="47">
        <f t="shared" si="19"/>
        <v>0</v>
      </c>
    </row>
    <row r="261" spans="2:23" x14ac:dyDescent="0.25">
      <c r="B261" s="39">
        <v>843380131762</v>
      </c>
      <c r="C261" s="7" t="s">
        <v>4737</v>
      </c>
      <c r="D261" s="7" t="s">
        <v>4738</v>
      </c>
      <c r="E261" s="7" t="str">
        <f>_xlfn.XLOOKUP(C261,Master!E:E,Master!H:H)</f>
        <v>No</v>
      </c>
      <c r="F261" s="7" t="s">
        <v>4289</v>
      </c>
      <c r="G261" s="7" t="s">
        <v>1251</v>
      </c>
      <c r="H261" s="7" t="s">
        <v>1252</v>
      </c>
      <c r="I261" s="7" t="s">
        <v>1253</v>
      </c>
      <c r="J261" s="7" t="s">
        <v>4290</v>
      </c>
      <c r="K261" s="7" t="s">
        <v>438</v>
      </c>
      <c r="L261" s="7" t="s">
        <v>18</v>
      </c>
      <c r="M261" s="67">
        <v>16.5</v>
      </c>
      <c r="N261" s="56">
        <f t="shared" si="17"/>
        <v>30</v>
      </c>
      <c r="O261" s="67">
        <v>30</v>
      </c>
      <c r="P261" s="9">
        <f t="shared" si="15"/>
        <v>22.934999999999999</v>
      </c>
      <c r="Q261" s="9">
        <f t="shared" si="18"/>
        <v>50</v>
      </c>
      <c r="R261" s="9">
        <f t="shared" si="16"/>
        <v>50</v>
      </c>
      <c r="S261" s="7" t="s">
        <v>33</v>
      </c>
      <c r="T261" s="7" t="s">
        <v>34</v>
      </c>
      <c r="U261" s="26"/>
      <c r="W261" s="47">
        <f t="shared" si="19"/>
        <v>0</v>
      </c>
    </row>
    <row r="262" spans="2:23" x14ac:dyDescent="0.25">
      <c r="B262" s="39">
        <v>843380132295</v>
      </c>
      <c r="C262" s="7" t="s">
        <v>4739</v>
      </c>
      <c r="D262" s="7" t="s">
        <v>4740</v>
      </c>
      <c r="E262" s="7" t="str">
        <f>_xlfn.XLOOKUP(C262,Master!E:E,Master!H:H)</f>
        <v>No</v>
      </c>
      <c r="F262" s="7" t="s">
        <v>4289</v>
      </c>
      <c r="G262" s="7" t="s">
        <v>1251</v>
      </c>
      <c r="H262" s="7" t="s">
        <v>1252</v>
      </c>
      <c r="I262" s="7" t="s">
        <v>1256</v>
      </c>
      <c r="J262" s="7" t="s">
        <v>4290</v>
      </c>
      <c r="K262" s="7" t="s">
        <v>17</v>
      </c>
      <c r="L262" s="7" t="s">
        <v>18</v>
      </c>
      <c r="M262" s="67">
        <v>21</v>
      </c>
      <c r="N262" s="56">
        <f t="shared" si="17"/>
        <v>35</v>
      </c>
      <c r="O262" s="67">
        <v>35</v>
      </c>
      <c r="P262" s="9">
        <f t="shared" si="15"/>
        <v>29.189999999999998</v>
      </c>
      <c r="Q262" s="9">
        <f t="shared" si="18"/>
        <v>58</v>
      </c>
      <c r="R262" s="9">
        <f t="shared" si="16"/>
        <v>58</v>
      </c>
      <c r="S262" s="7" t="s">
        <v>33</v>
      </c>
      <c r="T262" s="7" t="s">
        <v>34</v>
      </c>
      <c r="U262" s="26"/>
      <c r="W262" s="47">
        <f t="shared" si="19"/>
        <v>0</v>
      </c>
    </row>
    <row r="263" spans="2:23" x14ac:dyDescent="0.25">
      <c r="B263" s="39">
        <v>843380150923</v>
      </c>
      <c r="C263" s="7" t="s">
        <v>4741</v>
      </c>
      <c r="D263" s="7" t="s">
        <v>8067</v>
      </c>
      <c r="E263" s="7" t="str">
        <f>_xlfn.XLOOKUP(C263,Master!E:E,Master!H:H)</f>
        <v>Yes</v>
      </c>
      <c r="F263" s="7" t="s">
        <v>4156</v>
      </c>
      <c r="G263" s="7" t="s">
        <v>1251</v>
      </c>
      <c r="H263" s="7" t="s">
        <v>1252</v>
      </c>
      <c r="I263" s="7" t="s">
        <v>1256</v>
      </c>
      <c r="J263" s="7" t="s">
        <v>4290</v>
      </c>
      <c r="K263" s="7" t="s">
        <v>17</v>
      </c>
      <c r="L263" s="7" t="s">
        <v>18</v>
      </c>
      <c r="M263" s="67">
        <v>21</v>
      </c>
      <c r="N263" s="56">
        <f t="shared" si="17"/>
        <v>35</v>
      </c>
      <c r="O263" s="67">
        <v>35</v>
      </c>
      <c r="P263" s="9">
        <f t="shared" ref="P263:P326" si="20">(O263*$P$3)*(M263/O263)</f>
        <v>29.189999999999998</v>
      </c>
      <c r="Q263" s="9">
        <f t="shared" si="18"/>
        <v>58</v>
      </c>
      <c r="R263" s="9">
        <f t="shared" ref="R263:R326" si="21">ROUND(O263*$P$3*(1+$Q$3),0)</f>
        <v>58</v>
      </c>
      <c r="S263" s="7" t="s">
        <v>33</v>
      </c>
      <c r="T263" s="7" t="s">
        <v>34</v>
      </c>
      <c r="U263" s="26"/>
      <c r="W263" s="47">
        <f t="shared" si="19"/>
        <v>0</v>
      </c>
    </row>
    <row r="264" spans="2:23" x14ac:dyDescent="0.25">
      <c r="B264" s="39">
        <v>843380132141</v>
      </c>
      <c r="C264" s="7" t="s">
        <v>4742</v>
      </c>
      <c r="D264" s="7" t="s">
        <v>4743</v>
      </c>
      <c r="E264" s="7" t="str">
        <f>_xlfn.XLOOKUP(C264,Master!E:E,Master!H:H)</f>
        <v>No</v>
      </c>
      <c r="F264" s="7" t="s">
        <v>4289</v>
      </c>
      <c r="G264" s="7" t="s">
        <v>1251</v>
      </c>
      <c r="H264" s="7" t="s">
        <v>1252</v>
      </c>
      <c r="I264" s="7" t="s">
        <v>1281</v>
      </c>
      <c r="J264" s="7" t="s">
        <v>4290</v>
      </c>
      <c r="K264" s="7" t="s">
        <v>17</v>
      </c>
      <c r="L264" s="7" t="s">
        <v>18</v>
      </c>
      <c r="M264" s="67">
        <v>19.25</v>
      </c>
      <c r="N264" s="56">
        <f t="shared" ref="N264:N327" si="22">O264</f>
        <v>35</v>
      </c>
      <c r="O264" s="67">
        <v>35</v>
      </c>
      <c r="P264" s="9">
        <f t="shared" si="20"/>
        <v>26.7575</v>
      </c>
      <c r="Q264" s="9">
        <f t="shared" ref="Q264:Q327" si="23">R264</f>
        <v>58</v>
      </c>
      <c r="R264" s="9">
        <f t="shared" si="21"/>
        <v>58</v>
      </c>
      <c r="S264" s="7" t="s">
        <v>33</v>
      </c>
      <c r="T264" s="7" t="s">
        <v>34</v>
      </c>
      <c r="U264" s="26"/>
      <c r="W264" s="47">
        <f t="shared" ref="W264:W327" si="24">M264*V264</f>
        <v>0</v>
      </c>
    </row>
    <row r="265" spans="2:23" x14ac:dyDescent="0.25">
      <c r="B265" s="39">
        <v>843380150817</v>
      </c>
      <c r="C265" s="7" t="s">
        <v>4744</v>
      </c>
      <c r="D265" s="7" t="s">
        <v>8068</v>
      </c>
      <c r="E265" s="7" t="str">
        <f>_xlfn.XLOOKUP(C265,Master!E:E,Master!H:H)</f>
        <v>No</v>
      </c>
      <c r="F265" s="7" t="s">
        <v>4156</v>
      </c>
      <c r="G265" s="7" t="s">
        <v>1251</v>
      </c>
      <c r="H265" s="7" t="s">
        <v>1252</v>
      </c>
      <c r="I265" s="7" t="s">
        <v>1281</v>
      </c>
      <c r="J265" s="7" t="s">
        <v>4290</v>
      </c>
      <c r="K265" s="7" t="s">
        <v>17</v>
      </c>
      <c r="L265" s="7" t="s">
        <v>18</v>
      </c>
      <c r="M265" s="67">
        <v>19.25</v>
      </c>
      <c r="N265" s="56">
        <f t="shared" si="22"/>
        <v>35</v>
      </c>
      <c r="O265" s="67">
        <v>35</v>
      </c>
      <c r="P265" s="9">
        <f t="shared" si="20"/>
        <v>26.7575</v>
      </c>
      <c r="Q265" s="9">
        <f t="shared" si="23"/>
        <v>58</v>
      </c>
      <c r="R265" s="9">
        <f t="shared" si="21"/>
        <v>58</v>
      </c>
      <c r="S265" s="7" t="s">
        <v>33</v>
      </c>
      <c r="T265" s="7" t="s">
        <v>34</v>
      </c>
      <c r="U265" s="26"/>
      <c r="W265" s="47">
        <f t="shared" si="24"/>
        <v>0</v>
      </c>
    </row>
    <row r="266" spans="2:23" x14ac:dyDescent="0.25">
      <c r="B266" s="39">
        <v>843380131977</v>
      </c>
      <c r="C266" s="7" t="s">
        <v>4745</v>
      </c>
      <c r="D266" s="7" t="s">
        <v>4746</v>
      </c>
      <c r="E266" s="7" t="str">
        <f>_xlfn.XLOOKUP(C266,Master!E:E,Master!H:H)</f>
        <v>No</v>
      </c>
      <c r="F266" s="7" t="s">
        <v>4289</v>
      </c>
      <c r="G266" s="7" t="s">
        <v>1251</v>
      </c>
      <c r="H266" s="7" t="s">
        <v>1252</v>
      </c>
      <c r="I266" s="7" t="s">
        <v>1281</v>
      </c>
      <c r="J266" s="7" t="s">
        <v>4290</v>
      </c>
      <c r="K266" s="7" t="s">
        <v>17</v>
      </c>
      <c r="L266" s="7" t="s">
        <v>18</v>
      </c>
      <c r="M266" s="67">
        <v>22</v>
      </c>
      <c r="N266" s="56">
        <f t="shared" si="22"/>
        <v>40</v>
      </c>
      <c r="O266" s="67">
        <v>40</v>
      </c>
      <c r="P266" s="9">
        <f t="shared" si="20"/>
        <v>30.58</v>
      </c>
      <c r="Q266" s="9">
        <f t="shared" si="23"/>
        <v>67</v>
      </c>
      <c r="R266" s="9">
        <f t="shared" si="21"/>
        <v>67</v>
      </c>
      <c r="S266" s="7" t="s">
        <v>33</v>
      </c>
      <c r="T266" s="7" t="s">
        <v>34</v>
      </c>
      <c r="U266" s="26"/>
      <c r="W266" s="47">
        <f t="shared" si="24"/>
        <v>0</v>
      </c>
    </row>
    <row r="267" spans="2:23" x14ac:dyDescent="0.25">
      <c r="B267" s="39">
        <v>843380150800</v>
      </c>
      <c r="C267" s="7" t="s">
        <v>4747</v>
      </c>
      <c r="D267" s="7" t="s">
        <v>8069</v>
      </c>
      <c r="E267" s="7" t="str">
        <f>_xlfn.XLOOKUP(C267,Master!E:E,Master!H:H)</f>
        <v>No</v>
      </c>
      <c r="F267" s="7" t="s">
        <v>4156</v>
      </c>
      <c r="G267" s="7" t="s">
        <v>1251</v>
      </c>
      <c r="H267" s="7" t="s">
        <v>1252</v>
      </c>
      <c r="I267" s="7" t="s">
        <v>1281</v>
      </c>
      <c r="J267" s="7" t="s">
        <v>4290</v>
      </c>
      <c r="K267" s="7" t="s">
        <v>17</v>
      </c>
      <c r="L267" s="7" t="s">
        <v>18</v>
      </c>
      <c r="M267" s="67">
        <v>22</v>
      </c>
      <c r="N267" s="56">
        <f t="shared" si="22"/>
        <v>40</v>
      </c>
      <c r="O267" s="67">
        <v>40</v>
      </c>
      <c r="P267" s="9">
        <f t="shared" si="20"/>
        <v>30.58</v>
      </c>
      <c r="Q267" s="9">
        <f t="shared" si="23"/>
        <v>67</v>
      </c>
      <c r="R267" s="9">
        <f t="shared" si="21"/>
        <v>67</v>
      </c>
      <c r="S267" s="7" t="s">
        <v>33</v>
      </c>
      <c r="T267" s="7" t="s">
        <v>34</v>
      </c>
      <c r="U267" s="26"/>
      <c r="W267" s="47">
        <f t="shared" si="24"/>
        <v>0</v>
      </c>
    </row>
    <row r="268" spans="2:23" x14ac:dyDescent="0.25">
      <c r="B268" s="39">
        <v>843380131960</v>
      </c>
      <c r="C268" s="7" t="s">
        <v>4748</v>
      </c>
      <c r="D268" s="7" t="s">
        <v>4749</v>
      </c>
      <c r="E268" s="7" t="str">
        <f>_xlfn.XLOOKUP(C268,Master!E:E,Master!H:H)</f>
        <v>Yes</v>
      </c>
      <c r="F268" s="7" t="s">
        <v>4289</v>
      </c>
      <c r="G268" s="7" t="s">
        <v>1251</v>
      </c>
      <c r="H268" s="7" t="s">
        <v>1252</v>
      </c>
      <c r="I268" s="7" t="s">
        <v>1281</v>
      </c>
      <c r="J268" s="7" t="s">
        <v>4290</v>
      </c>
      <c r="K268" s="7" t="s">
        <v>17</v>
      </c>
      <c r="L268" s="7" t="s">
        <v>18</v>
      </c>
      <c r="M268" s="67">
        <v>21</v>
      </c>
      <c r="N268" s="56">
        <f t="shared" si="22"/>
        <v>35</v>
      </c>
      <c r="O268" s="67">
        <v>35</v>
      </c>
      <c r="P268" s="9">
        <f t="shared" si="20"/>
        <v>29.189999999999998</v>
      </c>
      <c r="Q268" s="9">
        <f t="shared" si="23"/>
        <v>58</v>
      </c>
      <c r="R268" s="9">
        <f t="shared" si="21"/>
        <v>58</v>
      </c>
      <c r="S268" s="7" t="s">
        <v>33</v>
      </c>
      <c r="T268" s="7" t="s">
        <v>34</v>
      </c>
      <c r="U268" s="26"/>
      <c r="W268" s="47">
        <f t="shared" si="24"/>
        <v>0</v>
      </c>
    </row>
    <row r="269" spans="2:23" x14ac:dyDescent="0.25">
      <c r="B269" s="39">
        <v>843380150794</v>
      </c>
      <c r="C269" s="7" t="s">
        <v>4750</v>
      </c>
      <c r="D269" s="7" t="s">
        <v>8070</v>
      </c>
      <c r="E269" s="7" t="str">
        <f>_xlfn.XLOOKUP(C269,Master!E:E,Master!H:H)</f>
        <v>No</v>
      </c>
      <c r="F269" s="7" t="s">
        <v>4156</v>
      </c>
      <c r="G269" s="7" t="s">
        <v>1251</v>
      </c>
      <c r="H269" s="7" t="s">
        <v>1252</v>
      </c>
      <c r="I269" s="7" t="s">
        <v>1281</v>
      </c>
      <c r="J269" s="7" t="s">
        <v>4290</v>
      </c>
      <c r="K269" s="7" t="s">
        <v>17</v>
      </c>
      <c r="L269" s="7" t="s">
        <v>18</v>
      </c>
      <c r="M269" s="67">
        <v>21</v>
      </c>
      <c r="N269" s="56">
        <f t="shared" si="22"/>
        <v>35</v>
      </c>
      <c r="O269" s="67">
        <v>35</v>
      </c>
      <c r="P269" s="9">
        <f t="shared" si="20"/>
        <v>29.189999999999998</v>
      </c>
      <c r="Q269" s="9">
        <f t="shared" si="23"/>
        <v>58</v>
      </c>
      <c r="R269" s="9">
        <f t="shared" si="21"/>
        <v>58</v>
      </c>
      <c r="S269" s="7" t="s">
        <v>33</v>
      </c>
      <c r="T269" s="7" t="s">
        <v>34</v>
      </c>
      <c r="U269" s="26"/>
      <c r="W269" s="47">
        <f t="shared" si="24"/>
        <v>0</v>
      </c>
    </row>
    <row r="270" spans="2:23" x14ac:dyDescent="0.25">
      <c r="B270" s="39">
        <v>843380132264</v>
      </c>
      <c r="C270" s="7" t="s">
        <v>4751</v>
      </c>
      <c r="D270" s="7" t="s">
        <v>4752</v>
      </c>
      <c r="E270" s="7" t="str">
        <f>_xlfn.XLOOKUP(C270,Master!E:E,Master!H:H)</f>
        <v>No</v>
      </c>
      <c r="F270" s="7" t="s">
        <v>4289</v>
      </c>
      <c r="G270" s="7" t="s">
        <v>24</v>
      </c>
      <c r="H270" s="7" t="s">
        <v>1252</v>
      </c>
      <c r="I270" s="7" t="s">
        <v>1281</v>
      </c>
      <c r="J270" s="7" t="s">
        <v>4290</v>
      </c>
      <c r="K270" s="7" t="s">
        <v>17</v>
      </c>
      <c r="L270" s="7" t="s">
        <v>18</v>
      </c>
      <c r="M270" s="67">
        <v>27.500000000000004</v>
      </c>
      <c r="N270" s="56">
        <f t="shared" si="22"/>
        <v>50</v>
      </c>
      <c r="O270" s="67">
        <v>50</v>
      </c>
      <c r="P270" s="9">
        <f t="shared" si="20"/>
        <v>38.225000000000001</v>
      </c>
      <c r="Q270" s="9">
        <f t="shared" si="23"/>
        <v>83</v>
      </c>
      <c r="R270" s="9">
        <f t="shared" si="21"/>
        <v>83</v>
      </c>
      <c r="S270" s="7" t="s">
        <v>33</v>
      </c>
      <c r="T270" s="7" t="s">
        <v>34</v>
      </c>
      <c r="U270" s="26"/>
      <c r="W270" s="47">
        <f t="shared" si="24"/>
        <v>0</v>
      </c>
    </row>
    <row r="271" spans="2:23" x14ac:dyDescent="0.25">
      <c r="B271" s="39">
        <v>843380132257</v>
      </c>
      <c r="C271" s="7" t="s">
        <v>4753</v>
      </c>
      <c r="D271" s="7" t="s">
        <v>4754</v>
      </c>
      <c r="E271" s="7" t="str">
        <f>_xlfn.XLOOKUP(C271,Master!E:E,Master!H:H)</f>
        <v>No</v>
      </c>
      <c r="F271" s="7" t="s">
        <v>4289</v>
      </c>
      <c r="G271" s="7" t="s">
        <v>27</v>
      </c>
      <c r="H271" s="7" t="s">
        <v>1252</v>
      </c>
      <c r="I271" s="7" t="s">
        <v>1281</v>
      </c>
      <c r="J271" s="7" t="s">
        <v>4290</v>
      </c>
      <c r="K271" s="7" t="s">
        <v>17</v>
      </c>
      <c r="L271" s="7" t="s">
        <v>18</v>
      </c>
      <c r="M271" s="67">
        <v>27.500000000000004</v>
      </c>
      <c r="N271" s="56">
        <f t="shared" si="22"/>
        <v>50</v>
      </c>
      <c r="O271" s="67">
        <v>50</v>
      </c>
      <c r="P271" s="9">
        <f t="shared" si="20"/>
        <v>38.225000000000001</v>
      </c>
      <c r="Q271" s="9">
        <f t="shared" si="23"/>
        <v>83</v>
      </c>
      <c r="R271" s="9">
        <f t="shared" si="21"/>
        <v>83</v>
      </c>
      <c r="S271" s="7" t="s">
        <v>33</v>
      </c>
      <c r="T271" s="7" t="s">
        <v>34</v>
      </c>
      <c r="U271" s="26"/>
      <c r="W271" s="47">
        <f t="shared" si="24"/>
        <v>0</v>
      </c>
    </row>
    <row r="272" spans="2:23" x14ac:dyDescent="0.25">
      <c r="B272" s="39">
        <v>843380150879</v>
      </c>
      <c r="C272" s="7" t="s">
        <v>4755</v>
      </c>
      <c r="D272" s="7" t="s">
        <v>8071</v>
      </c>
      <c r="E272" s="7" t="str">
        <f>_xlfn.XLOOKUP(C272,Master!E:E,Master!H:H)</f>
        <v>No</v>
      </c>
      <c r="F272" s="7" t="s">
        <v>4156</v>
      </c>
      <c r="G272" s="7" t="s">
        <v>24</v>
      </c>
      <c r="H272" s="7" t="s">
        <v>1252</v>
      </c>
      <c r="I272" s="7" t="s">
        <v>1281</v>
      </c>
      <c r="J272" s="7" t="s">
        <v>4290</v>
      </c>
      <c r="K272" s="7" t="s">
        <v>17</v>
      </c>
      <c r="L272" s="7" t="s">
        <v>18</v>
      </c>
      <c r="M272" s="67">
        <v>27.500000000000004</v>
      </c>
      <c r="N272" s="56">
        <f t="shared" si="22"/>
        <v>50</v>
      </c>
      <c r="O272" s="67">
        <v>50</v>
      </c>
      <c r="P272" s="9">
        <f t="shared" si="20"/>
        <v>38.225000000000001</v>
      </c>
      <c r="Q272" s="9">
        <f t="shared" si="23"/>
        <v>83</v>
      </c>
      <c r="R272" s="9">
        <f t="shared" si="21"/>
        <v>83</v>
      </c>
      <c r="S272" s="7" t="s">
        <v>33</v>
      </c>
      <c r="T272" s="7" t="s">
        <v>34</v>
      </c>
      <c r="U272" s="26"/>
      <c r="W272" s="47">
        <f t="shared" si="24"/>
        <v>0</v>
      </c>
    </row>
    <row r="273" spans="2:23" x14ac:dyDescent="0.25">
      <c r="B273" s="39">
        <v>843380150862</v>
      </c>
      <c r="C273" s="7" t="s">
        <v>4756</v>
      </c>
      <c r="D273" s="7" t="s">
        <v>8072</v>
      </c>
      <c r="E273" s="7" t="str">
        <f>_xlfn.XLOOKUP(C273,Master!E:E,Master!H:H)</f>
        <v>No</v>
      </c>
      <c r="F273" s="7" t="s">
        <v>4156</v>
      </c>
      <c r="G273" s="7" t="s">
        <v>27</v>
      </c>
      <c r="H273" s="7" t="s">
        <v>1252</v>
      </c>
      <c r="I273" s="7" t="s">
        <v>1281</v>
      </c>
      <c r="J273" s="7" t="s">
        <v>4290</v>
      </c>
      <c r="K273" s="7" t="s">
        <v>17</v>
      </c>
      <c r="L273" s="7" t="s">
        <v>18</v>
      </c>
      <c r="M273" s="67">
        <v>27.500000000000004</v>
      </c>
      <c r="N273" s="56">
        <f t="shared" si="22"/>
        <v>50</v>
      </c>
      <c r="O273" s="67">
        <v>50</v>
      </c>
      <c r="P273" s="9">
        <f t="shared" si="20"/>
        <v>38.225000000000001</v>
      </c>
      <c r="Q273" s="9">
        <f t="shared" si="23"/>
        <v>83</v>
      </c>
      <c r="R273" s="9">
        <f t="shared" si="21"/>
        <v>83</v>
      </c>
      <c r="S273" s="7" t="s">
        <v>33</v>
      </c>
      <c r="T273" s="7" t="s">
        <v>34</v>
      </c>
      <c r="U273" s="26"/>
      <c r="W273" s="47">
        <f t="shared" si="24"/>
        <v>0</v>
      </c>
    </row>
    <row r="274" spans="2:23" x14ac:dyDescent="0.25">
      <c r="B274" s="39">
        <v>843380131458</v>
      </c>
      <c r="C274" s="7" t="s">
        <v>4757</v>
      </c>
      <c r="D274" s="7" t="s">
        <v>4758</v>
      </c>
      <c r="E274" s="7" t="str">
        <f>_xlfn.XLOOKUP(C274,Master!E:E,Master!H:H)</f>
        <v>No</v>
      </c>
      <c r="F274" s="7" t="s">
        <v>4289</v>
      </c>
      <c r="G274" s="7" t="s">
        <v>1251</v>
      </c>
      <c r="H274" s="7" t="s">
        <v>2637</v>
      </c>
      <c r="I274" s="7" t="s">
        <v>2638</v>
      </c>
      <c r="J274" s="7" t="s">
        <v>4290</v>
      </c>
      <c r="K274" s="7" t="s">
        <v>18</v>
      </c>
      <c r="L274" s="7" t="s">
        <v>18</v>
      </c>
      <c r="M274" s="67">
        <v>150</v>
      </c>
      <c r="N274" s="56">
        <f t="shared" si="22"/>
        <v>250</v>
      </c>
      <c r="O274" s="67">
        <v>250</v>
      </c>
      <c r="P274" s="9">
        <f t="shared" si="20"/>
        <v>208.5</v>
      </c>
      <c r="Q274" s="9">
        <f t="shared" si="23"/>
        <v>417</v>
      </c>
      <c r="R274" s="9">
        <f t="shared" si="21"/>
        <v>417</v>
      </c>
      <c r="S274" s="7" t="s">
        <v>33</v>
      </c>
      <c r="T274" s="7" t="s">
        <v>34</v>
      </c>
      <c r="U274" s="26"/>
      <c r="W274" s="47">
        <f t="shared" si="24"/>
        <v>0</v>
      </c>
    </row>
    <row r="275" spans="2:23" x14ac:dyDescent="0.25">
      <c r="B275" s="39">
        <v>843380151487</v>
      </c>
      <c r="C275" s="7" t="s">
        <v>4759</v>
      </c>
      <c r="D275" s="7" t="s">
        <v>8073</v>
      </c>
      <c r="E275" s="7" t="str">
        <f>_xlfn.XLOOKUP(C275,Master!E:E,Master!H:H)</f>
        <v>No</v>
      </c>
      <c r="F275" s="7" t="s">
        <v>4156</v>
      </c>
      <c r="G275" s="7" t="s">
        <v>1251</v>
      </c>
      <c r="H275" s="7" t="s">
        <v>2637</v>
      </c>
      <c r="I275" s="7" t="s">
        <v>4760</v>
      </c>
      <c r="J275" s="7" t="s">
        <v>4290</v>
      </c>
      <c r="K275" s="7" t="s">
        <v>18</v>
      </c>
      <c r="L275" s="7" t="s">
        <v>18</v>
      </c>
      <c r="M275" s="67">
        <v>150</v>
      </c>
      <c r="N275" s="56">
        <f t="shared" si="22"/>
        <v>250</v>
      </c>
      <c r="O275" s="67">
        <v>250</v>
      </c>
      <c r="P275" s="9">
        <f t="shared" si="20"/>
        <v>208.5</v>
      </c>
      <c r="Q275" s="9">
        <f t="shared" si="23"/>
        <v>417</v>
      </c>
      <c r="R275" s="9">
        <f t="shared" si="21"/>
        <v>417</v>
      </c>
      <c r="S275" s="7" t="s">
        <v>33</v>
      </c>
      <c r="T275" s="7" t="s">
        <v>34</v>
      </c>
      <c r="U275" s="26"/>
      <c r="W275" s="47">
        <f t="shared" si="24"/>
        <v>0</v>
      </c>
    </row>
    <row r="276" spans="2:23" x14ac:dyDescent="0.25">
      <c r="B276" s="39">
        <v>843380173175</v>
      </c>
      <c r="C276" s="7" t="s">
        <v>4761</v>
      </c>
      <c r="D276" s="7" t="s">
        <v>4762</v>
      </c>
      <c r="E276" s="7" t="str">
        <f>_xlfn.XLOOKUP(C276,Master!E:E,Master!H:H)</f>
        <v>No</v>
      </c>
      <c r="F276" s="7" t="s">
        <v>59</v>
      </c>
      <c r="G276" s="7" t="s">
        <v>1251</v>
      </c>
      <c r="H276" s="7" t="s">
        <v>2637</v>
      </c>
      <c r="I276" s="7" t="s">
        <v>2638</v>
      </c>
      <c r="J276" s="7" t="s">
        <v>4290</v>
      </c>
      <c r="K276" s="7" t="s">
        <v>17</v>
      </c>
      <c r="L276" s="7" t="s">
        <v>18</v>
      </c>
      <c r="M276" s="67">
        <v>105</v>
      </c>
      <c r="N276" s="56">
        <f t="shared" si="22"/>
        <v>175</v>
      </c>
      <c r="O276" s="67">
        <v>175</v>
      </c>
      <c r="P276" s="9">
        <f t="shared" si="20"/>
        <v>145.94999999999999</v>
      </c>
      <c r="Q276" s="9">
        <f t="shared" si="23"/>
        <v>292</v>
      </c>
      <c r="R276" s="9">
        <f t="shared" si="21"/>
        <v>292</v>
      </c>
      <c r="S276" s="7" t="s">
        <v>33</v>
      </c>
      <c r="T276" s="7" t="s">
        <v>34</v>
      </c>
      <c r="U276" s="26"/>
      <c r="W276" s="47">
        <f t="shared" si="24"/>
        <v>0</v>
      </c>
    </row>
    <row r="277" spans="2:23" x14ac:dyDescent="0.25">
      <c r="B277" s="39" t="s">
        <v>4763</v>
      </c>
      <c r="C277" s="7" t="s">
        <v>4764</v>
      </c>
      <c r="D277" s="7" t="s">
        <v>8074</v>
      </c>
      <c r="E277" s="7" t="str">
        <f>_xlfn.XLOOKUP(C277,Master!E:E,Master!H:H)</f>
        <v>No</v>
      </c>
      <c r="F277" s="7" t="s">
        <v>4156</v>
      </c>
      <c r="G277" s="7" t="s">
        <v>21</v>
      </c>
      <c r="H277" s="7" t="s">
        <v>415</v>
      </c>
      <c r="I277" s="7" t="s">
        <v>1378</v>
      </c>
      <c r="J277" s="7" t="s">
        <v>4290</v>
      </c>
      <c r="K277" s="7" t="s">
        <v>17</v>
      </c>
      <c r="L277" s="7" t="s">
        <v>18</v>
      </c>
      <c r="M277" s="67">
        <v>82.5</v>
      </c>
      <c r="N277" s="56">
        <f t="shared" si="22"/>
        <v>150</v>
      </c>
      <c r="O277" s="67">
        <v>150</v>
      </c>
      <c r="P277" s="9">
        <f t="shared" si="20"/>
        <v>114.675</v>
      </c>
      <c r="Q277" s="9">
        <f t="shared" si="23"/>
        <v>250</v>
      </c>
      <c r="R277" s="9">
        <f t="shared" si="21"/>
        <v>250</v>
      </c>
      <c r="S277" s="7" t="s">
        <v>33</v>
      </c>
      <c r="T277" s="7" t="s">
        <v>34</v>
      </c>
      <c r="U277" s="26"/>
      <c r="W277" s="47">
        <f t="shared" si="24"/>
        <v>0</v>
      </c>
    </row>
    <row r="278" spans="2:23" x14ac:dyDescent="0.25">
      <c r="B278" s="39" t="s">
        <v>4765</v>
      </c>
      <c r="C278" s="7" t="s">
        <v>4766</v>
      </c>
      <c r="D278" s="7" t="s">
        <v>8075</v>
      </c>
      <c r="E278" s="7" t="str">
        <f>_xlfn.XLOOKUP(C278,Master!E:E,Master!H:H)</f>
        <v>No</v>
      </c>
      <c r="F278" s="7" t="s">
        <v>4156</v>
      </c>
      <c r="G278" s="7" t="s">
        <v>24</v>
      </c>
      <c r="H278" s="7" t="s">
        <v>415</v>
      </c>
      <c r="I278" s="7" t="s">
        <v>1378</v>
      </c>
      <c r="J278" s="7" t="s">
        <v>4290</v>
      </c>
      <c r="K278" s="7" t="s">
        <v>17</v>
      </c>
      <c r="L278" s="7" t="s">
        <v>18</v>
      </c>
      <c r="M278" s="67">
        <v>82.5</v>
      </c>
      <c r="N278" s="56">
        <f t="shared" si="22"/>
        <v>150</v>
      </c>
      <c r="O278" s="67">
        <v>150</v>
      </c>
      <c r="P278" s="9">
        <f t="shared" si="20"/>
        <v>114.675</v>
      </c>
      <c r="Q278" s="9">
        <f t="shared" si="23"/>
        <v>250</v>
      </c>
      <c r="R278" s="9">
        <f t="shared" si="21"/>
        <v>250</v>
      </c>
      <c r="S278" s="7" t="s">
        <v>33</v>
      </c>
      <c r="T278" s="7" t="s">
        <v>34</v>
      </c>
      <c r="U278" s="26"/>
      <c r="W278" s="47">
        <f t="shared" si="24"/>
        <v>0</v>
      </c>
    </row>
    <row r="279" spans="2:23" x14ac:dyDescent="0.25">
      <c r="B279" s="39" t="s">
        <v>4767</v>
      </c>
      <c r="C279" s="7" t="s">
        <v>4768</v>
      </c>
      <c r="D279" s="7" t="s">
        <v>8076</v>
      </c>
      <c r="E279" s="7" t="str">
        <f>_xlfn.XLOOKUP(C279,Master!E:E,Master!H:H)</f>
        <v>No</v>
      </c>
      <c r="F279" s="7" t="s">
        <v>4156</v>
      </c>
      <c r="G279" s="7" t="s">
        <v>27</v>
      </c>
      <c r="H279" s="7" t="s">
        <v>415</v>
      </c>
      <c r="I279" s="7" t="s">
        <v>1378</v>
      </c>
      <c r="J279" s="7" t="s">
        <v>4290</v>
      </c>
      <c r="K279" s="7" t="s">
        <v>17</v>
      </c>
      <c r="L279" s="7" t="s">
        <v>18</v>
      </c>
      <c r="M279" s="67">
        <v>82.5</v>
      </c>
      <c r="N279" s="56">
        <f t="shared" si="22"/>
        <v>150</v>
      </c>
      <c r="O279" s="67">
        <v>150</v>
      </c>
      <c r="P279" s="9">
        <f t="shared" si="20"/>
        <v>114.675</v>
      </c>
      <c r="Q279" s="9">
        <f t="shared" si="23"/>
        <v>250</v>
      </c>
      <c r="R279" s="9">
        <f t="shared" si="21"/>
        <v>250</v>
      </c>
      <c r="S279" s="7" t="s">
        <v>33</v>
      </c>
      <c r="T279" s="7" t="s">
        <v>34</v>
      </c>
      <c r="U279" s="26"/>
      <c r="W279" s="47">
        <f t="shared" si="24"/>
        <v>0</v>
      </c>
    </row>
    <row r="280" spans="2:23" x14ac:dyDescent="0.25">
      <c r="B280" s="39" t="s">
        <v>4769</v>
      </c>
      <c r="C280" s="7" t="s">
        <v>4770</v>
      </c>
      <c r="D280" s="7" t="s">
        <v>8077</v>
      </c>
      <c r="E280" s="7" t="str">
        <f>_xlfn.XLOOKUP(C280,Master!E:E,Master!H:H)</f>
        <v>No</v>
      </c>
      <c r="F280" s="7" t="s">
        <v>4156</v>
      </c>
      <c r="G280" s="7" t="s">
        <v>30</v>
      </c>
      <c r="H280" s="7" t="s">
        <v>415</v>
      </c>
      <c r="I280" s="7" t="s">
        <v>1378</v>
      </c>
      <c r="J280" s="7" t="s">
        <v>4290</v>
      </c>
      <c r="K280" s="7" t="s">
        <v>17</v>
      </c>
      <c r="L280" s="7" t="s">
        <v>18</v>
      </c>
      <c r="M280" s="67">
        <v>82.5</v>
      </c>
      <c r="N280" s="56">
        <f t="shared" si="22"/>
        <v>150</v>
      </c>
      <c r="O280" s="67">
        <v>150</v>
      </c>
      <c r="P280" s="9">
        <f t="shared" si="20"/>
        <v>114.675</v>
      </c>
      <c r="Q280" s="9">
        <f t="shared" si="23"/>
        <v>250</v>
      </c>
      <c r="R280" s="9">
        <f t="shared" si="21"/>
        <v>250</v>
      </c>
      <c r="S280" s="7" t="s">
        <v>33</v>
      </c>
      <c r="T280" s="7" t="s">
        <v>34</v>
      </c>
      <c r="U280" s="26"/>
      <c r="W280" s="47">
        <f t="shared" si="24"/>
        <v>0</v>
      </c>
    </row>
    <row r="281" spans="2:23" x14ac:dyDescent="0.25">
      <c r="B281" s="39" t="s">
        <v>4771</v>
      </c>
      <c r="C281" s="7" t="s">
        <v>4772</v>
      </c>
      <c r="D281" s="7" t="s">
        <v>8078</v>
      </c>
      <c r="E281" s="7" t="str">
        <f>_xlfn.XLOOKUP(C281,Master!E:E,Master!H:H)</f>
        <v>No</v>
      </c>
      <c r="F281" s="7" t="s">
        <v>4156</v>
      </c>
      <c r="G281" s="7" t="s">
        <v>246</v>
      </c>
      <c r="H281" s="7" t="s">
        <v>415</v>
      </c>
      <c r="I281" s="7" t="s">
        <v>1378</v>
      </c>
      <c r="J281" s="7" t="s">
        <v>4290</v>
      </c>
      <c r="K281" s="7" t="s">
        <v>17</v>
      </c>
      <c r="L281" s="7" t="s">
        <v>18</v>
      </c>
      <c r="M281" s="67">
        <v>82.5</v>
      </c>
      <c r="N281" s="56">
        <f t="shared" si="22"/>
        <v>150</v>
      </c>
      <c r="O281" s="67">
        <v>150</v>
      </c>
      <c r="P281" s="9">
        <f t="shared" si="20"/>
        <v>114.675</v>
      </c>
      <c r="Q281" s="9">
        <f t="shared" si="23"/>
        <v>250</v>
      </c>
      <c r="R281" s="9">
        <f t="shared" si="21"/>
        <v>250</v>
      </c>
      <c r="S281" s="7" t="s">
        <v>33</v>
      </c>
      <c r="T281" s="7" t="s">
        <v>34</v>
      </c>
      <c r="U281" s="26"/>
      <c r="W281" s="47">
        <f t="shared" si="24"/>
        <v>0</v>
      </c>
    </row>
    <row r="282" spans="2:23" x14ac:dyDescent="0.25">
      <c r="B282" s="39" t="s">
        <v>4773</v>
      </c>
      <c r="C282" s="7" t="s">
        <v>4774</v>
      </c>
      <c r="D282" s="7" t="s">
        <v>8079</v>
      </c>
      <c r="E282" s="7" t="str">
        <f>_xlfn.XLOOKUP(C282,Master!E:E,Master!H:H)</f>
        <v>No</v>
      </c>
      <c r="F282" s="7" t="s">
        <v>4156</v>
      </c>
      <c r="G282" s="7" t="s">
        <v>249</v>
      </c>
      <c r="H282" s="7" t="s">
        <v>415</v>
      </c>
      <c r="I282" s="7" t="s">
        <v>1378</v>
      </c>
      <c r="J282" s="7" t="s">
        <v>4290</v>
      </c>
      <c r="K282" s="7" t="s">
        <v>17</v>
      </c>
      <c r="L282" s="7" t="s">
        <v>18</v>
      </c>
      <c r="M282" s="67">
        <v>82.5</v>
      </c>
      <c r="N282" s="56">
        <f t="shared" si="22"/>
        <v>150</v>
      </c>
      <c r="O282" s="67">
        <v>150</v>
      </c>
      <c r="P282" s="9">
        <f t="shared" si="20"/>
        <v>114.675</v>
      </c>
      <c r="Q282" s="9">
        <f t="shared" si="23"/>
        <v>250</v>
      </c>
      <c r="R282" s="9">
        <f t="shared" si="21"/>
        <v>250</v>
      </c>
      <c r="S282" s="7" t="s">
        <v>33</v>
      </c>
      <c r="T282" s="7" t="s">
        <v>34</v>
      </c>
      <c r="U282" s="26"/>
      <c r="W282" s="47">
        <f t="shared" si="24"/>
        <v>0</v>
      </c>
    </row>
    <row r="283" spans="2:23" x14ac:dyDescent="0.25">
      <c r="B283" s="39" t="s">
        <v>4775</v>
      </c>
      <c r="C283" s="7" t="s">
        <v>4776</v>
      </c>
      <c r="D283" s="7" t="s">
        <v>4777</v>
      </c>
      <c r="E283" s="7" t="str">
        <f>_xlfn.XLOOKUP(C283,Master!E:E,Master!H:H)</f>
        <v>No</v>
      </c>
      <c r="F283" s="7" t="s">
        <v>4289</v>
      </c>
      <c r="G283" s="7" t="s">
        <v>21</v>
      </c>
      <c r="H283" s="7" t="s">
        <v>14</v>
      </c>
      <c r="I283" s="7" t="s">
        <v>48</v>
      </c>
      <c r="J283" s="7" t="s">
        <v>4290</v>
      </c>
      <c r="K283" s="7" t="s">
        <v>17</v>
      </c>
      <c r="L283" s="7" t="s">
        <v>18</v>
      </c>
      <c r="M283" s="67">
        <v>110.00000000000001</v>
      </c>
      <c r="N283" s="56">
        <f t="shared" si="22"/>
        <v>200</v>
      </c>
      <c r="O283" s="67">
        <v>200</v>
      </c>
      <c r="P283" s="9">
        <f t="shared" si="20"/>
        <v>152.9</v>
      </c>
      <c r="Q283" s="9">
        <f t="shared" si="23"/>
        <v>334</v>
      </c>
      <c r="R283" s="9">
        <f t="shared" si="21"/>
        <v>334</v>
      </c>
      <c r="S283" s="7" t="s">
        <v>33</v>
      </c>
      <c r="T283" s="7" t="s">
        <v>34</v>
      </c>
      <c r="U283" s="26"/>
      <c r="W283" s="47">
        <f t="shared" si="24"/>
        <v>0</v>
      </c>
    </row>
    <row r="284" spans="2:23" x14ac:dyDescent="0.25">
      <c r="B284" s="39" t="s">
        <v>4778</v>
      </c>
      <c r="C284" s="7" t="s">
        <v>4779</v>
      </c>
      <c r="D284" s="7" t="s">
        <v>4780</v>
      </c>
      <c r="E284" s="7" t="str">
        <f>_xlfn.XLOOKUP(C284,Master!E:E,Master!H:H)</f>
        <v>No</v>
      </c>
      <c r="F284" s="7" t="s">
        <v>4289</v>
      </c>
      <c r="G284" s="7" t="s">
        <v>24</v>
      </c>
      <c r="H284" s="7" t="s">
        <v>14</v>
      </c>
      <c r="I284" s="7" t="s">
        <v>48</v>
      </c>
      <c r="J284" s="7" t="s">
        <v>4290</v>
      </c>
      <c r="K284" s="7" t="s">
        <v>17</v>
      </c>
      <c r="L284" s="7" t="s">
        <v>18</v>
      </c>
      <c r="M284" s="67">
        <v>110.00000000000001</v>
      </c>
      <c r="N284" s="56">
        <f t="shared" si="22"/>
        <v>200</v>
      </c>
      <c r="O284" s="67">
        <v>200</v>
      </c>
      <c r="P284" s="9">
        <f t="shared" si="20"/>
        <v>152.9</v>
      </c>
      <c r="Q284" s="9">
        <f t="shared" si="23"/>
        <v>334</v>
      </c>
      <c r="R284" s="9">
        <f t="shared" si="21"/>
        <v>334</v>
      </c>
      <c r="S284" s="7" t="s">
        <v>33</v>
      </c>
      <c r="T284" s="7" t="s">
        <v>34</v>
      </c>
      <c r="U284" s="26"/>
      <c r="W284" s="47">
        <f t="shared" si="24"/>
        <v>0</v>
      </c>
    </row>
    <row r="285" spans="2:23" x14ac:dyDescent="0.25">
      <c r="B285" s="39" t="s">
        <v>4781</v>
      </c>
      <c r="C285" s="7" t="s">
        <v>4782</v>
      </c>
      <c r="D285" s="7" t="s">
        <v>4783</v>
      </c>
      <c r="E285" s="7" t="str">
        <f>_xlfn.XLOOKUP(C285,Master!E:E,Master!H:H)</f>
        <v>No</v>
      </c>
      <c r="F285" s="7" t="s">
        <v>4289</v>
      </c>
      <c r="G285" s="7" t="s">
        <v>27</v>
      </c>
      <c r="H285" s="7" t="s">
        <v>14</v>
      </c>
      <c r="I285" s="7" t="s">
        <v>48</v>
      </c>
      <c r="J285" s="7" t="s">
        <v>4290</v>
      </c>
      <c r="K285" s="7" t="s">
        <v>17</v>
      </c>
      <c r="L285" s="7" t="s">
        <v>18</v>
      </c>
      <c r="M285" s="67">
        <v>110.00000000000001</v>
      </c>
      <c r="N285" s="56">
        <f t="shared" si="22"/>
        <v>200</v>
      </c>
      <c r="O285" s="67">
        <v>200</v>
      </c>
      <c r="P285" s="9">
        <f t="shared" si="20"/>
        <v>152.9</v>
      </c>
      <c r="Q285" s="9">
        <f t="shared" si="23"/>
        <v>334</v>
      </c>
      <c r="R285" s="9">
        <f t="shared" si="21"/>
        <v>334</v>
      </c>
      <c r="S285" s="7" t="s">
        <v>33</v>
      </c>
      <c r="T285" s="7" t="s">
        <v>34</v>
      </c>
      <c r="U285" s="26"/>
      <c r="W285" s="47">
        <f t="shared" si="24"/>
        <v>0</v>
      </c>
    </row>
    <row r="286" spans="2:23" x14ac:dyDescent="0.25">
      <c r="B286" s="39" t="s">
        <v>4784</v>
      </c>
      <c r="C286" s="7" t="s">
        <v>4785</v>
      </c>
      <c r="D286" s="7" t="s">
        <v>4786</v>
      </c>
      <c r="E286" s="7" t="str">
        <f>_xlfn.XLOOKUP(C286,Master!E:E,Master!H:H)</f>
        <v>No</v>
      </c>
      <c r="F286" s="7" t="s">
        <v>4289</v>
      </c>
      <c r="G286" s="7" t="s">
        <v>30</v>
      </c>
      <c r="H286" s="7" t="s">
        <v>14</v>
      </c>
      <c r="I286" s="7" t="s">
        <v>48</v>
      </c>
      <c r="J286" s="7" t="s">
        <v>4290</v>
      </c>
      <c r="K286" s="7" t="s">
        <v>17</v>
      </c>
      <c r="L286" s="7" t="s">
        <v>18</v>
      </c>
      <c r="M286" s="67">
        <v>110.00000000000001</v>
      </c>
      <c r="N286" s="56">
        <f t="shared" si="22"/>
        <v>200</v>
      </c>
      <c r="O286" s="67">
        <v>200</v>
      </c>
      <c r="P286" s="9">
        <f t="shared" si="20"/>
        <v>152.9</v>
      </c>
      <c r="Q286" s="9">
        <f t="shared" si="23"/>
        <v>334</v>
      </c>
      <c r="R286" s="9">
        <f t="shared" si="21"/>
        <v>334</v>
      </c>
      <c r="S286" s="7" t="s">
        <v>33</v>
      </c>
      <c r="T286" s="7" t="s">
        <v>34</v>
      </c>
      <c r="U286" s="26"/>
      <c r="W286" s="47">
        <f t="shared" si="24"/>
        <v>0</v>
      </c>
    </row>
    <row r="287" spans="2:23" x14ac:dyDescent="0.25">
      <c r="B287" s="39" t="s">
        <v>4787</v>
      </c>
      <c r="C287" s="7" t="s">
        <v>4788</v>
      </c>
      <c r="D287" s="7" t="s">
        <v>4789</v>
      </c>
      <c r="E287" s="7" t="str">
        <f>_xlfn.XLOOKUP(C287,Master!E:E,Master!H:H)</f>
        <v>No</v>
      </c>
      <c r="F287" s="7" t="s">
        <v>4289</v>
      </c>
      <c r="G287" s="7" t="s">
        <v>246</v>
      </c>
      <c r="H287" s="7" t="s">
        <v>14</v>
      </c>
      <c r="I287" s="7" t="s">
        <v>48</v>
      </c>
      <c r="J287" s="7" t="s">
        <v>4290</v>
      </c>
      <c r="K287" s="7" t="s">
        <v>17</v>
      </c>
      <c r="L287" s="7" t="s">
        <v>18</v>
      </c>
      <c r="M287" s="67">
        <v>110.00000000000001</v>
      </c>
      <c r="N287" s="56">
        <f t="shared" si="22"/>
        <v>200</v>
      </c>
      <c r="O287" s="67">
        <v>200</v>
      </c>
      <c r="P287" s="9">
        <f t="shared" si="20"/>
        <v>152.9</v>
      </c>
      <c r="Q287" s="9">
        <f t="shared" si="23"/>
        <v>334</v>
      </c>
      <c r="R287" s="9">
        <f t="shared" si="21"/>
        <v>334</v>
      </c>
      <c r="S287" s="7" t="s">
        <v>33</v>
      </c>
      <c r="T287" s="7" t="s">
        <v>34</v>
      </c>
      <c r="U287" s="26"/>
      <c r="W287" s="47">
        <f t="shared" si="24"/>
        <v>0</v>
      </c>
    </row>
    <row r="288" spans="2:23" x14ac:dyDescent="0.25">
      <c r="B288" s="39" t="s">
        <v>4790</v>
      </c>
      <c r="C288" s="7" t="s">
        <v>4791</v>
      </c>
      <c r="D288" s="7" t="s">
        <v>4792</v>
      </c>
      <c r="E288" s="7" t="str">
        <f>_xlfn.XLOOKUP(C288,Master!E:E,Master!H:H)</f>
        <v>No</v>
      </c>
      <c r="F288" s="7" t="s">
        <v>4289</v>
      </c>
      <c r="G288" s="7" t="s">
        <v>249</v>
      </c>
      <c r="H288" s="7" t="s">
        <v>14</v>
      </c>
      <c r="I288" s="7" t="s">
        <v>48</v>
      </c>
      <c r="J288" s="7" t="s">
        <v>4290</v>
      </c>
      <c r="K288" s="7" t="s">
        <v>17</v>
      </c>
      <c r="L288" s="7" t="s">
        <v>18</v>
      </c>
      <c r="M288" s="67">
        <v>110.00000000000001</v>
      </c>
      <c r="N288" s="56">
        <f t="shared" si="22"/>
        <v>200</v>
      </c>
      <c r="O288" s="67">
        <v>200</v>
      </c>
      <c r="P288" s="9">
        <f t="shared" si="20"/>
        <v>152.9</v>
      </c>
      <c r="Q288" s="9">
        <f t="shared" si="23"/>
        <v>334</v>
      </c>
      <c r="R288" s="9">
        <f t="shared" si="21"/>
        <v>334</v>
      </c>
      <c r="S288" s="7" t="s">
        <v>33</v>
      </c>
      <c r="T288" s="7" t="s">
        <v>34</v>
      </c>
      <c r="U288" s="26"/>
      <c r="W288" s="47">
        <f t="shared" si="24"/>
        <v>0</v>
      </c>
    </row>
    <row r="289" spans="2:23" x14ac:dyDescent="0.25">
      <c r="B289" s="39" t="s">
        <v>4793</v>
      </c>
      <c r="C289" s="7" t="s">
        <v>4794</v>
      </c>
      <c r="D289" s="7" t="s">
        <v>4795</v>
      </c>
      <c r="E289" s="7" t="str">
        <f>_xlfn.XLOOKUP(C289,Master!E:E,Master!H:H)</f>
        <v>Yes</v>
      </c>
      <c r="F289" s="7" t="s">
        <v>154</v>
      </c>
      <c r="G289" s="7" t="s">
        <v>21</v>
      </c>
      <c r="H289" s="7" t="s">
        <v>103</v>
      </c>
      <c r="I289" s="7" t="s">
        <v>1967</v>
      </c>
      <c r="J289" s="7" t="s">
        <v>4290</v>
      </c>
      <c r="K289" s="7" t="s">
        <v>17</v>
      </c>
      <c r="L289" s="7" t="s">
        <v>18</v>
      </c>
      <c r="M289" s="67">
        <v>132</v>
      </c>
      <c r="N289" s="56">
        <v>220</v>
      </c>
      <c r="O289" s="56">
        <v>220</v>
      </c>
      <c r="P289" s="9">
        <f t="shared" si="20"/>
        <v>183.47999999999996</v>
      </c>
      <c r="Q289" s="9">
        <f t="shared" si="23"/>
        <v>367</v>
      </c>
      <c r="R289" s="9">
        <f t="shared" si="21"/>
        <v>367</v>
      </c>
      <c r="S289" s="7" t="s">
        <v>33</v>
      </c>
      <c r="T289" s="7" t="s">
        <v>34</v>
      </c>
      <c r="U289" s="26"/>
      <c r="W289" s="47">
        <f t="shared" si="24"/>
        <v>0</v>
      </c>
    </row>
    <row r="290" spans="2:23" x14ac:dyDescent="0.25">
      <c r="B290" s="39" t="s">
        <v>4796</v>
      </c>
      <c r="C290" s="7" t="s">
        <v>4797</v>
      </c>
      <c r="D290" s="7" t="s">
        <v>4798</v>
      </c>
      <c r="E290" s="7" t="str">
        <f>_xlfn.XLOOKUP(C290,Master!E:E,Master!H:H)</f>
        <v>Yes</v>
      </c>
      <c r="F290" s="7" t="s">
        <v>154</v>
      </c>
      <c r="G290" s="7" t="s">
        <v>24</v>
      </c>
      <c r="H290" s="7" t="s">
        <v>103</v>
      </c>
      <c r="I290" s="7" t="s">
        <v>1967</v>
      </c>
      <c r="J290" s="7" t="s">
        <v>4290</v>
      </c>
      <c r="K290" s="7" t="s">
        <v>17</v>
      </c>
      <c r="L290" s="7" t="s">
        <v>18</v>
      </c>
      <c r="M290" s="67">
        <v>132</v>
      </c>
      <c r="N290" s="56">
        <v>220</v>
      </c>
      <c r="O290" s="56">
        <v>220</v>
      </c>
      <c r="P290" s="9">
        <f t="shared" si="20"/>
        <v>183.47999999999996</v>
      </c>
      <c r="Q290" s="9">
        <f t="shared" si="23"/>
        <v>367</v>
      </c>
      <c r="R290" s="9">
        <f t="shared" si="21"/>
        <v>367</v>
      </c>
      <c r="S290" s="7" t="s">
        <v>33</v>
      </c>
      <c r="T290" s="7" t="s">
        <v>34</v>
      </c>
      <c r="U290" s="26"/>
      <c r="W290" s="47">
        <f t="shared" si="24"/>
        <v>0</v>
      </c>
    </row>
    <row r="291" spans="2:23" x14ac:dyDescent="0.25">
      <c r="B291" s="39" t="s">
        <v>4799</v>
      </c>
      <c r="C291" s="7" t="s">
        <v>4800</v>
      </c>
      <c r="D291" s="7" t="s">
        <v>4801</v>
      </c>
      <c r="E291" s="7" t="str">
        <f>_xlfn.XLOOKUP(C291,Master!E:E,Master!H:H)</f>
        <v>Yes</v>
      </c>
      <c r="F291" s="7" t="s">
        <v>154</v>
      </c>
      <c r="G291" s="7" t="s">
        <v>27</v>
      </c>
      <c r="H291" s="7" t="s">
        <v>103</v>
      </c>
      <c r="I291" s="7" t="s">
        <v>1967</v>
      </c>
      <c r="J291" s="7" t="s">
        <v>4290</v>
      </c>
      <c r="K291" s="7" t="s">
        <v>17</v>
      </c>
      <c r="L291" s="7" t="s">
        <v>18</v>
      </c>
      <c r="M291" s="67">
        <v>132</v>
      </c>
      <c r="N291" s="56">
        <v>220</v>
      </c>
      <c r="O291" s="56">
        <v>220</v>
      </c>
      <c r="P291" s="9">
        <f t="shared" si="20"/>
        <v>183.47999999999996</v>
      </c>
      <c r="Q291" s="9">
        <f t="shared" si="23"/>
        <v>367</v>
      </c>
      <c r="R291" s="9">
        <f t="shared" si="21"/>
        <v>367</v>
      </c>
      <c r="S291" s="7" t="s">
        <v>33</v>
      </c>
      <c r="T291" s="7" t="s">
        <v>34</v>
      </c>
      <c r="U291" s="26"/>
      <c r="W291" s="47">
        <f t="shared" si="24"/>
        <v>0</v>
      </c>
    </row>
    <row r="292" spans="2:23" x14ac:dyDescent="0.25">
      <c r="B292" s="39" t="s">
        <v>4802</v>
      </c>
      <c r="C292" s="7" t="s">
        <v>4803</v>
      </c>
      <c r="D292" s="7" t="s">
        <v>4804</v>
      </c>
      <c r="E292" s="7" t="str">
        <f>_xlfn.XLOOKUP(C292,Master!E:E,Master!H:H)</f>
        <v>Yes</v>
      </c>
      <c r="F292" s="7" t="s">
        <v>154</v>
      </c>
      <c r="G292" s="7" t="s">
        <v>30</v>
      </c>
      <c r="H292" s="7" t="s">
        <v>103</v>
      </c>
      <c r="I292" s="7" t="s">
        <v>1967</v>
      </c>
      <c r="J292" s="7" t="s">
        <v>4290</v>
      </c>
      <c r="K292" s="7" t="s">
        <v>17</v>
      </c>
      <c r="L292" s="7" t="s">
        <v>18</v>
      </c>
      <c r="M292" s="67">
        <v>132</v>
      </c>
      <c r="N292" s="56">
        <v>220</v>
      </c>
      <c r="O292" s="56">
        <v>220</v>
      </c>
      <c r="P292" s="9">
        <f t="shared" si="20"/>
        <v>183.47999999999996</v>
      </c>
      <c r="Q292" s="9">
        <f t="shared" si="23"/>
        <v>367</v>
      </c>
      <c r="R292" s="9">
        <f t="shared" si="21"/>
        <v>367</v>
      </c>
      <c r="S292" s="7" t="s">
        <v>33</v>
      </c>
      <c r="T292" s="7" t="s">
        <v>34</v>
      </c>
      <c r="U292" s="26"/>
      <c r="W292" s="47">
        <f t="shared" si="24"/>
        <v>0</v>
      </c>
    </row>
    <row r="293" spans="2:23" x14ac:dyDescent="0.25">
      <c r="B293" s="39" t="s">
        <v>4805</v>
      </c>
      <c r="C293" s="7" t="s">
        <v>4806</v>
      </c>
      <c r="D293" s="7" t="s">
        <v>4807</v>
      </c>
      <c r="E293" s="7" t="str">
        <f>_xlfn.XLOOKUP(C293,Master!E:E,Master!H:H)</f>
        <v>Yes</v>
      </c>
      <c r="F293" s="7" t="s">
        <v>154</v>
      </c>
      <c r="G293" s="7" t="s">
        <v>246</v>
      </c>
      <c r="H293" s="7" t="s">
        <v>103</v>
      </c>
      <c r="I293" s="7" t="s">
        <v>1967</v>
      </c>
      <c r="J293" s="7" t="s">
        <v>4290</v>
      </c>
      <c r="K293" s="7" t="s">
        <v>17</v>
      </c>
      <c r="L293" s="7" t="s">
        <v>18</v>
      </c>
      <c r="M293" s="67">
        <v>132</v>
      </c>
      <c r="N293" s="56">
        <v>220</v>
      </c>
      <c r="O293" s="56">
        <v>220</v>
      </c>
      <c r="P293" s="9">
        <f t="shared" si="20"/>
        <v>183.47999999999996</v>
      </c>
      <c r="Q293" s="9">
        <f t="shared" si="23"/>
        <v>367</v>
      </c>
      <c r="R293" s="9">
        <f t="shared" si="21"/>
        <v>367</v>
      </c>
      <c r="S293" s="7" t="s">
        <v>33</v>
      </c>
      <c r="T293" s="7" t="s">
        <v>34</v>
      </c>
      <c r="U293" s="26"/>
      <c r="W293" s="47">
        <f t="shared" si="24"/>
        <v>0</v>
      </c>
    </row>
    <row r="294" spans="2:23" x14ac:dyDescent="0.25">
      <c r="B294" s="39" t="s">
        <v>4808</v>
      </c>
      <c r="C294" s="7" t="s">
        <v>4809</v>
      </c>
      <c r="D294" s="7" t="s">
        <v>4810</v>
      </c>
      <c r="E294" s="7" t="str">
        <f>_xlfn.XLOOKUP(C294,Master!E:E,Master!H:H)</f>
        <v>Yes</v>
      </c>
      <c r="F294" s="7" t="s">
        <v>154</v>
      </c>
      <c r="G294" s="7" t="s">
        <v>249</v>
      </c>
      <c r="H294" s="7" t="s">
        <v>103</v>
      </c>
      <c r="I294" s="7" t="s">
        <v>1967</v>
      </c>
      <c r="J294" s="7" t="s">
        <v>4290</v>
      </c>
      <c r="K294" s="7" t="s">
        <v>17</v>
      </c>
      <c r="L294" s="7" t="s">
        <v>18</v>
      </c>
      <c r="M294" s="67">
        <v>132</v>
      </c>
      <c r="N294" s="56">
        <v>220</v>
      </c>
      <c r="O294" s="56">
        <v>220</v>
      </c>
      <c r="P294" s="9">
        <f t="shared" si="20"/>
        <v>183.47999999999996</v>
      </c>
      <c r="Q294" s="9">
        <f t="shared" si="23"/>
        <v>367</v>
      </c>
      <c r="R294" s="9">
        <f t="shared" si="21"/>
        <v>367</v>
      </c>
      <c r="S294" s="7" t="s">
        <v>33</v>
      </c>
      <c r="T294" s="7" t="s">
        <v>34</v>
      </c>
      <c r="U294" s="26"/>
      <c r="W294" s="47">
        <f t="shared" si="24"/>
        <v>0</v>
      </c>
    </row>
    <row r="295" spans="2:23" x14ac:dyDescent="0.25">
      <c r="B295" s="39" t="s">
        <v>4811</v>
      </c>
      <c r="C295" s="7" t="s">
        <v>4812</v>
      </c>
      <c r="D295" s="7" t="s">
        <v>4813</v>
      </c>
      <c r="E295" s="7" t="str">
        <f>_xlfn.XLOOKUP(C295,Master!E:E,Master!H:H)</f>
        <v>Yes</v>
      </c>
      <c r="F295" s="7" t="s">
        <v>4289</v>
      </c>
      <c r="G295" s="7" t="s">
        <v>21</v>
      </c>
      <c r="H295" s="7" t="s">
        <v>415</v>
      </c>
      <c r="I295" s="7" t="s">
        <v>175</v>
      </c>
      <c r="J295" s="7" t="s">
        <v>4290</v>
      </c>
      <c r="K295" s="7" t="s">
        <v>17</v>
      </c>
      <c r="L295" s="7" t="s">
        <v>18</v>
      </c>
      <c r="M295" s="67">
        <v>121</v>
      </c>
      <c r="N295" s="56">
        <v>220</v>
      </c>
      <c r="O295" s="56">
        <v>220</v>
      </c>
      <c r="P295" s="9">
        <f t="shared" si="20"/>
        <v>168.19</v>
      </c>
      <c r="Q295" s="9">
        <f t="shared" si="23"/>
        <v>367</v>
      </c>
      <c r="R295" s="9">
        <f t="shared" si="21"/>
        <v>367</v>
      </c>
      <c r="S295" s="7" t="s">
        <v>33</v>
      </c>
      <c r="T295" s="7" t="s">
        <v>34</v>
      </c>
      <c r="U295" s="26"/>
      <c r="W295" s="47">
        <f t="shared" si="24"/>
        <v>0</v>
      </c>
    </row>
    <row r="296" spans="2:23" x14ac:dyDescent="0.25">
      <c r="B296" s="39" t="s">
        <v>4814</v>
      </c>
      <c r="C296" s="7" t="s">
        <v>4815</v>
      </c>
      <c r="D296" s="7" t="s">
        <v>4816</v>
      </c>
      <c r="E296" s="7" t="str">
        <f>_xlfn.XLOOKUP(C296,Master!E:E,Master!H:H)</f>
        <v>Yes</v>
      </c>
      <c r="F296" s="7" t="s">
        <v>4289</v>
      </c>
      <c r="G296" s="7" t="s">
        <v>24</v>
      </c>
      <c r="H296" s="7" t="s">
        <v>415</v>
      </c>
      <c r="I296" s="7" t="s">
        <v>175</v>
      </c>
      <c r="J296" s="7" t="s">
        <v>4290</v>
      </c>
      <c r="K296" s="7" t="s">
        <v>17</v>
      </c>
      <c r="L296" s="7" t="s">
        <v>18</v>
      </c>
      <c r="M296" s="67">
        <v>121</v>
      </c>
      <c r="N296" s="56">
        <v>220</v>
      </c>
      <c r="O296" s="56">
        <v>220</v>
      </c>
      <c r="P296" s="9">
        <f t="shared" si="20"/>
        <v>168.19</v>
      </c>
      <c r="Q296" s="9">
        <f t="shared" si="23"/>
        <v>367</v>
      </c>
      <c r="R296" s="9">
        <f t="shared" si="21"/>
        <v>367</v>
      </c>
      <c r="S296" s="7" t="s">
        <v>33</v>
      </c>
      <c r="T296" s="7" t="s">
        <v>34</v>
      </c>
      <c r="U296" s="26"/>
      <c r="W296" s="47">
        <f t="shared" si="24"/>
        <v>0</v>
      </c>
    </row>
    <row r="297" spans="2:23" x14ac:dyDescent="0.25">
      <c r="B297" s="39" t="s">
        <v>4817</v>
      </c>
      <c r="C297" s="7" t="s">
        <v>4818</v>
      </c>
      <c r="D297" s="7" t="s">
        <v>4819</v>
      </c>
      <c r="E297" s="7" t="str">
        <f>_xlfn.XLOOKUP(C297,Master!E:E,Master!H:H)</f>
        <v>Yes</v>
      </c>
      <c r="F297" s="7" t="s">
        <v>4289</v>
      </c>
      <c r="G297" s="7" t="s">
        <v>27</v>
      </c>
      <c r="H297" s="7" t="s">
        <v>415</v>
      </c>
      <c r="I297" s="7" t="s">
        <v>175</v>
      </c>
      <c r="J297" s="7" t="s">
        <v>4290</v>
      </c>
      <c r="K297" s="7" t="s">
        <v>17</v>
      </c>
      <c r="L297" s="7" t="s">
        <v>18</v>
      </c>
      <c r="M297" s="67">
        <v>121</v>
      </c>
      <c r="N297" s="56">
        <v>220</v>
      </c>
      <c r="O297" s="56">
        <v>220</v>
      </c>
      <c r="P297" s="9">
        <f t="shared" si="20"/>
        <v>168.19</v>
      </c>
      <c r="Q297" s="9">
        <f t="shared" si="23"/>
        <v>367</v>
      </c>
      <c r="R297" s="9">
        <f t="shared" si="21"/>
        <v>367</v>
      </c>
      <c r="S297" s="7" t="s">
        <v>33</v>
      </c>
      <c r="T297" s="7" t="s">
        <v>34</v>
      </c>
      <c r="U297" s="26"/>
      <c r="W297" s="47">
        <f t="shared" si="24"/>
        <v>0</v>
      </c>
    </row>
    <row r="298" spans="2:23" x14ac:dyDescent="0.25">
      <c r="B298" s="39" t="s">
        <v>4820</v>
      </c>
      <c r="C298" s="7" t="s">
        <v>4821</v>
      </c>
      <c r="D298" s="7" t="s">
        <v>4822</v>
      </c>
      <c r="E298" s="7" t="str">
        <f>_xlfn.XLOOKUP(C298,Master!E:E,Master!H:H)</f>
        <v>Yes</v>
      </c>
      <c r="F298" s="7" t="s">
        <v>4289</v>
      </c>
      <c r="G298" s="7" t="s">
        <v>30</v>
      </c>
      <c r="H298" s="7" t="s">
        <v>415</v>
      </c>
      <c r="I298" s="7" t="s">
        <v>175</v>
      </c>
      <c r="J298" s="7" t="s">
        <v>4290</v>
      </c>
      <c r="K298" s="7" t="s">
        <v>17</v>
      </c>
      <c r="L298" s="7" t="s">
        <v>18</v>
      </c>
      <c r="M298" s="67">
        <v>121</v>
      </c>
      <c r="N298" s="56">
        <v>220</v>
      </c>
      <c r="O298" s="56">
        <v>220</v>
      </c>
      <c r="P298" s="9">
        <f t="shared" si="20"/>
        <v>168.19</v>
      </c>
      <c r="Q298" s="9">
        <f t="shared" si="23"/>
        <v>367</v>
      </c>
      <c r="R298" s="9">
        <f t="shared" si="21"/>
        <v>367</v>
      </c>
      <c r="S298" s="7" t="s">
        <v>33</v>
      </c>
      <c r="T298" s="7" t="s">
        <v>34</v>
      </c>
      <c r="U298" s="26"/>
      <c r="W298" s="47">
        <f t="shared" si="24"/>
        <v>0</v>
      </c>
    </row>
    <row r="299" spans="2:23" x14ac:dyDescent="0.25">
      <c r="B299" s="39" t="s">
        <v>4823</v>
      </c>
      <c r="C299" s="7" t="s">
        <v>4824</v>
      </c>
      <c r="D299" s="7" t="s">
        <v>4825</v>
      </c>
      <c r="E299" s="7" t="str">
        <f>_xlfn.XLOOKUP(C299,Master!E:E,Master!H:H)</f>
        <v>Yes</v>
      </c>
      <c r="F299" s="7" t="s">
        <v>4289</v>
      </c>
      <c r="G299" s="7" t="s">
        <v>246</v>
      </c>
      <c r="H299" s="7" t="s">
        <v>415</v>
      </c>
      <c r="I299" s="7" t="s">
        <v>175</v>
      </c>
      <c r="J299" s="7" t="s">
        <v>4290</v>
      </c>
      <c r="K299" s="7" t="s">
        <v>17</v>
      </c>
      <c r="L299" s="7" t="s">
        <v>18</v>
      </c>
      <c r="M299" s="67">
        <v>121</v>
      </c>
      <c r="N299" s="56">
        <v>220</v>
      </c>
      <c r="O299" s="56">
        <v>220</v>
      </c>
      <c r="P299" s="9">
        <f t="shared" si="20"/>
        <v>168.19</v>
      </c>
      <c r="Q299" s="9">
        <f t="shared" si="23"/>
        <v>367</v>
      </c>
      <c r="R299" s="9">
        <f t="shared" si="21"/>
        <v>367</v>
      </c>
      <c r="S299" s="7" t="s">
        <v>33</v>
      </c>
      <c r="T299" s="7" t="s">
        <v>34</v>
      </c>
      <c r="U299" s="26"/>
      <c r="W299" s="47">
        <f t="shared" si="24"/>
        <v>0</v>
      </c>
    </row>
    <row r="300" spans="2:23" x14ac:dyDescent="0.25">
      <c r="B300" s="39" t="s">
        <v>4826</v>
      </c>
      <c r="C300" s="7" t="s">
        <v>4827</v>
      </c>
      <c r="D300" s="7" t="s">
        <v>4828</v>
      </c>
      <c r="E300" s="7" t="str">
        <f>_xlfn.XLOOKUP(C300,Master!E:E,Master!H:H)</f>
        <v>Yes</v>
      </c>
      <c r="F300" s="7" t="s">
        <v>4289</v>
      </c>
      <c r="G300" s="7" t="s">
        <v>249</v>
      </c>
      <c r="H300" s="7" t="s">
        <v>415</v>
      </c>
      <c r="I300" s="7" t="s">
        <v>175</v>
      </c>
      <c r="J300" s="7" t="s">
        <v>4290</v>
      </c>
      <c r="K300" s="7" t="s">
        <v>17</v>
      </c>
      <c r="L300" s="7" t="s">
        <v>18</v>
      </c>
      <c r="M300" s="67">
        <v>121</v>
      </c>
      <c r="N300" s="56">
        <v>220</v>
      </c>
      <c r="O300" s="56">
        <v>220</v>
      </c>
      <c r="P300" s="9">
        <f t="shared" si="20"/>
        <v>168.19</v>
      </c>
      <c r="Q300" s="9">
        <f t="shared" si="23"/>
        <v>367</v>
      </c>
      <c r="R300" s="9">
        <f t="shared" si="21"/>
        <v>367</v>
      </c>
      <c r="S300" s="7" t="s">
        <v>33</v>
      </c>
      <c r="T300" s="7" t="s">
        <v>34</v>
      </c>
      <c r="U300" s="26"/>
      <c r="W300" s="47">
        <f t="shared" si="24"/>
        <v>0</v>
      </c>
    </row>
    <row r="301" spans="2:23" x14ac:dyDescent="0.25">
      <c r="B301" s="39" t="s">
        <v>4829</v>
      </c>
      <c r="C301" s="7" t="s">
        <v>4830</v>
      </c>
      <c r="D301" s="7" t="s">
        <v>8080</v>
      </c>
      <c r="E301" s="7" t="str">
        <f>_xlfn.XLOOKUP(C301,Master!E:E,Master!H:H)</f>
        <v>No</v>
      </c>
      <c r="F301" s="7" t="s">
        <v>4156</v>
      </c>
      <c r="G301" s="7" t="s">
        <v>21</v>
      </c>
      <c r="H301" s="7" t="s">
        <v>415</v>
      </c>
      <c r="I301" s="7" t="s">
        <v>175</v>
      </c>
      <c r="J301" s="7" t="s">
        <v>4290</v>
      </c>
      <c r="K301" s="7" t="s">
        <v>17</v>
      </c>
      <c r="L301" s="7" t="s">
        <v>18</v>
      </c>
      <c r="M301" s="67">
        <v>121</v>
      </c>
      <c r="N301" s="56">
        <v>220</v>
      </c>
      <c r="O301" s="56">
        <v>220</v>
      </c>
      <c r="P301" s="9">
        <f t="shared" si="20"/>
        <v>168.19</v>
      </c>
      <c r="Q301" s="9">
        <f t="shared" si="23"/>
        <v>367</v>
      </c>
      <c r="R301" s="9">
        <f t="shared" si="21"/>
        <v>367</v>
      </c>
      <c r="S301" s="7" t="s">
        <v>33</v>
      </c>
      <c r="T301" s="7" t="s">
        <v>34</v>
      </c>
      <c r="U301" s="26"/>
      <c r="W301" s="47">
        <f t="shared" si="24"/>
        <v>0</v>
      </c>
    </row>
    <row r="302" spans="2:23" x14ac:dyDescent="0.25">
      <c r="B302" s="39" t="s">
        <v>4831</v>
      </c>
      <c r="C302" s="7" t="s">
        <v>4832</v>
      </c>
      <c r="D302" s="7" t="s">
        <v>8081</v>
      </c>
      <c r="E302" s="7" t="str">
        <f>_xlfn.XLOOKUP(C302,Master!E:E,Master!H:H)</f>
        <v>No</v>
      </c>
      <c r="F302" s="7" t="s">
        <v>4156</v>
      </c>
      <c r="G302" s="7" t="s">
        <v>24</v>
      </c>
      <c r="H302" s="7" t="s">
        <v>415</v>
      </c>
      <c r="I302" s="7" t="s">
        <v>175</v>
      </c>
      <c r="J302" s="7" t="s">
        <v>4290</v>
      </c>
      <c r="K302" s="7" t="s">
        <v>17</v>
      </c>
      <c r="L302" s="7" t="s">
        <v>18</v>
      </c>
      <c r="M302" s="67">
        <v>121</v>
      </c>
      <c r="N302" s="56">
        <v>220</v>
      </c>
      <c r="O302" s="56">
        <v>220</v>
      </c>
      <c r="P302" s="9">
        <f t="shared" si="20"/>
        <v>168.19</v>
      </c>
      <c r="Q302" s="9">
        <f t="shared" si="23"/>
        <v>367</v>
      </c>
      <c r="R302" s="9">
        <f t="shared" si="21"/>
        <v>367</v>
      </c>
      <c r="S302" s="7" t="s">
        <v>33</v>
      </c>
      <c r="T302" s="7" t="s">
        <v>34</v>
      </c>
      <c r="U302" s="26"/>
      <c r="W302" s="47">
        <f t="shared" si="24"/>
        <v>0</v>
      </c>
    </row>
    <row r="303" spans="2:23" x14ac:dyDescent="0.25">
      <c r="B303" s="39" t="s">
        <v>4833</v>
      </c>
      <c r="C303" s="7" t="s">
        <v>4834</v>
      </c>
      <c r="D303" s="7" t="s">
        <v>8082</v>
      </c>
      <c r="E303" s="7" t="str">
        <f>_xlfn.XLOOKUP(C303,Master!E:E,Master!H:H)</f>
        <v>No</v>
      </c>
      <c r="F303" s="7" t="s">
        <v>4156</v>
      </c>
      <c r="G303" s="7" t="s">
        <v>27</v>
      </c>
      <c r="H303" s="7" t="s">
        <v>415</v>
      </c>
      <c r="I303" s="7" t="s">
        <v>175</v>
      </c>
      <c r="J303" s="7" t="s">
        <v>4290</v>
      </c>
      <c r="K303" s="7" t="s">
        <v>17</v>
      </c>
      <c r="L303" s="7" t="s">
        <v>18</v>
      </c>
      <c r="M303" s="67">
        <v>121</v>
      </c>
      <c r="N303" s="56">
        <v>220</v>
      </c>
      <c r="O303" s="56">
        <v>220</v>
      </c>
      <c r="P303" s="9">
        <f t="shared" si="20"/>
        <v>168.19</v>
      </c>
      <c r="Q303" s="9">
        <f t="shared" si="23"/>
        <v>367</v>
      </c>
      <c r="R303" s="9">
        <f t="shared" si="21"/>
        <v>367</v>
      </c>
      <c r="S303" s="7" t="s">
        <v>33</v>
      </c>
      <c r="T303" s="7" t="s">
        <v>34</v>
      </c>
      <c r="U303" s="26"/>
      <c r="W303" s="47">
        <f t="shared" si="24"/>
        <v>0</v>
      </c>
    </row>
    <row r="304" spans="2:23" x14ac:dyDescent="0.25">
      <c r="B304" s="39" t="s">
        <v>4835</v>
      </c>
      <c r="C304" s="7" t="s">
        <v>4836</v>
      </c>
      <c r="D304" s="7" t="s">
        <v>8083</v>
      </c>
      <c r="E304" s="7" t="str">
        <f>_xlfn.XLOOKUP(C304,Master!E:E,Master!H:H)</f>
        <v>No</v>
      </c>
      <c r="F304" s="7" t="s">
        <v>4156</v>
      </c>
      <c r="G304" s="7" t="s">
        <v>30</v>
      </c>
      <c r="H304" s="7" t="s">
        <v>415</v>
      </c>
      <c r="I304" s="7" t="s">
        <v>175</v>
      </c>
      <c r="J304" s="7" t="s">
        <v>4290</v>
      </c>
      <c r="K304" s="7" t="s">
        <v>17</v>
      </c>
      <c r="L304" s="7" t="s">
        <v>18</v>
      </c>
      <c r="M304" s="67">
        <v>121</v>
      </c>
      <c r="N304" s="56">
        <v>220</v>
      </c>
      <c r="O304" s="56">
        <v>220</v>
      </c>
      <c r="P304" s="9">
        <f t="shared" si="20"/>
        <v>168.19</v>
      </c>
      <c r="Q304" s="9">
        <f t="shared" si="23"/>
        <v>367</v>
      </c>
      <c r="R304" s="9">
        <f t="shared" si="21"/>
        <v>367</v>
      </c>
      <c r="S304" s="7" t="s">
        <v>33</v>
      </c>
      <c r="T304" s="7" t="s">
        <v>34</v>
      </c>
      <c r="U304" s="26"/>
      <c r="W304" s="47">
        <f t="shared" si="24"/>
        <v>0</v>
      </c>
    </row>
    <row r="305" spans="2:23" x14ac:dyDescent="0.25">
      <c r="B305" s="39" t="s">
        <v>4837</v>
      </c>
      <c r="C305" s="7" t="s">
        <v>4838</v>
      </c>
      <c r="D305" s="7" t="s">
        <v>8084</v>
      </c>
      <c r="E305" s="7" t="str">
        <f>_xlfn.XLOOKUP(C305,Master!E:E,Master!H:H)</f>
        <v>No</v>
      </c>
      <c r="F305" s="7" t="s">
        <v>4156</v>
      </c>
      <c r="G305" s="7" t="s">
        <v>246</v>
      </c>
      <c r="H305" s="7" t="s">
        <v>415</v>
      </c>
      <c r="I305" s="7" t="s">
        <v>175</v>
      </c>
      <c r="J305" s="7" t="s">
        <v>4290</v>
      </c>
      <c r="K305" s="7" t="s">
        <v>17</v>
      </c>
      <c r="L305" s="7" t="s">
        <v>18</v>
      </c>
      <c r="M305" s="67">
        <v>121</v>
      </c>
      <c r="N305" s="56">
        <v>220</v>
      </c>
      <c r="O305" s="56">
        <v>220</v>
      </c>
      <c r="P305" s="9">
        <f t="shared" si="20"/>
        <v>168.19</v>
      </c>
      <c r="Q305" s="9">
        <f t="shared" si="23"/>
        <v>367</v>
      </c>
      <c r="R305" s="9">
        <f t="shared" si="21"/>
        <v>367</v>
      </c>
      <c r="S305" s="7" t="s">
        <v>33</v>
      </c>
      <c r="T305" s="7" t="s">
        <v>34</v>
      </c>
      <c r="U305" s="26"/>
      <c r="W305" s="47">
        <f t="shared" si="24"/>
        <v>0</v>
      </c>
    </row>
    <row r="306" spans="2:23" x14ac:dyDescent="0.25">
      <c r="B306" s="39" t="s">
        <v>4839</v>
      </c>
      <c r="C306" s="7" t="s">
        <v>4840</v>
      </c>
      <c r="D306" s="7" t="s">
        <v>8085</v>
      </c>
      <c r="E306" s="7" t="str">
        <f>_xlfn.XLOOKUP(C306,Master!E:E,Master!H:H)</f>
        <v>No</v>
      </c>
      <c r="F306" s="7" t="s">
        <v>4156</v>
      </c>
      <c r="G306" s="7" t="s">
        <v>249</v>
      </c>
      <c r="H306" s="7" t="s">
        <v>415</v>
      </c>
      <c r="I306" s="7" t="s">
        <v>175</v>
      </c>
      <c r="J306" s="7" t="s">
        <v>4290</v>
      </c>
      <c r="K306" s="7" t="s">
        <v>17</v>
      </c>
      <c r="L306" s="7" t="s">
        <v>18</v>
      </c>
      <c r="M306" s="67">
        <v>121</v>
      </c>
      <c r="N306" s="56">
        <v>220</v>
      </c>
      <c r="O306" s="56">
        <v>220</v>
      </c>
      <c r="P306" s="9">
        <f t="shared" si="20"/>
        <v>168.19</v>
      </c>
      <c r="Q306" s="9">
        <f t="shared" si="23"/>
        <v>367</v>
      </c>
      <c r="R306" s="9">
        <f t="shared" si="21"/>
        <v>367</v>
      </c>
      <c r="S306" s="7" t="s">
        <v>33</v>
      </c>
      <c r="T306" s="7" t="s">
        <v>34</v>
      </c>
      <c r="U306" s="26"/>
      <c r="W306" s="47">
        <f t="shared" si="24"/>
        <v>0</v>
      </c>
    </row>
    <row r="307" spans="2:23" x14ac:dyDescent="0.25">
      <c r="B307" s="39" t="s">
        <v>4841</v>
      </c>
      <c r="C307" s="7" t="s">
        <v>4842</v>
      </c>
      <c r="D307" s="7" t="s">
        <v>4843</v>
      </c>
      <c r="E307" s="7" t="str">
        <f>_xlfn.XLOOKUP(C307,Master!E:E,Master!H:H)</f>
        <v>Yes</v>
      </c>
      <c r="F307" s="7" t="s">
        <v>154</v>
      </c>
      <c r="G307" s="7" t="s">
        <v>21</v>
      </c>
      <c r="H307" s="7" t="s">
        <v>415</v>
      </c>
      <c r="I307" s="7" t="s">
        <v>175</v>
      </c>
      <c r="J307" s="7" t="s">
        <v>4290</v>
      </c>
      <c r="K307" s="7" t="s">
        <v>17</v>
      </c>
      <c r="L307" s="7" t="s">
        <v>18</v>
      </c>
      <c r="M307" s="67">
        <v>121</v>
      </c>
      <c r="N307" s="56">
        <v>220</v>
      </c>
      <c r="O307" s="56">
        <v>220</v>
      </c>
      <c r="P307" s="9">
        <f t="shared" si="20"/>
        <v>168.19</v>
      </c>
      <c r="Q307" s="9">
        <f t="shared" si="23"/>
        <v>367</v>
      </c>
      <c r="R307" s="9">
        <f t="shared" si="21"/>
        <v>367</v>
      </c>
      <c r="S307" s="7" t="s">
        <v>33</v>
      </c>
      <c r="T307" s="7" t="s">
        <v>34</v>
      </c>
      <c r="U307" s="26"/>
      <c r="W307" s="47">
        <f t="shared" si="24"/>
        <v>0</v>
      </c>
    </row>
    <row r="308" spans="2:23" x14ac:dyDescent="0.25">
      <c r="B308" s="39" t="s">
        <v>4844</v>
      </c>
      <c r="C308" s="7" t="s">
        <v>4845</v>
      </c>
      <c r="D308" s="7" t="s">
        <v>4846</v>
      </c>
      <c r="E308" s="7" t="str">
        <f>_xlfn.XLOOKUP(C308,Master!E:E,Master!H:H)</f>
        <v>Yes</v>
      </c>
      <c r="F308" s="7" t="s">
        <v>154</v>
      </c>
      <c r="G308" s="7" t="s">
        <v>24</v>
      </c>
      <c r="H308" s="7" t="s">
        <v>415</v>
      </c>
      <c r="I308" s="7" t="s">
        <v>175</v>
      </c>
      <c r="J308" s="7" t="s">
        <v>4290</v>
      </c>
      <c r="K308" s="7" t="s">
        <v>17</v>
      </c>
      <c r="L308" s="7" t="s">
        <v>18</v>
      </c>
      <c r="M308" s="67">
        <v>121</v>
      </c>
      <c r="N308" s="56">
        <v>220</v>
      </c>
      <c r="O308" s="56">
        <v>220</v>
      </c>
      <c r="P308" s="9">
        <f t="shared" si="20"/>
        <v>168.19</v>
      </c>
      <c r="Q308" s="9">
        <f t="shared" si="23"/>
        <v>367</v>
      </c>
      <c r="R308" s="9">
        <f t="shared" si="21"/>
        <v>367</v>
      </c>
      <c r="S308" s="7" t="s">
        <v>33</v>
      </c>
      <c r="T308" s="7" t="s">
        <v>34</v>
      </c>
      <c r="U308" s="26"/>
      <c r="W308" s="47">
        <f t="shared" si="24"/>
        <v>0</v>
      </c>
    </row>
    <row r="309" spans="2:23" x14ac:dyDescent="0.25">
      <c r="B309" s="39" t="s">
        <v>4847</v>
      </c>
      <c r="C309" s="7" t="s">
        <v>4848</v>
      </c>
      <c r="D309" s="7" t="s">
        <v>4849</v>
      </c>
      <c r="E309" s="7" t="str">
        <f>_xlfn.XLOOKUP(C309,Master!E:E,Master!H:H)</f>
        <v>Yes</v>
      </c>
      <c r="F309" s="7" t="s">
        <v>154</v>
      </c>
      <c r="G309" s="7" t="s">
        <v>27</v>
      </c>
      <c r="H309" s="7" t="s">
        <v>415</v>
      </c>
      <c r="I309" s="7" t="s">
        <v>175</v>
      </c>
      <c r="J309" s="7" t="s">
        <v>4290</v>
      </c>
      <c r="K309" s="7" t="s">
        <v>17</v>
      </c>
      <c r="L309" s="7" t="s">
        <v>18</v>
      </c>
      <c r="M309" s="67">
        <v>121</v>
      </c>
      <c r="N309" s="56">
        <v>220</v>
      </c>
      <c r="O309" s="56">
        <v>220</v>
      </c>
      <c r="P309" s="9">
        <f t="shared" si="20"/>
        <v>168.19</v>
      </c>
      <c r="Q309" s="9">
        <f t="shared" si="23"/>
        <v>367</v>
      </c>
      <c r="R309" s="9">
        <f t="shared" si="21"/>
        <v>367</v>
      </c>
      <c r="S309" s="7" t="s">
        <v>33</v>
      </c>
      <c r="T309" s="7" t="s">
        <v>34</v>
      </c>
      <c r="U309" s="26"/>
      <c r="W309" s="47">
        <f t="shared" si="24"/>
        <v>0</v>
      </c>
    </row>
    <row r="310" spans="2:23" x14ac:dyDescent="0.25">
      <c r="B310" s="39" t="s">
        <v>4850</v>
      </c>
      <c r="C310" s="7" t="s">
        <v>4851</v>
      </c>
      <c r="D310" s="7" t="s">
        <v>4852</v>
      </c>
      <c r="E310" s="7" t="str">
        <f>_xlfn.XLOOKUP(C310,Master!E:E,Master!H:H)</f>
        <v>Yes</v>
      </c>
      <c r="F310" s="7" t="s">
        <v>154</v>
      </c>
      <c r="G310" s="7" t="s">
        <v>30</v>
      </c>
      <c r="H310" s="7" t="s">
        <v>415</v>
      </c>
      <c r="I310" s="7" t="s">
        <v>175</v>
      </c>
      <c r="J310" s="7" t="s">
        <v>4290</v>
      </c>
      <c r="K310" s="7" t="s">
        <v>17</v>
      </c>
      <c r="L310" s="7" t="s">
        <v>18</v>
      </c>
      <c r="M310" s="67">
        <v>121</v>
      </c>
      <c r="N310" s="56">
        <v>220</v>
      </c>
      <c r="O310" s="56">
        <v>220</v>
      </c>
      <c r="P310" s="9">
        <f t="shared" si="20"/>
        <v>168.19</v>
      </c>
      <c r="Q310" s="9">
        <f t="shared" si="23"/>
        <v>367</v>
      </c>
      <c r="R310" s="9">
        <f t="shared" si="21"/>
        <v>367</v>
      </c>
      <c r="S310" s="7" t="s">
        <v>33</v>
      </c>
      <c r="T310" s="7" t="s">
        <v>34</v>
      </c>
      <c r="U310" s="26"/>
      <c r="W310" s="47">
        <f t="shared" si="24"/>
        <v>0</v>
      </c>
    </row>
    <row r="311" spans="2:23" x14ac:dyDescent="0.25">
      <c r="B311" s="39" t="s">
        <v>4853</v>
      </c>
      <c r="C311" s="7" t="s">
        <v>4854</v>
      </c>
      <c r="D311" s="7" t="s">
        <v>4855</v>
      </c>
      <c r="E311" s="7" t="str">
        <f>_xlfn.XLOOKUP(C311,Master!E:E,Master!H:H)</f>
        <v>Yes</v>
      </c>
      <c r="F311" s="7" t="s">
        <v>154</v>
      </c>
      <c r="G311" s="7" t="s">
        <v>246</v>
      </c>
      <c r="H311" s="7" t="s">
        <v>415</v>
      </c>
      <c r="I311" s="7" t="s">
        <v>175</v>
      </c>
      <c r="J311" s="7" t="s">
        <v>4290</v>
      </c>
      <c r="K311" s="7" t="s">
        <v>17</v>
      </c>
      <c r="L311" s="7" t="s">
        <v>18</v>
      </c>
      <c r="M311" s="67">
        <v>121</v>
      </c>
      <c r="N311" s="56">
        <v>220</v>
      </c>
      <c r="O311" s="56">
        <v>220</v>
      </c>
      <c r="P311" s="9">
        <f t="shared" si="20"/>
        <v>168.19</v>
      </c>
      <c r="Q311" s="9">
        <f t="shared" si="23"/>
        <v>367</v>
      </c>
      <c r="R311" s="9">
        <f t="shared" si="21"/>
        <v>367</v>
      </c>
      <c r="S311" s="7" t="s">
        <v>33</v>
      </c>
      <c r="T311" s="7" t="s">
        <v>34</v>
      </c>
      <c r="U311" s="26"/>
      <c r="W311" s="47">
        <f t="shared" si="24"/>
        <v>0</v>
      </c>
    </row>
    <row r="312" spans="2:23" x14ac:dyDescent="0.25">
      <c r="B312" s="39" t="s">
        <v>4856</v>
      </c>
      <c r="C312" s="7" t="s">
        <v>4857</v>
      </c>
      <c r="D312" s="7" t="s">
        <v>4858</v>
      </c>
      <c r="E312" s="7" t="str">
        <f>_xlfn.XLOOKUP(C312,Master!E:E,Master!H:H)</f>
        <v>Yes</v>
      </c>
      <c r="F312" s="7" t="s">
        <v>154</v>
      </c>
      <c r="G312" s="7" t="s">
        <v>249</v>
      </c>
      <c r="H312" s="7" t="s">
        <v>415</v>
      </c>
      <c r="I312" s="7" t="s">
        <v>175</v>
      </c>
      <c r="J312" s="7" t="s">
        <v>4290</v>
      </c>
      <c r="K312" s="7" t="s">
        <v>17</v>
      </c>
      <c r="L312" s="7" t="s">
        <v>18</v>
      </c>
      <c r="M312" s="67">
        <v>121</v>
      </c>
      <c r="N312" s="56">
        <v>220</v>
      </c>
      <c r="O312" s="56">
        <v>220</v>
      </c>
      <c r="P312" s="9">
        <f t="shared" si="20"/>
        <v>168.19</v>
      </c>
      <c r="Q312" s="9">
        <f t="shared" si="23"/>
        <v>367</v>
      </c>
      <c r="R312" s="9">
        <f t="shared" si="21"/>
        <v>367</v>
      </c>
      <c r="S312" s="7" t="s">
        <v>33</v>
      </c>
      <c r="T312" s="7" t="s">
        <v>34</v>
      </c>
      <c r="U312" s="26"/>
      <c r="W312" s="47">
        <f t="shared" si="24"/>
        <v>0</v>
      </c>
    </row>
    <row r="313" spans="2:23" x14ac:dyDescent="0.25">
      <c r="B313" s="39" t="s">
        <v>4859</v>
      </c>
      <c r="C313" s="7" t="s">
        <v>4860</v>
      </c>
      <c r="D313" s="7" t="s">
        <v>4861</v>
      </c>
      <c r="E313" s="7" t="str">
        <f>_xlfn.XLOOKUP(C313,Master!E:E,Master!H:H)</f>
        <v>Yes</v>
      </c>
      <c r="F313" s="7" t="s">
        <v>4289</v>
      </c>
      <c r="G313" s="7" t="s">
        <v>21</v>
      </c>
      <c r="H313" s="7" t="s">
        <v>14</v>
      </c>
      <c r="I313" s="7" t="s">
        <v>48</v>
      </c>
      <c r="J313" s="7" t="s">
        <v>4290</v>
      </c>
      <c r="K313" s="7" t="s">
        <v>17</v>
      </c>
      <c r="L313" s="7" t="s">
        <v>18</v>
      </c>
      <c r="M313" s="67">
        <v>82.5</v>
      </c>
      <c r="N313" s="56">
        <f t="shared" si="22"/>
        <v>150</v>
      </c>
      <c r="O313" s="67">
        <v>150</v>
      </c>
      <c r="P313" s="9">
        <f t="shared" si="20"/>
        <v>114.675</v>
      </c>
      <c r="Q313" s="9">
        <f t="shared" si="23"/>
        <v>250</v>
      </c>
      <c r="R313" s="9">
        <f t="shared" si="21"/>
        <v>250</v>
      </c>
      <c r="S313" s="7" t="s">
        <v>33</v>
      </c>
      <c r="T313" s="7" t="s">
        <v>34</v>
      </c>
      <c r="U313" s="26"/>
      <c r="W313" s="47">
        <f t="shared" si="24"/>
        <v>0</v>
      </c>
    </row>
    <row r="314" spans="2:23" x14ac:dyDescent="0.25">
      <c r="B314" s="39" t="s">
        <v>4862</v>
      </c>
      <c r="C314" s="7" t="s">
        <v>4863</v>
      </c>
      <c r="D314" s="7" t="s">
        <v>4864</v>
      </c>
      <c r="E314" s="7" t="str">
        <f>_xlfn.XLOOKUP(C314,Master!E:E,Master!H:H)</f>
        <v>Yes</v>
      </c>
      <c r="F314" s="7" t="s">
        <v>4289</v>
      </c>
      <c r="G314" s="7" t="s">
        <v>24</v>
      </c>
      <c r="H314" s="7" t="s">
        <v>14</v>
      </c>
      <c r="I314" s="7" t="s">
        <v>48</v>
      </c>
      <c r="J314" s="7" t="s">
        <v>4290</v>
      </c>
      <c r="K314" s="7" t="s">
        <v>17</v>
      </c>
      <c r="L314" s="7" t="s">
        <v>18</v>
      </c>
      <c r="M314" s="67">
        <v>82.5</v>
      </c>
      <c r="N314" s="56">
        <f t="shared" si="22"/>
        <v>150</v>
      </c>
      <c r="O314" s="67">
        <v>150</v>
      </c>
      <c r="P314" s="9">
        <f t="shared" si="20"/>
        <v>114.675</v>
      </c>
      <c r="Q314" s="9">
        <f t="shared" si="23"/>
        <v>250</v>
      </c>
      <c r="R314" s="9">
        <f t="shared" si="21"/>
        <v>250</v>
      </c>
      <c r="S314" s="7" t="s">
        <v>33</v>
      </c>
      <c r="T314" s="7" t="s">
        <v>34</v>
      </c>
      <c r="U314" s="26"/>
      <c r="W314" s="47">
        <f t="shared" si="24"/>
        <v>0</v>
      </c>
    </row>
    <row r="315" spans="2:23" x14ac:dyDescent="0.25">
      <c r="B315" s="39" t="s">
        <v>4865</v>
      </c>
      <c r="C315" s="7" t="s">
        <v>4866</v>
      </c>
      <c r="D315" s="7" t="s">
        <v>4867</v>
      </c>
      <c r="E315" s="7" t="str">
        <f>_xlfn.XLOOKUP(C315,Master!E:E,Master!H:H)</f>
        <v>Yes</v>
      </c>
      <c r="F315" s="7" t="s">
        <v>4289</v>
      </c>
      <c r="G315" s="7" t="s">
        <v>27</v>
      </c>
      <c r="H315" s="7" t="s">
        <v>14</v>
      </c>
      <c r="I315" s="7" t="s">
        <v>48</v>
      </c>
      <c r="J315" s="7" t="s">
        <v>4290</v>
      </c>
      <c r="K315" s="7" t="s">
        <v>17</v>
      </c>
      <c r="L315" s="7" t="s">
        <v>18</v>
      </c>
      <c r="M315" s="67">
        <v>82.5</v>
      </c>
      <c r="N315" s="56">
        <f t="shared" si="22"/>
        <v>150</v>
      </c>
      <c r="O315" s="67">
        <v>150</v>
      </c>
      <c r="P315" s="9">
        <f t="shared" si="20"/>
        <v>114.675</v>
      </c>
      <c r="Q315" s="9">
        <f t="shared" si="23"/>
        <v>250</v>
      </c>
      <c r="R315" s="9">
        <f t="shared" si="21"/>
        <v>250</v>
      </c>
      <c r="S315" s="7" t="s">
        <v>33</v>
      </c>
      <c r="T315" s="7" t="s">
        <v>34</v>
      </c>
      <c r="U315" s="26"/>
      <c r="W315" s="47">
        <f t="shared" si="24"/>
        <v>0</v>
      </c>
    </row>
    <row r="316" spans="2:23" x14ac:dyDescent="0.25">
      <c r="B316" s="39" t="s">
        <v>4868</v>
      </c>
      <c r="C316" s="7" t="s">
        <v>4869</v>
      </c>
      <c r="D316" s="7" t="s">
        <v>4870</v>
      </c>
      <c r="E316" s="7" t="str">
        <f>_xlfn.XLOOKUP(C316,Master!E:E,Master!H:H)</f>
        <v>Yes</v>
      </c>
      <c r="F316" s="7" t="s">
        <v>4289</v>
      </c>
      <c r="G316" s="7" t="s">
        <v>30</v>
      </c>
      <c r="H316" s="7" t="s">
        <v>14</v>
      </c>
      <c r="I316" s="7" t="s">
        <v>48</v>
      </c>
      <c r="J316" s="7" t="s">
        <v>4290</v>
      </c>
      <c r="K316" s="7" t="s">
        <v>17</v>
      </c>
      <c r="L316" s="7" t="s">
        <v>18</v>
      </c>
      <c r="M316" s="67">
        <v>82.5</v>
      </c>
      <c r="N316" s="56">
        <f t="shared" si="22"/>
        <v>150</v>
      </c>
      <c r="O316" s="67">
        <v>150</v>
      </c>
      <c r="P316" s="9">
        <f t="shared" si="20"/>
        <v>114.675</v>
      </c>
      <c r="Q316" s="9">
        <f t="shared" si="23"/>
        <v>250</v>
      </c>
      <c r="R316" s="9">
        <f t="shared" si="21"/>
        <v>250</v>
      </c>
      <c r="S316" s="7" t="s">
        <v>33</v>
      </c>
      <c r="T316" s="7" t="s">
        <v>34</v>
      </c>
      <c r="U316" s="26"/>
      <c r="W316" s="47">
        <f t="shared" si="24"/>
        <v>0</v>
      </c>
    </row>
    <row r="317" spans="2:23" x14ac:dyDescent="0.25">
      <c r="B317" s="39" t="s">
        <v>4871</v>
      </c>
      <c r="C317" s="7" t="s">
        <v>4872</v>
      </c>
      <c r="D317" s="7" t="s">
        <v>4873</v>
      </c>
      <c r="E317" s="7" t="str">
        <f>_xlfn.XLOOKUP(C317,Master!E:E,Master!H:H)</f>
        <v>Yes</v>
      </c>
      <c r="F317" s="7" t="s">
        <v>4289</v>
      </c>
      <c r="G317" s="7" t="s">
        <v>246</v>
      </c>
      <c r="H317" s="7" t="s">
        <v>14</v>
      </c>
      <c r="I317" s="7" t="s">
        <v>48</v>
      </c>
      <c r="J317" s="7" t="s">
        <v>4290</v>
      </c>
      <c r="K317" s="7" t="s">
        <v>17</v>
      </c>
      <c r="L317" s="7" t="s">
        <v>18</v>
      </c>
      <c r="M317" s="67">
        <v>82.5</v>
      </c>
      <c r="N317" s="56">
        <f t="shared" si="22"/>
        <v>150</v>
      </c>
      <c r="O317" s="67">
        <v>150</v>
      </c>
      <c r="P317" s="9">
        <f t="shared" si="20"/>
        <v>114.675</v>
      </c>
      <c r="Q317" s="9">
        <f t="shared" si="23"/>
        <v>250</v>
      </c>
      <c r="R317" s="9">
        <f t="shared" si="21"/>
        <v>250</v>
      </c>
      <c r="S317" s="7" t="s">
        <v>33</v>
      </c>
      <c r="T317" s="7" t="s">
        <v>34</v>
      </c>
      <c r="U317" s="26"/>
      <c r="W317" s="47">
        <f t="shared" si="24"/>
        <v>0</v>
      </c>
    </row>
    <row r="318" spans="2:23" x14ac:dyDescent="0.25">
      <c r="B318" s="39" t="s">
        <v>4874</v>
      </c>
      <c r="C318" s="7" t="s">
        <v>4875</v>
      </c>
      <c r="D318" s="7" t="s">
        <v>4876</v>
      </c>
      <c r="E318" s="7" t="str">
        <f>_xlfn.XLOOKUP(C318,Master!E:E,Master!H:H)</f>
        <v>Yes</v>
      </c>
      <c r="F318" s="7" t="s">
        <v>4289</v>
      </c>
      <c r="G318" s="7" t="s">
        <v>249</v>
      </c>
      <c r="H318" s="7" t="s">
        <v>14</v>
      </c>
      <c r="I318" s="7" t="s">
        <v>48</v>
      </c>
      <c r="J318" s="7" t="s">
        <v>4290</v>
      </c>
      <c r="K318" s="7" t="s">
        <v>17</v>
      </c>
      <c r="L318" s="7" t="s">
        <v>18</v>
      </c>
      <c r="M318" s="67">
        <v>82.5</v>
      </c>
      <c r="N318" s="56">
        <f t="shared" si="22"/>
        <v>150</v>
      </c>
      <c r="O318" s="67">
        <v>150</v>
      </c>
      <c r="P318" s="9">
        <f t="shared" si="20"/>
        <v>114.675</v>
      </c>
      <c r="Q318" s="9">
        <f t="shared" si="23"/>
        <v>250</v>
      </c>
      <c r="R318" s="9">
        <f t="shared" si="21"/>
        <v>250</v>
      </c>
      <c r="S318" s="7" t="s">
        <v>33</v>
      </c>
      <c r="T318" s="7" t="s">
        <v>34</v>
      </c>
      <c r="U318" s="26"/>
      <c r="W318" s="47">
        <f t="shared" si="24"/>
        <v>0</v>
      </c>
    </row>
    <row r="319" spans="2:23" x14ac:dyDescent="0.25">
      <c r="B319" s="39" t="s">
        <v>4877</v>
      </c>
      <c r="C319" s="7" t="s">
        <v>4878</v>
      </c>
      <c r="D319" s="7" t="s">
        <v>8086</v>
      </c>
      <c r="E319" s="7" t="str">
        <f>_xlfn.XLOOKUP(C319,Master!E:E,Master!H:H)</f>
        <v>No</v>
      </c>
      <c r="F319" s="7" t="s">
        <v>4156</v>
      </c>
      <c r="G319" s="7" t="s">
        <v>1251</v>
      </c>
      <c r="H319" s="7" t="s">
        <v>2637</v>
      </c>
      <c r="I319" s="7" t="s">
        <v>2638</v>
      </c>
      <c r="J319" s="7" t="s">
        <v>4290</v>
      </c>
      <c r="K319" s="7" t="s">
        <v>18</v>
      </c>
      <c r="L319" s="7" t="s">
        <v>18</v>
      </c>
      <c r="M319" s="67">
        <v>113.75</v>
      </c>
      <c r="N319" s="56">
        <v>175</v>
      </c>
      <c r="O319" s="56">
        <v>175</v>
      </c>
      <c r="P319" s="9">
        <f t="shared" si="20"/>
        <v>158.11249999999998</v>
      </c>
      <c r="Q319" s="9">
        <f t="shared" si="23"/>
        <v>292</v>
      </c>
      <c r="R319" s="9">
        <f t="shared" si="21"/>
        <v>292</v>
      </c>
      <c r="S319" s="7" t="s">
        <v>33</v>
      </c>
      <c r="T319" s="7" t="s">
        <v>34</v>
      </c>
      <c r="U319" s="26"/>
      <c r="W319" s="47">
        <f t="shared" si="24"/>
        <v>0</v>
      </c>
    </row>
    <row r="320" spans="2:23" x14ac:dyDescent="0.25">
      <c r="B320" s="39">
        <v>843380194019</v>
      </c>
      <c r="C320" s="7" t="s">
        <v>4879</v>
      </c>
      <c r="D320" s="7" t="s">
        <v>4880</v>
      </c>
      <c r="E320" s="7" t="str">
        <f>_xlfn.XLOOKUP(C320,Master!E:E,Master!H:H)</f>
        <v>No</v>
      </c>
      <c r="F320" s="7" t="s">
        <v>1864</v>
      </c>
      <c r="G320" s="7" t="s">
        <v>21</v>
      </c>
      <c r="H320" s="7" t="s">
        <v>415</v>
      </c>
      <c r="I320" s="7" t="s">
        <v>416</v>
      </c>
      <c r="J320" s="7" t="s">
        <v>4290</v>
      </c>
      <c r="K320" s="7" t="s">
        <v>17</v>
      </c>
      <c r="L320" s="7" t="s">
        <v>18</v>
      </c>
      <c r="M320" s="67">
        <v>120</v>
      </c>
      <c r="N320" s="56">
        <f t="shared" si="22"/>
        <v>200</v>
      </c>
      <c r="O320" s="67">
        <v>200</v>
      </c>
      <c r="P320" s="9">
        <f t="shared" si="20"/>
        <v>166.79999999999998</v>
      </c>
      <c r="Q320" s="9">
        <f t="shared" si="23"/>
        <v>334</v>
      </c>
      <c r="R320" s="9">
        <f t="shared" si="21"/>
        <v>334</v>
      </c>
      <c r="S320" s="7" t="s">
        <v>33</v>
      </c>
      <c r="T320" s="7" t="s">
        <v>34</v>
      </c>
      <c r="U320" s="26"/>
      <c r="W320" s="47">
        <f t="shared" si="24"/>
        <v>0</v>
      </c>
    </row>
    <row r="321" spans="2:23" x14ac:dyDescent="0.25">
      <c r="B321" s="39">
        <v>843380194026</v>
      </c>
      <c r="C321" s="7" t="s">
        <v>4881</v>
      </c>
      <c r="D321" s="7" t="s">
        <v>4882</v>
      </c>
      <c r="E321" s="7" t="str">
        <f>_xlfn.XLOOKUP(C321,Master!E:E,Master!H:H)</f>
        <v>No</v>
      </c>
      <c r="F321" s="7" t="s">
        <v>1864</v>
      </c>
      <c r="G321" s="7" t="s">
        <v>24</v>
      </c>
      <c r="H321" s="7" t="s">
        <v>415</v>
      </c>
      <c r="I321" s="7" t="s">
        <v>416</v>
      </c>
      <c r="J321" s="7" t="s">
        <v>4290</v>
      </c>
      <c r="K321" s="7" t="s">
        <v>17</v>
      </c>
      <c r="L321" s="7" t="s">
        <v>18</v>
      </c>
      <c r="M321" s="67">
        <v>120</v>
      </c>
      <c r="N321" s="56">
        <f t="shared" si="22"/>
        <v>200</v>
      </c>
      <c r="O321" s="67">
        <v>200</v>
      </c>
      <c r="P321" s="9">
        <f t="shared" si="20"/>
        <v>166.79999999999998</v>
      </c>
      <c r="Q321" s="9">
        <f t="shared" si="23"/>
        <v>334</v>
      </c>
      <c r="R321" s="9">
        <f t="shared" si="21"/>
        <v>334</v>
      </c>
      <c r="S321" s="7" t="s">
        <v>33</v>
      </c>
      <c r="T321" s="7" t="s">
        <v>34</v>
      </c>
      <c r="U321" s="26"/>
      <c r="W321" s="47">
        <f t="shared" si="24"/>
        <v>0</v>
      </c>
    </row>
    <row r="322" spans="2:23" x14ac:dyDescent="0.25">
      <c r="B322" s="39">
        <v>843380194033</v>
      </c>
      <c r="C322" s="7" t="s">
        <v>4883</v>
      </c>
      <c r="D322" s="7" t="s">
        <v>4884</v>
      </c>
      <c r="E322" s="7" t="str">
        <f>_xlfn.XLOOKUP(C322,Master!E:E,Master!H:H)</f>
        <v>No</v>
      </c>
      <c r="F322" s="7" t="s">
        <v>1864</v>
      </c>
      <c r="G322" s="7" t="s">
        <v>27</v>
      </c>
      <c r="H322" s="7" t="s">
        <v>415</v>
      </c>
      <c r="I322" s="7" t="s">
        <v>416</v>
      </c>
      <c r="J322" s="7" t="s">
        <v>4290</v>
      </c>
      <c r="K322" s="7" t="s">
        <v>17</v>
      </c>
      <c r="L322" s="7" t="s">
        <v>18</v>
      </c>
      <c r="M322" s="67">
        <v>120</v>
      </c>
      <c r="N322" s="56">
        <f t="shared" si="22"/>
        <v>200</v>
      </c>
      <c r="O322" s="67">
        <v>200</v>
      </c>
      <c r="P322" s="9">
        <f t="shared" si="20"/>
        <v>166.79999999999998</v>
      </c>
      <c r="Q322" s="9">
        <f t="shared" si="23"/>
        <v>334</v>
      </c>
      <c r="R322" s="9">
        <f t="shared" si="21"/>
        <v>334</v>
      </c>
      <c r="S322" s="7" t="s">
        <v>33</v>
      </c>
      <c r="T322" s="7" t="s">
        <v>34</v>
      </c>
      <c r="U322" s="26"/>
      <c r="W322" s="47">
        <f t="shared" si="24"/>
        <v>0</v>
      </c>
    </row>
    <row r="323" spans="2:23" x14ac:dyDescent="0.25">
      <c r="B323" s="39">
        <v>843380194040</v>
      </c>
      <c r="C323" s="7" t="s">
        <v>4885</v>
      </c>
      <c r="D323" s="7" t="s">
        <v>4886</v>
      </c>
      <c r="E323" s="7" t="str">
        <f>_xlfn.XLOOKUP(C323,Master!E:E,Master!H:H)</f>
        <v>No</v>
      </c>
      <c r="F323" s="7" t="s">
        <v>1864</v>
      </c>
      <c r="G323" s="7" t="s">
        <v>30</v>
      </c>
      <c r="H323" s="7" t="s">
        <v>415</v>
      </c>
      <c r="I323" s="7" t="s">
        <v>416</v>
      </c>
      <c r="J323" s="7" t="s">
        <v>4290</v>
      </c>
      <c r="K323" s="7" t="s">
        <v>17</v>
      </c>
      <c r="L323" s="7" t="s">
        <v>18</v>
      </c>
      <c r="M323" s="67">
        <v>120</v>
      </c>
      <c r="N323" s="56">
        <f t="shared" si="22"/>
        <v>200</v>
      </c>
      <c r="O323" s="67">
        <v>200</v>
      </c>
      <c r="P323" s="9">
        <f t="shared" si="20"/>
        <v>166.79999999999998</v>
      </c>
      <c r="Q323" s="9">
        <f t="shared" si="23"/>
        <v>334</v>
      </c>
      <c r="R323" s="9">
        <f t="shared" si="21"/>
        <v>334</v>
      </c>
      <c r="S323" s="7" t="s">
        <v>33</v>
      </c>
      <c r="T323" s="7" t="s">
        <v>34</v>
      </c>
      <c r="U323" s="26"/>
      <c r="W323" s="47">
        <f t="shared" si="24"/>
        <v>0</v>
      </c>
    </row>
    <row r="324" spans="2:23" x14ac:dyDescent="0.25">
      <c r="B324" s="39">
        <v>843380194057</v>
      </c>
      <c r="C324" s="7" t="s">
        <v>4887</v>
      </c>
      <c r="D324" s="7" t="s">
        <v>4888</v>
      </c>
      <c r="E324" s="7" t="str">
        <f>_xlfn.XLOOKUP(C324,Master!E:E,Master!H:H)</f>
        <v>No</v>
      </c>
      <c r="F324" s="7" t="s">
        <v>1864</v>
      </c>
      <c r="G324" s="7" t="s">
        <v>246</v>
      </c>
      <c r="H324" s="7" t="s">
        <v>415</v>
      </c>
      <c r="I324" s="7" t="s">
        <v>416</v>
      </c>
      <c r="J324" s="7" t="s">
        <v>4290</v>
      </c>
      <c r="K324" s="7" t="s">
        <v>17</v>
      </c>
      <c r="L324" s="7" t="s">
        <v>18</v>
      </c>
      <c r="M324" s="67">
        <v>120</v>
      </c>
      <c r="N324" s="56">
        <f t="shared" si="22"/>
        <v>200</v>
      </c>
      <c r="O324" s="67">
        <v>200</v>
      </c>
      <c r="P324" s="9">
        <f t="shared" si="20"/>
        <v>166.79999999999998</v>
      </c>
      <c r="Q324" s="9">
        <f t="shared" si="23"/>
        <v>334</v>
      </c>
      <c r="R324" s="9">
        <f t="shared" si="21"/>
        <v>334</v>
      </c>
      <c r="S324" s="7" t="s">
        <v>33</v>
      </c>
      <c r="T324" s="7" t="s">
        <v>34</v>
      </c>
      <c r="U324" s="26"/>
      <c r="W324" s="47">
        <f t="shared" si="24"/>
        <v>0</v>
      </c>
    </row>
    <row r="325" spans="2:23" x14ac:dyDescent="0.25">
      <c r="B325" s="39">
        <v>843380194064</v>
      </c>
      <c r="C325" s="7" t="s">
        <v>4889</v>
      </c>
      <c r="D325" s="7" t="s">
        <v>4890</v>
      </c>
      <c r="E325" s="7" t="str">
        <f>_xlfn.XLOOKUP(C325,Master!E:E,Master!H:H)</f>
        <v>No</v>
      </c>
      <c r="F325" s="7" t="s">
        <v>1864</v>
      </c>
      <c r="G325" s="7" t="s">
        <v>249</v>
      </c>
      <c r="H325" s="7" t="s">
        <v>415</v>
      </c>
      <c r="I325" s="7" t="s">
        <v>416</v>
      </c>
      <c r="J325" s="7" t="s">
        <v>4290</v>
      </c>
      <c r="K325" s="7" t="s">
        <v>17</v>
      </c>
      <c r="L325" s="7" t="s">
        <v>18</v>
      </c>
      <c r="M325" s="67">
        <v>120</v>
      </c>
      <c r="N325" s="56">
        <f t="shared" si="22"/>
        <v>200</v>
      </c>
      <c r="O325" s="67">
        <v>200</v>
      </c>
      <c r="P325" s="9">
        <f t="shared" si="20"/>
        <v>166.79999999999998</v>
      </c>
      <c r="Q325" s="9">
        <f t="shared" si="23"/>
        <v>334</v>
      </c>
      <c r="R325" s="9">
        <f t="shared" si="21"/>
        <v>334</v>
      </c>
      <c r="S325" s="7" t="s">
        <v>33</v>
      </c>
      <c r="T325" s="7" t="s">
        <v>34</v>
      </c>
      <c r="U325" s="26"/>
      <c r="W325" s="47">
        <f t="shared" si="24"/>
        <v>0</v>
      </c>
    </row>
    <row r="326" spans="2:23" x14ac:dyDescent="0.25">
      <c r="B326" s="39">
        <v>843380144885</v>
      </c>
      <c r="C326" s="7" t="s">
        <v>4891</v>
      </c>
      <c r="D326" s="7" t="s">
        <v>8087</v>
      </c>
      <c r="E326" s="7" t="str">
        <f>_xlfn.XLOOKUP(C326,Master!E:E,Master!H:H)</f>
        <v>No</v>
      </c>
      <c r="F326" s="7" t="s">
        <v>4156</v>
      </c>
      <c r="G326" s="7" t="s">
        <v>1251</v>
      </c>
      <c r="H326" s="7" t="s">
        <v>1252</v>
      </c>
      <c r="I326" s="7" t="s">
        <v>1272</v>
      </c>
      <c r="J326" s="7" t="s">
        <v>4290</v>
      </c>
      <c r="K326" s="7" t="s">
        <v>17</v>
      </c>
      <c r="L326" s="7" t="s">
        <v>18</v>
      </c>
      <c r="M326" s="67">
        <v>15</v>
      </c>
      <c r="N326" s="56">
        <f t="shared" si="22"/>
        <v>25</v>
      </c>
      <c r="O326" s="67">
        <v>25</v>
      </c>
      <c r="P326" s="9">
        <f t="shared" si="20"/>
        <v>20.849999999999998</v>
      </c>
      <c r="Q326" s="9">
        <f t="shared" si="23"/>
        <v>42</v>
      </c>
      <c r="R326" s="9">
        <f t="shared" si="21"/>
        <v>42</v>
      </c>
      <c r="S326" s="7" t="s">
        <v>33</v>
      </c>
      <c r="T326" s="7" t="s">
        <v>34</v>
      </c>
      <c r="U326" s="26"/>
      <c r="W326" s="47">
        <f t="shared" si="24"/>
        <v>0</v>
      </c>
    </row>
    <row r="327" spans="2:23" x14ac:dyDescent="0.25">
      <c r="B327" s="39">
        <v>843380132349</v>
      </c>
      <c r="C327" s="7" t="s">
        <v>4892</v>
      </c>
      <c r="D327" s="7" t="s">
        <v>4893</v>
      </c>
      <c r="E327" s="7" t="str">
        <f>_xlfn.XLOOKUP(C327,Master!E:E,Master!H:H)</f>
        <v>No</v>
      </c>
      <c r="F327" s="7" t="s">
        <v>4289</v>
      </c>
      <c r="G327" s="7" t="s">
        <v>1251</v>
      </c>
      <c r="H327" s="7" t="s">
        <v>1252</v>
      </c>
      <c r="I327" s="7" t="s">
        <v>1272</v>
      </c>
      <c r="J327" s="7" t="s">
        <v>4290</v>
      </c>
      <c r="K327" s="7" t="s">
        <v>17</v>
      </c>
      <c r="L327" s="7" t="s">
        <v>18</v>
      </c>
      <c r="M327" s="67">
        <v>15</v>
      </c>
      <c r="N327" s="56">
        <f t="shared" si="22"/>
        <v>25</v>
      </c>
      <c r="O327" s="67">
        <v>25</v>
      </c>
      <c r="P327" s="9">
        <f t="shared" ref="P327:P353" si="25">(O327*$P$3)*(M327/O327)</f>
        <v>20.849999999999998</v>
      </c>
      <c r="Q327" s="9">
        <f t="shared" si="23"/>
        <v>42</v>
      </c>
      <c r="R327" s="9">
        <f t="shared" ref="R327:R353" si="26">ROUND(O327*$P$3*(1+$Q$3),0)</f>
        <v>42</v>
      </c>
      <c r="S327" s="7" t="s">
        <v>33</v>
      </c>
      <c r="T327" s="7" t="s">
        <v>34</v>
      </c>
      <c r="U327" s="26"/>
      <c r="W327" s="47">
        <f t="shared" si="24"/>
        <v>0</v>
      </c>
    </row>
    <row r="328" spans="2:23" x14ac:dyDescent="0.25">
      <c r="B328" s="39">
        <v>843380132356</v>
      </c>
      <c r="C328" s="7" t="s">
        <v>4894</v>
      </c>
      <c r="D328" s="7" t="s">
        <v>4895</v>
      </c>
      <c r="E328" s="7" t="str">
        <f>_xlfn.XLOOKUP(C328,Master!E:E,Master!H:H)</f>
        <v>No</v>
      </c>
      <c r="F328" s="7" t="s">
        <v>4289</v>
      </c>
      <c r="G328" s="7" t="s">
        <v>1251</v>
      </c>
      <c r="H328" s="7" t="s">
        <v>1252</v>
      </c>
      <c r="I328" s="7" t="s">
        <v>1272</v>
      </c>
      <c r="J328" s="7" t="s">
        <v>4290</v>
      </c>
      <c r="K328" s="7" t="s">
        <v>17</v>
      </c>
      <c r="L328" s="7" t="s">
        <v>18</v>
      </c>
      <c r="M328" s="67">
        <v>15</v>
      </c>
      <c r="N328" s="56">
        <f t="shared" ref="N328:N353" si="27">O328</f>
        <v>25</v>
      </c>
      <c r="O328" s="67">
        <v>25</v>
      </c>
      <c r="P328" s="9">
        <f t="shared" si="25"/>
        <v>20.849999999999998</v>
      </c>
      <c r="Q328" s="9">
        <f t="shared" ref="Q328:Q353" si="28">R328</f>
        <v>42</v>
      </c>
      <c r="R328" s="9">
        <f t="shared" si="26"/>
        <v>42</v>
      </c>
      <c r="S328" s="7" t="s">
        <v>33</v>
      </c>
      <c r="T328" s="7" t="s">
        <v>34</v>
      </c>
      <c r="U328" s="26"/>
      <c r="W328" s="47">
        <f t="shared" ref="W328:W353" si="29">M328*V328</f>
        <v>0</v>
      </c>
    </row>
    <row r="329" spans="2:23" x14ac:dyDescent="0.25">
      <c r="B329" s="39">
        <v>843380144892</v>
      </c>
      <c r="C329" s="7" t="s">
        <v>4896</v>
      </c>
      <c r="D329" s="7" t="s">
        <v>8088</v>
      </c>
      <c r="E329" s="7" t="str">
        <f>_xlfn.XLOOKUP(C329,Master!E:E,Master!H:H)</f>
        <v>No</v>
      </c>
      <c r="F329" s="7" t="s">
        <v>4156</v>
      </c>
      <c r="G329" s="7" t="s">
        <v>1251</v>
      </c>
      <c r="H329" s="7" t="s">
        <v>1252</v>
      </c>
      <c r="I329" s="7" t="s">
        <v>1272</v>
      </c>
      <c r="J329" s="7" t="s">
        <v>4290</v>
      </c>
      <c r="K329" s="7" t="s">
        <v>17</v>
      </c>
      <c r="L329" s="7" t="s">
        <v>18</v>
      </c>
      <c r="M329" s="67">
        <v>15</v>
      </c>
      <c r="N329" s="56">
        <f t="shared" si="27"/>
        <v>25</v>
      </c>
      <c r="O329" s="67">
        <v>25</v>
      </c>
      <c r="P329" s="9">
        <f t="shared" si="25"/>
        <v>20.849999999999998</v>
      </c>
      <c r="Q329" s="9">
        <f t="shared" si="28"/>
        <v>42</v>
      </c>
      <c r="R329" s="9">
        <f t="shared" si="26"/>
        <v>42</v>
      </c>
      <c r="S329" s="7" t="s">
        <v>33</v>
      </c>
      <c r="T329" s="7" t="s">
        <v>34</v>
      </c>
      <c r="U329" s="26"/>
      <c r="W329" s="47">
        <f t="shared" si="29"/>
        <v>0</v>
      </c>
    </row>
    <row r="330" spans="2:23" x14ac:dyDescent="0.25">
      <c r="B330" s="39">
        <v>840490701908</v>
      </c>
      <c r="C330" s="7" t="s">
        <v>4897</v>
      </c>
      <c r="D330" s="7" t="s">
        <v>4898</v>
      </c>
      <c r="E330" s="7" t="str">
        <f>_xlfn.XLOOKUP(C330,Master!E:E,Master!H:H)</f>
        <v>No</v>
      </c>
      <c r="F330" s="7" t="s">
        <v>4156</v>
      </c>
      <c r="G330" s="7" t="s">
        <v>246</v>
      </c>
      <c r="H330" s="7" t="s">
        <v>14</v>
      </c>
      <c r="I330" s="7" t="s">
        <v>48</v>
      </c>
      <c r="J330" s="7" t="s">
        <v>4290</v>
      </c>
      <c r="K330" s="7" t="s">
        <v>17</v>
      </c>
      <c r="L330" s="7" t="s">
        <v>18</v>
      </c>
      <c r="M330" s="67">
        <v>82.5</v>
      </c>
      <c r="N330" s="56">
        <f t="shared" si="27"/>
        <v>150</v>
      </c>
      <c r="O330" s="67">
        <v>150</v>
      </c>
      <c r="P330" s="9">
        <f t="shared" si="25"/>
        <v>114.675</v>
      </c>
      <c r="Q330" s="9">
        <f t="shared" si="28"/>
        <v>250</v>
      </c>
      <c r="R330" s="9">
        <f t="shared" si="26"/>
        <v>250</v>
      </c>
      <c r="S330" s="7" t="s">
        <v>7977</v>
      </c>
      <c r="T330" s="7" t="s">
        <v>34</v>
      </c>
      <c r="U330" s="26"/>
      <c r="W330" s="47">
        <f t="shared" si="29"/>
        <v>0</v>
      </c>
    </row>
    <row r="331" spans="2:23" x14ac:dyDescent="0.25">
      <c r="B331" s="39">
        <v>840490701915</v>
      </c>
      <c r="C331" s="7" t="s">
        <v>4899</v>
      </c>
      <c r="D331" s="7" t="s">
        <v>4900</v>
      </c>
      <c r="E331" s="7" t="str">
        <f>_xlfn.XLOOKUP(C331,Master!E:E,Master!H:H)</f>
        <v>No</v>
      </c>
      <c r="F331" s="7" t="s">
        <v>4156</v>
      </c>
      <c r="G331" s="7" t="s">
        <v>249</v>
      </c>
      <c r="H331" s="7" t="s">
        <v>14</v>
      </c>
      <c r="I331" s="7" t="s">
        <v>48</v>
      </c>
      <c r="J331" s="7" t="s">
        <v>4290</v>
      </c>
      <c r="K331" s="7" t="s">
        <v>17</v>
      </c>
      <c r="L331" s="7" t="s">
        <v>18</v>
      </c>
      <c r="M331" s="67">
        <v>82.5</v>
      </c>
      <c r="N331" s="56">
        <f t="shared" si="27"/>
        <v>150</v>
      </c>
      <c r="O331" s="67">
        <v>150</v>
      </c>
      <c r="P331" s="9">
        <f t="shared" si="25"/>
        <v>114.675</v>
      </c>
      <c r="Q331" s="9">
        <f t="shared" si="28"/>
        <v>250</v>
      </c>
      <c r="R331" s="9">
        <f t="shared" si="26"/>
        <v>250</v>
      </c>
      <c r="S331" s="7" t="s">
        <v>7977</v>
      </c>
      <c r="T331" s="7" t="s">
        <v>34</v>
      </c>
      <c r="U331" s="26"/>
      <c r="W331" s="47">
        <f t="shared" si="29"/>
        <v>0</v>
      </c>
    </row>
    <row r="332" spans="2:23" x14ac:dyDescent="0.25">
      <c r="B332" s="39">
        <v>840490701922</v>
      </c>
      <c r="C332" s="7" t="s">
        <v>4901</v>
      </c>
      <c r="D332" s="7" t="s">
        <v>4902</v>
      </c>
      <c r="E332" s="7" t="str">
        <f>_xlfn.XLOOKUP(C332,Master!E:E,Master!H:H)</f>
        <v>No</v>
      </c>
      <c r="F332" s="7" t="s">
        <v>4156</v>
      </c>
      <c r="G332" s="7" t="s">
        <v>27</v>
      </c>
      <c r="H332" s="7" t="s">
        <v>14</v>
      </c>
      <c r="I332" s="7" t="s">
        <v>48</v>
      </c>
      <c r="J332" s="7" t="s">
        <v>4290</v>
      </c>
      <c r="K332" s="7" t="s">
        <v>17</v>
      </c>
      <c r="L332" s="7" t="s">
        <v>18</v>
      </c>
      <c r="M332" s="67">
        <v>82.5</v>
      </c>
      <c r="N332" s="56">
        <f t="shared" si="27"/>
        <v>150</v>
      </c>
      <c r="O332" s="67">
        <v>150</v>
      </c>
      <c r="P332" s="9">
        <f t="shared" si="25"/>
        <v>114.675</v>
      </c>
      <c r="Q332" s="9">
        <f t="shared" si="28"/>
        <v>250</v>
      </c>
      <c r="R332" s="9">
        <f t="shared" si="26"/>
        <v>250</v>
      </c>
      <c r="S332" s="7" t="s">
        <v>7977</v>
      </c>
      <c r="T332" s="7" t="s">
        <v>34</v>
      </c>
      <c r="U332" s="26"/>
      <c r="W332" s="47">
        <f t="shared" si="29"/>
        <v>0</v>
      </c>
    </row>
    <row r="333" spans="2:23" x14ac:dyDescent="0.25">
      <c r="B333" s="39">
        <v>840490701939</v>
      </c>
      <c r="C333" s="7" t="s">
        <v>4903</v>
      </c>
      <c r="D333" s="7" t="s">
        <v>4904</v>
      </c>
      <c r="E333" s="7" t="str">
        <f>_xlfn.XLOOKUP(C333,Master!E:E,Master!H:H)</f>
        <v>No</v>
      </c>
      <c r="F333" s="7" t="s">
        <v>4156</v>
      </c>
      <c r="G333" s="7" t="s">
        <v>24</v>
      </c>
      <c r="H333" s="7" t="s">
        <v>14</v>
      </c>
      <c r="I333" s="7" t="s">
        <v>48</v>
      </c>
      <c r="J333" s="7" t="s">
        <v>4290</v>
      </c>
      <c r="K333" s="7" t="s">
        <v>17</v>
      </c>
      <c r="L333" s="7" t="s">
        <v>18</v>
      </c>
      <c r="M333" s="67">
        <v>82.5</v>
      </c>
      <c r="N333" s="56">
        <f t="shared" si="27"/>
        <v>150</v>
      </c>
      <c r="O333" s="67">
        <v>150</v>
      </c>
      <c r="P333" s="9">
        <f t="shared" si="25"/>
        <v>114.675</v>
      </c>
      <c r="Q333" s="9">
        <f t="shared" si="28"/>
        <v>250</v>
      </c>
      <c r="R333" s="9">
        <f t="shared" si="26"/>
        <v>250</v>
      </c>
      <c r="S333" s="7" t="s">
        <v>7977</v>
      </c>
      <c r="T333" s="7" t="s">
        <v>34</v>
      </c>
      <c r="U333" s="26"/>
      <c r="W333" s="47">
        <f t="shared" si="29"/>
        <v>0</v>
      </c>
    </row>
    <row r="334" spans="2:23" x14ac:dyDescent="0.25">
      <c r="B334" s="39">
        <v>840490701946</v>
      </c>
      <c r="C334" s="7" t="s">
        <v>4905</v>
      </c>
      <c r="D334" s="7" t="s">
        <v>4906</v>
      </c>
      <c r="E334" s="7" t="str">
        <f>_xlfn.XLOOKUP(C334,Master!E:E,Master!H:H)</f>
        <v>No</v>
      </c>
      <c r="F334" s="7" t="s">
        <v>4156</v>
      </c>
      <c r="G334" s="7" t="s">
        <v>21</v>
      </c>
      <c r="H334" s="7" t="s">
        <v>14</v>
      </c>
      <c r="I334" s="7" t="s">
        <v>48</v>
      </c>
      <c r="J334" s="7" t="s">
        <v>4290</v>
      </c>
      <c r="K334" s="7" t="s">
        <v>17</v>
      </c>
      <c r="L334" s="7" t="s">
        <v>18</v>
      </c>
      <c r="M334" s="67">
        <v>82.5</v>
      </c>
      <c r="N334" s="56">
        <f t="shared" si="27"/>
        <v>150</v>
      </c>
      <c r="O334" s="67">
        <v>150</v>
      </c>
      <c r="P334" s="9">
        <f t="shared" si="25"/>
        <v>114.675</v>
      </c>
      <c r="Q334" s="9">
        <f t="shared" si="28"/>
        <v>250</v>
      </c>
      <c r="R334" s="9">
        <f t="shared" si="26"/>
        <v>250</v>
      </c>
      <c r="S334" s="7" t="s">
        <v>7977</v>
      </c>
      <c r="T334" s="7" t="s">
        <v>34</v>
      </c>
      <c r="U334" s="26"/>
      <c r="W334" s="47">
        <f t="shared" si="29"/>
        <v>0</v>
      </c>
    </row>
    <row r="335" spans="2:23" x14ac:dyDescent="0.25">
      <c r="B335" s="39">
        <v>840490701953</v>
      </c>
      <c r="C335" s="7" t="s">
        <v>4907</v>
      </c>
      <c r="D335" s="7" t="s">
        <v>4908</v>
      </c>
      <c r="E335" s="7" t="str">
        <f>_xlfn.XLOOKUP(C335,Master!E:E,Master!H:H)</f>
        <v>No</v>
      </c>
      <c r="F335" s="7" t="s">
        <v>4156</v>
      </c>
      <c r="G335" s="7" t="s">
        <v>30</v>
      </c>
      <c r="H335" s="7" t="s">
        <v>14</v>
      </c>
      <c r="I335" s="7" t="s">
        <v>48</v>
      </c>
      <c r="J335" s="7" t="s">
        <v>4290</v>
      </c>
      <c r="K335" s="7" t="s">
        <v>17</v>
      </c>
      <c r="L335" s="7" t="s">
        <v>18</v>
      </c>
      <c r="M335" s="67">
        <v>82.5</v>
      </c>
      <c r="N335" s="56">
        <f t="shared" si="27"/>
        <v>150</v>
      </c>
      <c r="O335" s="67">
        <v>150</v>
      </c>
      <c r="P335" s="9">
        <f t="shared" si="25"/>
        <v>114.675</v>
      </c>
      <c r="Q335" s="9">
        <f t="shared" si="28"/>
        <v>250</v>
      </c>
      <c r="R335" s="9">
        <f t="shared" si="26"/>
        <v>250</v>
      </c>
      <c r="S335" s="7" t="s">
        <v>7977</v>
      </c>
      <c r="T335" s="7" t="s">
        <v>34</v>
      </c>
      <c r="U335" s="26"/>
      <c r="W335" s="47">
        <f t="shared" si="29"/>
        <v>0</v>
      </c>
    </row>
    <row r="336" spans="2:23" x14ac:dyDescent="0.25">
      <c r="B336" s="39">
        <v>840490701687</v>
      </c>
      <c r="C336" s="7" t="s">
        <v>4909</v>
      </c>
      <c r="D336" s="7" t="s">
        <v>4910</v>
      </c>
      <c r="E336" s="7" t="str">
        <f>_xlfn.XLOOKUP(C336,Master!E:E,Master!H:H)</f>
        <v>No</v>
      </c>
      <c r="F336" s="7" t="s">
        <v>4156</v>
      </c>
      <c r="G336" s="7">
        <v>3030</v>
      </c>
      <c r="H336" s="7" t="s">
        <v>103</v>
      </c>
      <c r="I336" s="7" t="s">
        <v>104</v>
      </c>
      <c r="J336" s="7" t="s">
        <v>4290</v>
      </c>
      <c r="K336" s="7" t="s">
        <v>17</v>
      </c>
      <c r="L336" s="7" t="s">
        <v>18</v>
      </c>
      <c r="M336" s="67">
        <v>101.75</v>
      </c>
      <c r="N336" s="56">
        <f t="shared" si="27"/>
        <v>185</v>
      </c>
      <c r="O336" s="67">
        <v>185</v>
      </c>
      <c r="P336" s="9">
        <f t="shared" si="25"/>
        <v>141.4325</v>
      </c>
      <c r="Q336" s="9">
        <f t="shared" si="28"/>
        <v>309</v>
      </c>
      <c r="R336" s="9">
        <f t="shared" si="26"/>
        <v>309</v>
      </c>
      <c r="S336" s="7" t="s">
        <v>7977</v>
      </c>
      <c r="T336" s="7" t="s">
        <v>34</v>
      </c>
      <c r="U336" s="26"/>
      <c r="W336" s="47">
        <f t="shared" si="29"/>
        <v>0</v>
      </c>
    </row>
    <row r="337" spans="2:23" x14ac:dyDescent="0.25">
      <c r="B337" s="39">
        <v>840490701694</v>
      </c>
      <c r="C337" s="7" t="s">
        <v>4911</v>
      </c>
      <c r="D337" s="7" t="s">
        <v>4912</v>
      </c>
      <c r="E337" s="7" t="str">
        <f>_xlfn.XLOOKUP(C337,Master!E:E,Master!H:H)</f>
        <v>No</v>
      </c>
      <c r="F337" s="7" t="s">
        <v>4156</v>
      </c>
      <c r="G337" s="7">
        <v>3032</v>
      </c>
      <c r="H337" s="7" t="s">
        <v>103</v>
      </c>
      <c r="I337" s="7" t="s">
        <v>104</v>
      </c>
      <c r="J337" s="7" t="s">
        <v>4290</v>
      </c>
      <c r="K337" s="7" t="s">
        <v>17</v>
      </c>
      <c r="L337" s="7" t="s">
        <v>18</v>
      </c>
      <c r="M337" s="67">
        <v>101.75</v>
      </c>
      <c r="N337" s="56">
        <f t="shared" si="27"/>
        <v>185</v>
      </c>
      <c r="O337" s="67">
        <v>185</v>
      </c>
      <c r="P337" s="9">
        <f t="shared" si="25"/>
        <v>141.4325</v>
      </c>
      <c r="Q337" s="9">
        <f t="shared" si="28"/>
        <v>309</v>
      </c>
      <c r="R337" s="9">
        <f t="shared" si="26"/>
        <v>309</v>
      </c>
      <c r="S337" s="7" t="s">
        <v>7977</v>
      </c>
      <c r="T337" s="7" t="s">
        <v>34</v>
      </c>
      <c r="U337" s="26"/>
      <c r="W337" s="47">
        <f t="shared" si="29"/>
        <v>0</v>
      </c>
    </row>
    <row r="338" spans="2:23" x14ac:dyDescent="0.25">
      <c r="B338" s="39">
        <v>840490701700</v>
      </c>
      <c r="C338" s="7" t="s">
        <v>4913</v>
      </c>
      <c r="D338" s="7" t="s">
        <v>4914</v>
      </c>
      <c r="E338" s="7" t="str">
        <f>_xlfn.XLOOKUP(C338,Master!E:E,Master!H:H)</f>
        <v>No</v>
      </c>
      <c r="F338" s="7" t="s">
        <v>4156</v>
      </c>
      <c r="G338" s="7">
        <v>3230</v>
      </c>
      <c r="H338" s="7" t="s">
        <v>103</v>
      </c>
      <c r="I338" s="7" t="s">
        <v>104</v>
      </c>
      <c r="J338" s="7" t="s">
        <v>4290</v>
      </c>
      <c r="K338" s="7" t="s">
        <v>17</v>
      </c>
      <c r="L338" s="7" t="s">
        <v>18</v>
      </c>
      <c r="M338" s="67">
        <v>101.75</v>
      </c>
      <c r="N338" s="56">
        <f t="shared" si="27"/>
        <v>185</v>
      </c>
      <c r="O338" s="67">
        <v>185</v>
      </c>
      <c r="P338" s="9">
        <f t="shared" si="25"/>
        <v>141.4325</v>
      </c>
      <c r="Q338" s="9">
        <f t="shared" si="28"/>
        <v>309</v>
      </c>
      <c r="R338" s="9">
        <f t="shared" si="26"/>
        <v>309</v>
      </c>
      <c r="S338" s="7" t="s">
        <v>7977</v>
      </c>
      <c r="T338" s="7" t="s">
        <v>34</v>
      </c>
      <c r="U338" s="26"/>
      <c r="W338" s="47">
        <f t="shared" si="29"/>
        <v>0</v>
      </c>
    </row>
    <row r="339" spans="2:23" x14ac:dyDescent="0.25">
      <c r="B339" s="39">
        <v>840490701717</v>
      </c>
      <c r="C339" s="7" t="s">
        <v>4915</v>
      </c>
      <c r="D339" s="7" t="s">
        <v>4916</v>
      </c>
      <c r="E339" s="7" t="str">
        <f>_xlfn.XLOOKUP(C339,Master!E:E,Master!H:H)</f>
        <v>No</v>
      </c>
      <c r="F339" s="7" t="s">
        <v>4156</v>
      </c>
      <c r="G339" s="7">
        <v>3232</v>
      </c>
      <c r="H339" s="7" t="s">
        <v>103</v>
      </c>
      <c r="I339" s="7" t="s">
        <v>104</v>
      </c>
      <c r="J339" s="7" t="s">
        <v>4290</v>
      </c>
      <c r="K339" s="7" t="s">
        <v>17</v>
      </c>
      <c r="L339" s="7" t="s">
        <v>18</v>
      </c>
      <c r="M339" s="67">
        <v>101.75</v>
      </c>
      <c r="N339" s="56">
        <f t="shared" si="27"/>
        <v>185</v>
      </c>
      <c r="O339" s="67">
        <v>185</v>
      </c>
      <c r="P339" s="9">
        <f t="shared" si="25"/>
        <v>141.4325</v>
      </c>
      <c r="Q339" s="9">
        <f t="shared" si="28"/>
        <v>309</v>
      </c>
      <c r="R339" s="9">
        <f t="shared" si="26"/>
        <v>309</v>
      </c>
      <c r="S339" s="7" t="s">
        <v>7977</v>
      </c>
      <c r="T339" s="7" t="s">
        <v>34</v>
      </c>
      <c r="U339" s="26"/>
      <c r="W339" s="47">
        <f t="shared" si="29"/>
        <v>0</v>
      </c>
    </row>
    <row r="340" spans="2:23" x14ac:dyDescent="0.25">
      <c r="B340" s="39">
        <v>840490701724</v>
      </c>
      <c r="C340" s="7" t="s">
        <v>4917</v>
      </c>
      <c r="D340" s="7" t="s">
        <v>4918</v>
      </c>
      <c r="E340" s="7" t="str">
        <f>_xlfn.XLOOKUP(C340,Master!E:E,Master!H:H)</f>
        <v>No</v>
      </c>
      <c r="F340" s="7" t="s">
        <v>4156</v>
      </c>
      <c r="G340" s="7">
        <v>3234</v>
      </c>
      <c r="H340" s="7" t="s">
        <v>103</v>
      </c>
      <c r="I340" s="7" t="s">
        <v>104</v>
      </c>
      <c r="J340" s="7" t="s">
        <v>4290</v>
      </c>
      <c r="K340" s="7" t="s">
        <v>17</v>
      </c>
      <c r="L340" s="7" t="s">
        <v>18</v>
      </c>
      <c r="M340" s="67">
        <v>101.75</v>
      </c>
      <c r="N340" s="56">
        <f t="shared" si="27"/>
        <v>185</v>
      </c>
      <c r="O340" s="67">
        <v>185</v>
      </c>
      <c r="P340" s="9">
        <f t="shared" si="25"/>
        <v>141.4325</v>
      </c>
      <c r="Q340" s="9">
        <f t="shared" si="28"/>
        <v>309</v>
      </c>
      <c r="R340" s="9">
        <f t="shared" si="26"/>
        <v>309</v>
      </c>
      <c r="S340" s="7" t="s">
        <v>7977</v>
      </c>
      <c r="T340" s="7" t="s">
        <v>34</v>
      </c>
      <c r="U340" s="26"/>
      <c r="W340" s="47">
        <f t="shared" si="29"/>
        <v>0</v>
      </c>
    </row>
    <row r="341" spans="2:23" x14ac:dyDescent="0.25">
      <c r="B341" s="39">
        <v>840490701731</v>
      </c>
      <c r="C341" s="7" t="s">
        <v>4919</v>
      </c>
      <c r="D341" s="7" t="s">
        <v>4920</v>
      </c>
      <c r="E341" s="7" t="str">
        <f>_xlfn.XLOOKUP(C341,Master!E:E,Master!H:H)</f>
        <v>No</v>
      </c>
      <c r="F341" s="7" t="s">
        <v>4156</v>
      </c>
      <c r="G341" s="7">
        <v>3430</v>
      </c>
      <c r="H341" s="7" t="s">
        <v>103</v>
      </c>
      <c r="I341" s="7" t="s">
        <v>104</v>
      </c>
      <c r="J341" s="7" t="s">
        <v>4290</v>
      </c>
      <c r="K341" s="7" t="s">
        <v>17</v>
      </c>
      <c r="L341" s="7" t="s">
        <v>18</v>
      </c>
      <c r="M341" s="67">
        <v>101.75</v>
      </c>
      <c r="N341" s="56">
        <f t="shared" si="27"/>
        <v>185</v>
      </c>
      <c r="O341" s="67">
        <v>185</v>
      </c>
      <c r="P341" s="9">
        <f t="shared" si="25"/>
        <v>141.4325</v>
      </c>
      <c r="Q341" s="9">
        <f t="shared" si="28"/>
        <v>309</v>
      </c>
      <c r="R341" s="9">
        <f t="shared" si="26"/>
        <v>309</v>
      </c>
      <c r="S341" s="7" t="s">
        <v>7977</v>
      </c>
      <c r="T341" s="7" t="s">
        <v>34</v>
      </c>
      <c r="U341" s="26"/>
      <c r="W341" s="47">
        <f t="shared" si="29"/>
        <v>0</v>
      </c>
    </row>
    <row r="342" spans="2:23" x14ac:dyDescent="0.25">
      <c r="B342" s="39">
        <v>840490701748</v>
      </c>
      <c r="C342" s="7" t="s">
        <v>4921</v>
      </c>
      <c r="D342" s="7" t="s">
        <v>4922</v>
      </c>
      <c r="E342" s="7" t="str">
        <f>_xlfn.XLOOKUP(C342,Master!E:E,Master!H:H)</f>
        <v>No</v>
      </c>
      <c r="F342" s="7" t="s">
        <v>4156</v>
      </c>
      <c r="G342" s="7">
        <v>3432</v>
      </c>
      <c r="H342" s="7" t="s">
        <v>103</v>
      </c>
      <c r="I342" s="7" t="s">
        <v>104</v>
      </c>
      <c r="J342" s="7" t="s">
        <v>4290</v>
      </c>
      <c r="K342" s="7" t="s">
        <v>17</v>
      </c>
      <c r="L342" s="7" t="s">
        <v>18</v>
      </c>
      <c r="M342" s="67">
        <v>101.75</v>
      </c>
      <c r="N342" s="56">
        <f t="shared" si="27"/>
        <v>185</v>
      </c>
      <c r="O342" s="67">
        <v>185</v>
      </c>
      <c r="P342" s="9">
        <f t="shared" si="25"/>
        <v>141.4325</v>
      </c>
      <c r="Q342" s="9">
        <f t="shared" si="28"/>
        <v>309</v>
      </c>
      <c r="R342" s="9">
        <f t="shared" si="26"/>
        <v>309</v>
      </c>
      <c r="S342" s="7" t="s">
        <v>7977</v>
      </c>
      <c r="T342" s="7" t="s">
        <v>34</v>
      </c>
      <c r="U342" s="26"/>
      <c r="W342" s="47">
        <f t="shared" si="29"/>
        <v>0</v>
      </c>
    </row>
    <row r="343" spans="2:23" x14ac:dyDescent="0.25">
      <c r="B343" s="39">
        <v>840490701755</v>
      </c>
      <c r="C343" s="7" t="s">
        <v>4923</v>
      </c>
      <c r="D343" s="7" t="s">
        <v>4924</v>
      </c>
      <c r="E343" s="7" t="str">
        <f>_xlfn.XLOOKUP(C343,Master!E:E,Master!H:H)</f>
        <v>No</v>
      </c>
      <c r="F343" s="7" t="s">
        <v>4156</v>
      </c>
      <c r="G343" s="7">
        <v>3434</v>
      </c>
      <c r="H343" s="7" t="s">
        <v>103</v>
      </c>
      <c r="I343" s="7" t="s">
        <v>104</v>
      </c>
      <c r="J343" s="7" t="s">
        <v>4290</v>
      </c>
      <c r="K343" s="7" t="s">
        <v>17</v>
      </c>
      <c r="L343" s="7" t="s">
        <v>18</v>
      </c>
      <c r="M343" s="67">
        <v>101.75</v>
      </c>
      <c r="N343" s="56">
        <f t="shared" si="27"/>
        <v>185</v>
      </c>
      <c r="O343" s="67">
        <v>185</v>
      </c>
      <c r="P343" s="9">
        <f t="shared" si="25"/>
        <v>141.4325</v>
      </c>
      <c r="Q343" s="9">
        <f t="shared" si="28"/>
        <v>309</v>
      </c>
      <c r="R343" s="9">
        <f t="shared" si="26"/>
        <v>309</v>
      </c>
      <c r="S343" s="7" t="s">
        <v>7977</v>
      </c>
      <c r="T343" s="7" t="s">
        <v>34</v>
      </c>
      <c r="U343" s="26"/>
      <c r="W343" s="47">
        <f t="shared" si="29"/>
        <v>0</v>
      </c>
    </row>
    <row r="344" spans="2:23" x14ac:dyDescent="0.25">
      <c r="B344" s="39">
        <v>840490701762</v>
      </c>
      <c r="C344" s="7" t="s">
        <v>4925</v>
      </c>
      <c r="D344" s="7" t="s">
        <v>4926</v>
      </c>
      <c r="E344" s="7" t="str">
        <f>_xlfn.XLOOKUP(C344,Master!E:E,Master!H:H)</f>
        <v>No</v>
      </c>
      <c r="F344" s="7" t="s">
        <v>4156</v>
      </c>
      <c r="G344" s="7">
        <v>3436</v>
      </c>
      <c r="H344" s="7" t="s">
        <v>103</v>
      </c>
      <c r="I344" s="7" t="s">
        <v>104</v>
      </c>
      <c r="J344" s="7" t="s">
        <v>4290</v>
      </c>
      <c r="K344" s="7" t="s">
        <v>17</v>
      </c>
      <c r="L344" s="7" t="s">
        <v>18</v>
      </c>
      <c r="M344" s="67">
        <v>101.75</v>
      </c>
      <c r="N344" s="56">
        <f t="shared" si="27"/>
        <v>185</v>
      </c>
      <c r="O344" s="67">
        <v>185</v>
      </c>
      <c r="P344" s="9">
        <f t="shared" si="25"/>
        <v>141.4325</v>
      </c>
      <c r="Q344" s="9">
        <f t="shared" si="28"/>
        <v>309</v>
      </c>
      <c r="R344" s="9">
        <f t="shared" si="26"/>
        <v>309</v>
      </c>
      <c r="S344" s="7" t="s">
        <v>7977</v>
      </c>
      <c r="T344" s="7" t="s">
        <v>34</v>
      </c>
      <c r="U344" s="26"/>
      <c r="W344" s="47">
        <f t="shared" si="29"/>
        <v>0</v>
      </c>
    </row>
    <row r="345" spans="2:23" x14ac:dyDescent="0.25">
      <c r="B345" s="39">
        <v>840490701779</v>
      </c>
      <c r="C345" s="7" t="s">
        <v>4927</v>
      </c>
      <c r="D345" s="7" t="s">
        <v>4928</v>
      </c>
      <c r="E345" s="7" t="str">
        <f>_xlfn.XLOOKUP(C345,Master!E:E,Master!H:H)</f>
        <v>No</v>
      </c>
      <c r="F345" s="7" t="s">
        <v>4156</v>
      </c>
      <c r="G345" s="7">
        <v>3632</v>
      </c>
      <c r="H345" s="7" t="s">
        <v>103</v>
      </c>
      <c r="I345" s="7" t="s">
        <v>104</v>
      </c>
      <c r="J345" s="7" t="s">
        <v>4290</v>
      </c>
      <c r="K345" s="7" t="s">
        <v>17</v>
      </c>
      <c r="L345" s="7" t="s">
        <v>18</v>
      </c>
      <c r="M345" s="67">
        <v>101.75</v>
      </c>
      <c r="N345" s="56">
        <f t="shared" si="27"/>
        <v>185</v>
      </c>
      <c r="O345" s="67">
        <v>185</v>
      </c>
      <c r="P345" s="9">
        <f t="shared" si="25"/>
        <v>141.4325</v>
      </c>
      <c r="Q345" s="9">
        <f t="shared" si="28"/>
        <v>309</v>
      </c>
      <c r="R345" s="9">
        <f t="shared" si="26"/>
        <v>309</v>
      </c>
      <c r="S345" s="7" t="s">
        <v>7977</v>
      </c>
      <c r="T345" s="7" t="s">
        <v>34</v>
      </c>
      <c r="U345" s="26"/>
      <c r="W345" s="47">
        <f t="shared" si="29"/>
        <v>0</v>
      </c>
    </row>
    <row r="346" spans="2:23" x14ac:dyDescent="0.25">
      <c r="B346" s="39">
        <v>840490701786</v>
      </c>
      <c r="C346" s="7" t="s">
        <v>4929</v>
      </c>
      <c r="D346" s="7" t="s">
        <v>4930</v>
      </c>
      <c r="E346" s="7" t="str">
        <f>_xlfn.XLOOKUP(C346,Master!E:E,Master!H:H)</f>
        <v>No</v>
      </c>
      <c r="F346" s="7" t="s">
        <v>4156</v>
      </c>
      <c r="G346" s="7">
        <v>3634</v>
      </c>
      <c r="H346" s="7" t="s">
        <v>103</v>
      </c>
      <c r="I346" s="7" t="s">
        <v>104</v>
      </c>
      <c r="J346" s="7" t="s">
        <v>4290</v>
      </c>
      <c r="K346" s="7" t="s">
        <v>17</v>
      </c>
      <c r="L346" s="7" t="s">
        <v>18</v>
      </c>
      <c r="M346" s="67">
        <v>101.75</v>
      </c>
      <c r="N346" s="56">
        <f t="shared" si="27"/>
        <v>185</v>
      </c>
      <c r="O346" s="67">
        <v>185</v>
      </c>
      <c r="P346" s="9">
        <f t="shared" si="25"/>
        <v>141.4325</v>
      </c>
      <c r="Q346" s="9">
        <f t="shared" si="28"/>
        <v>309</v>
      </c>
      <c r="R346" s="9">
        <f t="shared" si="26"/>
        <v>309</v>
      </c>
      <c r="S346" s="7" t="s">
        <v>7977</v>
      </c>
      <c r="T346" s="7" t="s">
        <v>34</v>
      </c>
      <c r="U346" s="26"/>
      <c r="W346" s="47">
        <f t="shared" si="29"/>
        <v>0</v>
      </c>
    </row>
    <row r="347" spans="2:23" x14ac:dyDescent="0.25">
      <c r="B347" s="39">
        <v>840490701793</v>
      </c>
      <c r="C347" s="7" t="s">
        <v>4931</v>
      </c>
      <c r="D347" s="7" t="s">
        <v>4932</v>
      </c>
      <c r="E347" s="7" t="str">
        <f>_xlfn.XLOOKUP(C347,Master!E:E,Master!H:H)</f>
        <v>No</v>
      </c>
      <c r="F347" s="7" t="s">
        <v>4156</v>
      </c>
      <c r="G347" s="7">
        <v>3636</v>
      </c>
      <c r="H347" s="7" t="s">
        <v>103</v>
      </c>
      <c r="I347" s="7" t="s">
        <v>104</v>
      </c>
      <c r="J347" s="7" t="s">
        <v>4290</v>
      </c>
      <c r="K347" s="7" t="s">
        <v>17</v>
      </c>
      <c r="L347" s="7" t="s">
        <v>18</v>
      </c>
      <c r="M347" s="67">
        <v>101.75</v>
      </c>
      <c r="N347" s="56">
        <f t="shared" si="27"/>
        <v>185</v>
      </c>
      <c r="O347" s="67">
        <v>185</v>
      </c>
      <c r="P347" s="9">
        <f t="shared" si="25"/>
        <v>141.4325</v>
      </c>
      <c r="Q347" s="9">
        <f t="shared" si="28"/>
        <v>309</v>
      </c>
      <c r="R347" s="9">
        <f t="shared" si="26"/>
        <v>309</v>
      </c>
      <c r="S347" s="7" t="s">
        <v>7977</v>
      </c>
      <c r="T347" s="7" t="s">
        <v>34</v>
      </c>
      <c r="U347" s="26"/>
      <c r="W347" s="47">
        <f t="shared" si="29"/>
        <v>0</v>
      </c>
    </row>
    <row r="348" spans="2:23" x14ac:dyDescent="0.25">
      <c r="B348" s="39">
        <v>840490701809</v>
      </c>
      <c r="C348" s="7" t="s">
        <v>4933</v>
      </c>
      <c r="D348" s="7" t="s">
        <v>4934</v>
      </c>
      <c r="E348" s="7" t="str">
        <f>_xlfn.XLOOKUP(C348,Master!E:E,Master!H:H)</f>
        <v>No</v>
      </c>
      <c r="F348" s="7" t="s">
        <v>4156</v>
      </c>
      <c r="G348" s="7">
        <v>3832</v>
      </c>
      <c r="H348" s="7" t="s">
        <v>103</v>
      </c>
      <c r="I348" s="7" t="s">
        <v>104</v>
      </c>
      <c r="J348" s="7" t="s">
        <v>4290</v>
      </c>
      <c r="K348" s="7" t="s">
        <v>17</v>
      </c>
      <c r="L348" s="7" t="s">
        <v>18</v>
      </c>
      <c r="M348" s="67">
        <v>101.75</v>
      </c>
      <c r="N348" s="56">
        <f t="shared" si="27"/>
        <v>185</v>
      </c>
      <c r="O348" s="67">
        <v>185</v>
      </c>
      <c r="P348" s="9">
        <f t="shared" si="25"/>
        <v>141.4325</v>
      </c>
      <c r="Q348" s="9">
        <f t="shared" si="28"/>
        <v>309</v>
      </c>
      <c r="R348" s="9">
        <f t="shared" si="26"/>
        <v>309</v>
      </c>
      <c r="S348" s="7" t="s">
        <v>7977</v>
      </c>
      <c r="T348" s="7" t="s">
        <v>34</v>
      </c>
      <c r="U348" s="26"/>
      <c r="W348" s="47">
        <f t="shared" si="29"/>
        <v>0</v>
      </c>
    </row>
    <row r="349" spans="2:23" x14ac:dyDescent="0.25">
      <c r="B349" s="39">
        <v>840490701816</v>
      </c>
      <c r="C349" s="7" t="s">
        <v>4935</v>
      </c>
      <c r="D349" s="7" t="s">
        <v>4936</v>
      </c>
      <c r="E349" s="7" t="str">
        <f>_xlfn.XLOOKUP(C349,Master!E:E,Master!H:H)</f>
        <v>No</v>
      </c>
      <c r="F349" s="7" t="s">
        <v>4156</v>
      </c>
      <c r="G349" s="7">
        <v>3834</v>
      </c>
      <c r="H349" s="7" t="s">
        <v>103</v>
      </c>
      <c r="I349" s="7" t="s">
        <v>104</v>
      </c>
      <c r="J349" s="7" t="s">
        <v>4290</v>
      </c>
      <c r="K349" s="7" t="s">
        <v>17</v>
      </c>
      <c r="L349" s="7" t="s">
        <v>18</v>
      </c>
      <c r="M349" s="67">
        <v>101.75</v>
      </c>
      <c r="N349" s="56">
        <f t="shared" si="27"/>
        <v>185</v>
      </c>
      <c r="O349" s="67">
        <v>185</v>
      </c>
      <c r="P349" s="9">
        <f t="shared" si="25"/>
        <v>141.4325</v>
      </c>
      <c r="Q349" s="9">
        <f t="shared" si="28"/>
        <v>309</v>
      </c>
      <c r="R349" s="9">
        <f t="shared" si="26"/>
        <v>309</v>
      </c>
      <c r="S349" s="7" t="s">
        <v>7977</v>
      </c>
      <c r="T349" s="7" t="s">
        <v>34</v>
      </c>
      <c r="U349" s="26"/>
      <c r="W349" s="47">
        <f t="shared" si="29"/>
        <v>0</v>
      </c>
    </row>
    <row r="350" spans="2:23" x14ac:dyDescent="0.25">
      <c r="B350" s="39">
        <v>840490701823</v>
      </c>
      <c r="C350" s="7" t="s">
        <v>4937</v>
      </c>
      <c r="D350" s="7" t="s">
        <v>4938</v>
      </c>
      <c r="E350" s="7" t="str">
        <f>_xlfn.XLOOKUP(C350,Master!E:E,Master!H:H)</f>
        <v>No</v>
      </c>
      <c r="F350" s="7" t="s">
        <v>4156</v>
      </c>
      <c r="G350" s="7">
        <v>3836</v>
      </c>
      <c r="H350" s="7" t="s">
        <v>103</v>
      </c>
      <c r="I350" s="7" t="s">
        <v>104</v>
      </c>
      <c r="J350" s="7" t="s">
        <v>4290</v>
      </c>
      <c r="K350" s="7" t="s">
        <v>17</v>
      </c>
      <c r="L350" s="7" t="s">
        <v>18</v>
      </c>
      <c r="M350" s="67">
        <v>101.75</v>
      </c>
      <c r="N350" s="56">
        <f t="shared" si="27"/>
        <v>185</v>
      </c>
      <c r="O350" s="67">
        <v>185</v>
      </c>
      <c r="P350" s="9">
        <f t="shared" si="25"/>
        <v>141.4325</v>
      </c>
      <c r="Q350" s="9">
        <f t="shared" si="28"/>
        <v>309</v>
      </c>
      <c r="R350" s="9">
        <f t="shared" si="26"/>
        <v>309</v>
      </c>
      <c r="S350" s="7" t="s">
        <v>7977</v>
      </c>
      <c r="T350" s="7" t="s">
        <v>34</v>
      </c>
      <c r="U350" s="26"/>
      <c r="W350" s="47">
        <f t="shared" si="29"/>
        <v>0</v>
      </c>
    </row>
    <row r="351" spans="2:23" x14ac:dyDescent="0.25">
      <c r="B351" s="39">
        <v>840490701830</v>
      </c>
      <c r="C351" s="7" t="s">
        <v>4939</v>
      </c>
      <c r="D351" s="7" t="s">
        <v>4940</v>
      </c>
      <c r="E351" s="7" t="str">
        <f>_xlfn.XLOOKUP(C351,Master!E:E,Master!H:H)</f>
        <v>No</v>
      </c>
      <c r="F351" s="7" t="s">
        <v>4156</v>
      </c>
      <c r="G351" s="7">
        <v>4032</v>
      </c>
      <c r="H351" s="7" t="s">
        <v>103</v>
      </c>
      <c r="I351" s="7" t="s">
        <v>104</v>
      </c>
      <c r="J351" s="7" t="s">
        <v>4290</v>
      </c>
      <c r="K351" s="7" t="s">
        <v>17</v>
      </c>
      <c r="L351" s="7" t="s">
        <v>18</v>
      </c>
      <c r="M351" s="67">
        <v>101.75</v>
      </c>
      <c r="N351" s="56">
        <f t="shared" si="27"/>
        <v>185</v>
      </c>
      <c r="O351" s="67">
        <v>185</v>
      </c>
      <c r="P351" s="9">
        <f t="shared" si="25"/>
        <v>141.4325</v>
      </c>
      <c r="Q351" s="9">
        <f t="shared" si="28"/>
        <v>309</v>
      </c>
      <c r="R351" s="9">
        <f t="shared" si="26"/>
        <v>309</v>
      </c>
      <c r="S351" s="7" t="s">
        <v>7977</v>
      </c>
      <c r="T351" s="7" t="s">
        <v>34</v>
      </c>
      <c r="U351" s="26"/>
      <c r="W351" s="47">
        <f t="shared" si="29"/>
        <v>0</v>
      </c>
    </row>
    <row r="352" spans="2:23" x14ac:dyDescent="0.25">
      <c r="B352" s="39">
        <v>840490701847</v>
      </c>
      <c r="C352" s="7" t="s">
        <v>4941</v>
      </c>
      <c r="D352" s="7" t="s">
        <v>4942</v>
      </c>
      <c r="E352" s="7" t="str">
        <f>_xlfn.XLOOKUP(C352,Master!E:E,Master!H:H)</f>
        <v>No</v>
      </c>
      <c r="F352" s="7" t="s">
        <v>4156</v>
      </c>
      <c r="G352" s="7">
        <v>4232</v>
      </c>
      <c r="H352" s="7" t="s">
        <v>103</v>
      </c>
      <c r="I352" s="7" t="s">
        <v>104</v>
      </c>
      <c r="J352" s="7" t="s">
        <v>4290</v>
      </c>
      <c r="K352" s="7" t="s">
        <v>17</v>
      </c>
      <c r="L352" s="7" t="s">
        <v>18</v>
      </c>
      <c r="M352" s="67">
        <v>101.75</v>
      </c>
      <c r="N352" s="56">
        <f t="shared" si="27"/>
        <v>185</v>
      </c>
      <c r="O352" s="67">
        <v>185</v>
      </c>
      <c r="P352" s="9">
        <f t="shared" si="25"/>
        <v>141.4325</v>
      </c>
      <c r="Q352" s="9">
        <f t="shared" si="28"/>
        <v>309</v>
      </c>
      <c r="R352" s="9">
        <f t="shared" si="26"/>
        <v>309</v>
      </c>
      <c r="S352" s="7" t="s">
        <v>7977</v>
      </c>
      <c r="T352" s="7" t="s">
        <v>34</v>
      </c>
      <c r="U352" s="26"/>
      <c r="W352" s="47">
        <f t="shared" si="29"/>
        <v>0</v>
      </c>
    </row>
    <row r="353" spans="2:23" x14ac:dyDescent="0.25">
      <c r="B353" s="40">
        <v>840490701854</v>
      </c>
      <c r="C353" s="33" t="s">
        <v>4943</v>
      </c>
      <c r="D353" s="33" t="s">
        <v>4944</v>
      </c>
      <c r="E353" s="33" t="str">
        <f>_xlfn.XLOOKUP(C353,Master!E:E,Master!H:H)</f>
        <v>No</v>
      </c>
      <c r="F353" s="33" t="s">
        <v>4156</v>
      </c>
      <c r="G353" s="33">
        <v>4432</v>
      </c>
      <c r="H353" s="33" t="s">
        <v>103</v>
      </c>
      <c r="I353" s="33" t="s">
        <v>104</v>
      </c>
      <c r="J353" s="33" t="s">
        <v>4290</v>
      </c>
      <c r="K353" s="33" t="s">
        <v>17</v>
      </c>
      <c r="L353" s="33" t="s">
        <v>18</v>
      </c>
      <c r="M353" s="68">
        <v>101.75</v>
      </c>
      <c r="N353" s="69">
        <f t="shared" si="27"/>
        <v>185</v>
      </c>
      <c r="O353" s="68">
        <v>185</v>
      </c>
      <c r="P353" s="36">
        <f t="shared" si="25"/>
        <v>141.4325</v>
      </c>
      <c r="Q353" s="36">
        <f t="shared" si="28"/>
        <v>309</v>
      </c>
      <c r="R353" s="36">
        <f t="shared" si="26"/>
        <v>309</v>
      </c>
      <c r="S353" s="33" t="s">
        <v>7977</v>
      </c>
      <c r="T353" s="33" t="s">
        <v>34</v>
      </c>
      <c r="U353" s="38"/>
      <c r="W353" s="49">
        <f t="shared" si="29"/>
        <v>0</v>
      </c>
    </row>
    <row r="354" spans="2:23" x14ac:dyDescent="0.25">
      <c r="E354" s="7"/>
      <c r="K354" s="7"/>
      <c r="L354" s="7"/>
      <c r="T354" s="27" t="s">
        <v>4975</v>
      </c>
      <c r="U354" s="38"/>
      <c r="V354" s="5">
        <f>SUM(V7:V353)</f>
        <v>0</v>
      </c>
      <c r="W354" s="51">
        <f>SUM(W7:W353)</f>
        <v>0</v>
      </c>
    </row>
  </sheetData>
  <autoFilter ref="A6:T354" xr:uid="{9B37A26D-963E-42B5-B28A-2875FF542A70}"/>
  <phoneticPr fontId="8" type="noConversion"/>
  <conditionalFormatting sqref="B7:B353">
    <cfRule type="duplicateValues" dxfId="9" priority="1"/>
    <cfRule type="duplicateValues" dxfId="8" priority="2"/>
  </conditionalFormatting>
  <conditionalFormatting sqref="C6">
    <cfRule type="duplicateValues" dxfId="7" priority="3"/>
    <cfRule type="duplicateValues" dxfId="6" priority="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1C29-3DE1-4E04-834B-7807BE5A6E5F}">
  <sheetPr>
    <tabColor rgb="FFFFFF00"/>
  </sheetPr>
  <dimension ref="A1:W11"/>
  <sheetViews>
    <sheetView topLeftCell="B1" workbookViewId="0">
      <selection activeCell="V21" sqref="V21"/>
    </sheetView>
  </sheetViews>
  <sheetFormatPr defaultRowHeight="15" outlineLevelCol="1" x14ac:dyDescent="0.25"/>
  <cols>
    <col min="2" max="2" width="15.7109375" bestFit="1" customWidth="1"/>
    <col min="3" max="3" width="14.28515625" bestFit="1" customWidth="1"/>
    <col min="4" max="4" width="39.42578125" customWidth="1"/>
    <col min="5" max="5" width="16.42578125" bestFit="1" customWidth="1"/>
    <col min="6" max="6" width="11.7109375" bestFit="1" customWidth="1"/>
    <col min="7" max="7" width="4.7109375" bestFit="1" customWidth="1"/>
    <col min="8" max="8" width="29.28515625" customWidth="1"/>
    <col min="9" max="9" width="25.42578125" customWidth="1"/>
    <col min="10" max="10" width="17" bestFit="1" customWidth="1"/>
    <col min="11" max="11" width="16.140625" hidden="1" customWidth="1" outlineLevel="1"/>
    <col min="12" max="12" width="19.85546875" hidden="1" customWidth="1" outlineLevel="1"/>
    <col min="13" max="13" width="15.5703125" customWidth="1" collapsed="1"/>
    <col min="14" max="14" width="16.28515625" customWidth="1"/>
    <col min="15" max="15" width="18.7109375" customWidth="1"/>
    <col min="16" max="16" width="36" hidden="1" customWidth="1" outlineLevel="1"/>
    <col min="17" max="17" width="29.85546875" hidden="1" customWidth="1" outlineLevel="1"/>
    <col min="18" max="18" width="18.7109375" hidden="1" customWidth="1" outlineLevel="1"/>
    <col min="19" max="19" width="15.28515625" bestFit="1" customWidth="1" collapsed="1"/>
    <col min="20" max="20" width="10" customWidth="1"/>
    <col min="21" max="21" width="0.140625" customWidth="1"/>
    <col min="23" max="23" width="13.5703125" bestFit="1" customWidth="1"/>
  </cols>
  <sheetData>
    <row r="1" spans="1:2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 t="s">
        <v>8089</v>
      </c>
      <c r="N1" s="42"/>
      <c r="O1" s="42"/>
      <c r="P1" s="42"/>
      <c r="Q1" s="42"/>
      <c r="R1" s="42"/>
      <c r="S1" s="42" t="s">
        <v>4976</v>
      </c>
      <c r="T1" s="42"/>
      <c r="U1" s="42"/>
      <c r="V1" s="42"/>
      <c r="W1" s="42"/>
    </row>
    <row r="2" spans="1:23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70" t="s">
        <v>2164</v>
      </c>
      <c r="R2" s="70" t="s">
        <v>2165</v>
      </c>
      <c r="S2" s="42"/>
      <c r="T2" s="42"/>
      <c r="U2" s="42"/>
      <c r="V2" s="42"/>
      <c r="W2" s="42"/>
    </row>
    <row r="3" spans="1:23" ht="26.25" x14ac:dyDescent="0.4">
      <c r="A3" s="43" t="s">
        <v>8151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70">
        <v>1.39</v>
      </c>
      <c r="R3" s="70">
        <v>0.2</v>
      </c>
      <c r="S3" s="42"/>
      <c r="T3" s="42"/>
      <c r="U3" s="42"/>
      <c r="V3" s="42"/>
      <c r="W3" s="42"/>
    </row>
    <row r="4" spans="1:23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70" t="s">
        <v>2166</v>
      </c>
      <c r="R4" s="70"/>
      <c r="S4" s="42"/>
      <c r="T4" s="42"/>
      <c r="U4" s="42"/>
      <c r="V4" s="42"/>
      <c r="W4" s="42"/>
    </row>
    <row r="5" spans="1:23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x14ac:dyDescent="0.25">
      <c r="A6" s="42"/>
      <c r="B6" s="1" t="s">
        <v>0</v>
      </c>
      <c r="C6" s="2" t="s">
        <v>1</v>
      </c>
      <c r="D6" s="2" t="s">
        <v>2</v>
      </c>
      <c r="E6" s="5" t="s">
        <v>5132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" t="s">
        <v>8</v>
      </c>
      <c r="L6" s="3" t="s">
        <v>9</v>
      </c>
      <c r="M6" s="2" t="s">
        <v>2161</v>
      </c>
      <c r="N6" s="2" t="s">
        <v>4971</v>
      </c>
      <c r="O6" s="2" t="s">
        <v>2160</v>
      </c>
      <c r="P6" s="5" t="s">
        <v>2162</v>
      </c>
      <c r="Q6" s="5" t="s">
        <v>4977</v>
      </c>
      <c r="R6" s="5" t="s">
        <v>2163</v>
      </c>
      <c r="S6" s="2" t="s">
        <v>31</v>
      </c>
      <c r="T6" s="2" t="s">
        <v>32</v>
      </c>
      <c r="U6" s="26"/>
      <c r="V6" s="27" t="s">
        <v>4973</v>
      </c>
      <c r="W6" s="27" t="s">
        <v>4974</v>
      </c>
    </row>
    <row r="7" spans="1:23" x14ac:dyDescent="0.25">
      <c r="B7" s="39">
        <v>843380130222</v>
      </c>
      <c r="C7" s="6" t="s">
        <v>4945</v>
      </c>
      <c r="D7" s="6" t="s">
        <v>4946</v>
      </c>
      <c r="E7" s="7" t="str">
        <f>_xlfn.XLOOKUP(C7,Master!E:E,Master!H:H)</f>
        <v>No</v>
      </c>
      <c r="F7" s="6" t="s">
        <v>12</v>
      </c>
      <c r="G7" s="6" t="s">
        <v>1251</v>
      </c>
      <c r="H7" s="6" t="s">
        <v>2637</v>
      </c>
      <c r="I7" s="6" t="s">
        <v>2638</v>
      </c>
      <c r="J7" s="6" t="s">
        <v>4947</v>
      </c>
      <c r="K7" s="6" t="s">
        <v>17</v>
      </c>
      <c r="L7" s="6" t="s">
        <v>18</v>
      </c>
      <c r="M7" s="57">
        <v>162.5</v>
      </c>
      <c r="N7" s="57">
        <f>O7</f>
        <v>250</v>
      </c>
      <c r="O7" s="57">
        <v>250</v>
      </c>
      <c r="P7" s="57">
        <f>(O7*$Q$3)*(M7/O7)</f>
        <v>225.875</v>
      </c>
      <c r="Q7" s="8">
        <f>R7</f>
        <v>417</v>
      </c>
      <c r="R7" s="57">
        <f>ROUND(O7*$Q$3*(1+$R$3),0)</f>
        <v>417</v>
      </c>
      <c r="S7" s="6" t="s">
        <v>33</v>
      </c>
      <c r="T7" s="6" t="s">
        <v>34</v>
      </c>
      <c r="U7" s="26"/>
      <c r="W7" s="47">
        <f>V7*M7</f>
        <v>0</v>
      </c>
    </row>
    <row r="8" spans="1:23" x14ac:dyDescent="0.25">
      <c r="B8" s="39">
        <v>843380130239</v>
      </c>
      <c r="C8" s="6" t="s">
        <v>4948</v>
      </c>
      <c r="D8" s="6" t="s">
        <v>4949</v>
      </c>
      <c r="E8" s="7" t="str">
        <f>_xlfn.XLOOKUP(C8,Master!E:E,Master!H:H)</f>
        <v>Yes</v>
      </c>
      <c r="F8" s="6" t="s">
        <v>236</v>
      </c>
      <c r="G8" s="6" t="s">
        <v>1251</v>
      </c>
      <c r="H8" s="6" t="s">
        <v>2637</v>
      </c>
      <c r="I8" s="6" t="s">
        <v>2638</v>
      </c>
      <c r="J8" s="6" t="s">
        <v>4947</v>
      </c>
      <c r="K8" s="6" t="s">
        <v>17</v>
      </c>
      <c r="L8" s="6" t="s">
        <v>18</v>
      </c>
      <c r="M8" s="57">
        <v>162.5</v>
      </c>
      <c r="N8" s="57">
        <f t="shared" ref="N8:N9" si="0">O8</f>
        <v>250</v>
      </c>
      <c r="O8" s="57">
        <v>250</v>
      </c>
      <c r="P8" s="57">
        <f>(O8*$Q$3)*(M8/O8)</f>
        <v>225.875</v>
      </c>
      <c r="Q8" s="8">
        <f t="shared" ref="Q8:Q9" si="1">R8</f>
        <v>417</v>
      </c>
      <c r="R8" s="57">
        <f>ROUND(O8*$Q$3*(1+$R$3),0)</f>
        <v>417</v>
      </c>
      <c r="S8" s="6" t="s">
        <v>33</v>
      </c>
      <c r="T8" s="6" t="s">
        <v>34</v>
      </c>
      <c r="U8" s="26"/>
      <c r="W8" s="47">
        <f t="shared" ref="W8:W10" si="2">V8*M8</f>
        <v>0</v>
      </c>
    </row>
    <row r="9" spans="1:23" x14ac:dyDescent="0.25">
      <c r="B9" s="39">
        <v>840490760981</v>
      </c>
      <c r="C9" s="6" t="s">
        <v>4950</v>
      </c>
      <c r="D9" s="6" t="s">
        <v>4951</v>
      </c>
      <c r="E9" s="7" t="str">
        <f>_xlfn.XLOOKUP(C9,Master!E:E,Master!H:H)</f>
        <v>No</v>
      </c>
      <c r="F9" s="6" t="s">
        <v>236</v>
      </c>
      <c r="G9" s="6" t="s">
        <v>4952</v>
      </c>
      <c r="H9" s="6" t="s">
        <v>2637</v>
      </c>
      <c r="I9" s="6" t="s">
        <v>2638</v>
      </c>
      <c r="J9" s="6" t="s">
        <v>4947</v>
      </c>
      <c r="K9" s="6" t="s">
        <v>17</v>
      </c>
      <c r="L9" s="6" t="s">
        <v>18</v>
      </c>
      <c r="M9" s="57">
        <v>162.5</v>
      </c>
      <c r="N9" s="57">
        <f t="shared" si="0"/>
        <v>250</v>
      </c>
      <c r="O9" s="57">
        <v>250</v>
      </c>
      <c r="P9" s="57">
        <f>(O9*$Q$3)*(M9/O9)</f>
        <v>225.875</v>
      </c>
      <c r="Q9" s="8">
        <f t="shared" si="1"/>
        <v>417</v>
      </c>
      <c r="R9" s="57">
        <f>ROUND(O9*$Q$3*(1+$R$3),0)</f>
        <v>417</v>
      </c>
      <c r="S9" s="6" t="s">
        <v>7977</v>
      </c>
      <c r="T9" s="6" t="s">
        <v>34</v>
      </c>
      <c r="U9" s="26"/>
      <c r="W9" s="47">
        <f t="shared" si="2"/>
        <v>0</v>
      </c>
    </row>
    <row r="10" spans="1:23" x14ac:dyDescent="0.25">
      <c r="B10" s="40">
        <v>840490702363</v>
      </c>
      <c r="C10" s="32" t="s">
        <v>3400</v>
      </c>
      <c r="D10" s="32" t="s">
        <v>4155</v>
      </c>
      <c r="E10" s="33" t="str">
        <f>_xlfn.XLOOKUP(C10,Master!E:E,Master!H:H)</f>
        <v>No</v>
      </c>
      <c r="F10" s="32" t="s">
        <v>4156</v>
      </c>
      <c r="G10" s="32" t="s">
        <v>1251</v>
      </c>
      <c r="H10" s="32" t="s">
        <v>2637</v>
      </c>
      <c r="I10" s="32" t="s">
        <v>2638</v>
      </c>
      <c r="J10" s="32" t="s">
        <v>4947</v>
      </c>
      <c r="K10" s="6" t="s">
        <v>17</v>
      </c>
      <c r="L10" s="6" t="s">
        <v>18</v>
      </c>
      <c r="M10" s="35">
        <v>162.5</v>
      </c>
      <c r="N10" s="35">
        <f>O10</f>
        <v>250</v>
      </c>
      <c r="O10" s="35">
        <v>250</v>
      </c>
      <c r="P10" s="35">
        <f>(O10*'Cross-Over'!$P$3)*(M10/O10)</f>
        <v>225.875</v>
      </c>
      <c r="Q10" s="35">
        <f>R10</f>
        <v>417</v>
      </c>
      <c r="R10" s="35">
        <f>ROUND(O10*'Cross-Over'!$P$3*(1+'Cross-Over'!$Q$3),0)</f>
        <v>417</v>
      </c>
      <c r="S10" s="32" t="s">
        <v>7977</v>
      </c>
      <c r="T10" s="32" t="s">
        <v>34</v>
      </c>
      <c r="U10" s="26"/>
      <c r="W10" s="47">
        <f t="shared" si="2"/>
        <v>0</v>
      </c>
    </row>
    <row r="11" spans="1:23" x14ac:dyDescent="0.25">
      <c r="T11" s="61" t="s">
        <v>4975</v>
      </c>
      <c r="U11" s="26"/>
      <c r="V11" s="5">
        <f>SUM(V7:V10)</f>
        <v>0</v>
      </c>
      <c r="W11" s="53">
        <f>SUM(W7:W10)</f>
        <v>0</v>
      </c>
    </row>
  </sheetData>
  <phoneticPr fontId="8" type="noConversion"/>
  <conditionalFormatting sqref="C6">
    <cfRule type="duplicateValues" dxfId="5" priority="2"/>
    <cfRule type="duplicateValues" dxfId="4" priority="3"/>
  </conditionalFormatting>
  <conditionalFormatting sqref="B7:B10">
    <cfRule type="duplicateValues" dxfId="3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789C-8C93-4874-B58D-D862EA1DD9AB}">
  <dimension ref="B3:T156"/>
  <sheetViews>
    <sheetView zoomScaleNormal="100" workbookViewId="0">
      <selection activeCell="I15" sqref="I15"/>
    </sheetView>
  </sheetViews>
  <sheetFormatPr defaultRowHeight="15" x14ac:dyDescent="0.25"/>
  <cols>
    <col min="2" max="2" width="39.42578125" bestFit="1" customWidth="1"/>
    <col min="3" max="3" width="32.42578125" bestFit="1" customWidth="1"/>
    <col min="4" max="4" width="15" bestFit="1" customWidth="1"/>
    <col min="6" max="6" width="41.5703125" bestFit="1" customWidth="1"/>
    <col min="7" max="7" width="39.42578125" bestFit="1" customWidth="1"/>
    <col min="8" max="9" width="14" bestFit="1" customWidth="1"/>
    <col min="10" max="10" width="39.42578125" bestFit="1" customWidth="1"/>
    <col min="11" max="11" width="38.42578125" bestFit="1" customWidth="1"/>
    <col min="12" max="12" width="14" bestFit="1" customWidth="1"/>
    <col min="14" max="14" width="39.42578125" bestFit="1" customWidth="1"/>
    <col min="15" max="15" width="32.42578125" bestFit="1" customWidth="1"/>
    <col min="16" max="16" width="14" bestFit="1" customWidth="1"/>
    <col min="18" max="18" width="39.42578125" bestFit="1" customWidth="1"/>
    <col min="19" max="19" width="40.140625" bestFit="1" customWidth="1"/>
    <col min="20" max="20" width="15" bestFit="1" customWidth="1"/>
    <col min="23" max="23" width="39" bestFit="1" customWidth="1"/>
    <col min="24" max="24" width="19.140625" bestFit="1" customWidth="1"/>
  </cols>
  <sheetData>
    <row r="3" spans="2:20" x14ac:dyDescent="0.25">
      <c r="B3" s="65" t="s">
        <v>5132</v>
      </c>
      <c r="C3" t="s">
        <v>17</v>
      </c>
      <c r="F3" s="65" t="s">
        <v>5132</v>
      </c>
      <c r="G3" t="s">
        <v>17</v>
      </c>
      <c r="J3" s="65" t="s">
        <v>5132</v>
      </c>
      <c r="K3" t="s">
        <v>17</v>
      </c>
      <c r="N3" s="65" t="s">
        <v>5132</v>
      </c>
      <c r="O3" t="s">
        <v>17</v>
      </c>
    </row>
    <row r="4" spans="2:20" x14ac:dyDescent="0.25">
      <c r="B4" s="65" t="s">
        <v>7</v>
      </c>
      <c r="C4" s="3" t="s">
        <v>3451</v>
      </c>
      <c r="F4" s="65" t="s">
        <v>7</v>
      </c>
      <c r="G4" s="3" t="s">
        <v>16</v>
      </c>
      <c r="J4" s="65" t="s">
        <v>7</v>
      </c>
      <c r="K4" s="3" t="s">
        <v>2169</v>
      </c>
      <c r="N4" s="65" t="s">
        <v>7</v>
      </c>
      <c r="O4" s="3" t="s">
        <v>4290</v>
      </c>
      <c r="R4" s="65" t="s">
        <v>5132</v>
      </c>
      <c r="S4" t="s">
        <v>17</v>
      </c>
    </row>
    <row r="5" spans="2:20" x14ac:dyDescent="0.25">
      <c r="R5" s="3" t="s">
        <v>8113</v>
      </c>
    </row>
    <row r="6" spans="2:20" x14ac:dyDescent="0.25">
      <c r="B6" s="65" t="s">
        <v>5</v>
      </c>
      <c r="C6" s="65" t="s">
        <v>7827</v>
      </c>
      <c r="D6" s="65" t="s">
        <v>3</v>
      </c>
      <c r="F6" s="65" t="s">
        <v>5</v>
      </c>
      <c r="G6" s="65" t="s">
        <v>7827</v>
      </c>
      <c r="H6" s="65" t="s">
        <v>3</v>
      </c>
      <c r="J6" s="65" t="s">
        <v>5</v>
      </c>
      <c r="K6" s="65" t="s">
        <v>7827</v>
      </c>
      <c r="L6" s="65" t="s">
        <v>3</v>
      </c>
      <c r="N6" s="65" t="s">
        <v>5</v>
      </c>
      <c r="O6" s="65" t="s">
        <v>7827</v>
      </c>
      <c r="P6" s="65" t="s">
        <v>3</v>
      </c>
      <c r="R6" s="65" t="s">
        <v>5</v>
      </c>
      <c r="S6" s="65" t="s">
        <v>7827</v>
      </c>
      <c r="T6" s="65" t="s">
        <v>3</v>
      </c>
    </row>
    <row r="7" spans="2:20" x14ac:dyDescent="0.25">
      <c r="B7" t="s">
        <v>1208</v>
      </c>
      <c r="C7" t="s">
        <v>7915</v>
      </c>
      <c r="D7" t="s">
        <v>80</v>
      </c>
      <c r="F7" t="s">
        <v>1208</v>
      </c>
      <c r="G7" t="s">
        <v>7835</v>
      </c>
      <c r="H7" t="s">
        <v>91</v>
      </c>
      <c r="J7" t="s">
        <v>1208</v>
      </c>
      <c r="K7" t="s">
        <v>7829</v>
      </c>
      <c r="L7" t="s">
        <v>236</v>
      </c>
      <c r="N7" t="s">
        <v>1208</v>
      </c>
      <c r="O7" t="s">
        <v>7837</v>
      </c>
      <c r="P7" t="s">
        <v>4289</v>
      </c>
      <c r="R7" t="s">
        <v>1208</v>
      </c>
      <c r="S7" t="s">
        <v>7829</v>
      </c>
      <c r="T7" t="s">
        <v>236</v>
      </c>
    </row>
    <row r="8" spans="2:20" x14ac:dyDescent="0.25">
      <c r="B8" t="s">
        <v>1208</v>
      </c>
      <c r="C8" t="s">
        <v>7917</v>
      </c>
      <c r="D8" t="s">
        <v>80</v>
      </c>
      <c r="F8" t="s">
        <v>1208</v>
      </c>
      <c r="G8" t="s">
        <v>7836</v>
      </c>
      <c r="H8" t="s">
        <v>1218</v>
      </c>
      <c r="J8" t="s">
        <v>1208</v>
      </c>
      <c r="K8" t="s">
        <v>7838</v>
      </c>
      <c r="L8" t="s">
        <v>236</v>
      </c>
      <c r="N8" t="s">
        <v>2599</v>
      </c>
      <c r="O8" t="s">
        <v>7843</v>
      </c>
      <c r="P8" t="s">
        <v>91</v>
      </c>
      <c r="R8" t="s">
        <v>1208</v>
      </c>
      <c r="S8" t="s">
        <v>7915</v>
      </c>
      <c r="T8" t="s">
        <v>80</v>
      </c>
    </row>
    <row r="9" spans="2:20" x14ac:dyDescent="0.25">
      <c r="B9" t="s">
        <v>1208</v>
      </c>
      <c r="C9" t="s">
        <v>7834</v>
      </c>
      <c r="D9" t="s">
        <v>59</v>
      </c>
      <c r="F9" t="s">
        <v>1208</v>
      </c>
      <c r="G9" t="s">
        <v>7912</v>
      </c>
      <c r="H9" t="s">
        <v>59</v>
      </c>
      <c r="J9" t="s">
        <v>1208</v>
      </c>
      <c r="K9" t="s">
        <v>7830</v>
      </c>
      <c r="L9" t="s">
        <v>236</v>
      </c>
      <c r="N9" t="s">
        <v>14</v>
      </c>
      <c r="O9" t="s">
        <v>7848</v>
      </c>
      <c r="P9" t="s">
        <v>4289</v>
      </c>
      <c r="R9" t="s">
        <v>1208</v>
      </c>
      <c r="S9" t="s">
        <v>7917</v>
      </c>
      <c r="T9" t="s">
        <v>80</v>
      </c>
    </row>
    <row r="10" spans="2:20" x14ac:dyDescent="0.25">
      <c r="B10" t="s">
        <v>1208</v>
      </c>
      <c r="C10" t="s">
        <v>7909</v>
      </c>
      <c r="D10" t="s">
        <v>80</v>
      </c>
      <c r="F10" t="s">
        <v>14</v>
      </c>
      <c r="G10" t="s">
        <v>7848</v>
      </c>
      <c r="H10" t="s">
        <v>12</v>
      </c>
      <c r="J10" t="s">
        <v>1208</v>
      </c>
      <c r="K10" t="s">
        <v>7831</v>
      </c>
      <c r="L10" t="s">
        <v>236</v>
      </c>
      <c r="N10" t="s">
        <v>1252</v>
      </c>
      <c r="O10" t="s">
        <v>7866</v>
      </c>
      <c r="P10" t="s">
        <v>4289</v>
      </c>
      <c r="R10" t="s">
        <v>1208</v>
      </c>
      <c r="S10" t="s">
        <v>7834</v>
      </c>
      <c r="T10" t="s">
        <v>59</v>
      </c>
    </row>
    <row r="11" spans="2:20" x14ac:dyDescent="0.25">
      <c r="B11" t="s">
        <v>1208</v>
      </c>
      <c r="C11" t="s">
        <v>7840</v>
      </c>
      <c r="D11" t="s">
        <v>80</v>
      </c>
      <c r="F11" t="s">
        <v>14</v>
      </c>
      <c r="G11" t="s">
        <v>7859</v>
      </c>
      <c r="H11" t="s">
        <v>12</v>
      </c>
      <c r="J11" t="s">
        <v>1208</v>
      </c>
      <c r="K11" t="s">
        <v>7832</v>
      </c>
      <c r="L11" t="s">
        <v>236</v>
      </c>
      <c r="N11" t="s">
        <v>1252</v>
      </c>
      <c r="O11" t="s">
        <v>7872</v>
      </c>
      <c r="P11" t="s">
        <v>4156</v>
      </c>
      <c r="R11" t="s">
        <v>1208</v>
      </c>
      <c r="S11" t="s">
        <v>7835</v>
      </c>
      <c r="T11" t="s">
        <v>91</v>
      </c>
    </row>
    <row r="12" spans="2:20" x14ac:dyDescent="0.25">
      <c r="B12" t="s">
        <v>1208</v>
      </c>
      <c r="C12" t="s">
        <v>7910</v>
      </c>
      <c r="D12" t="s">
        <v>91</v>
      </c>
      <c r="F12" t="s">
        <v>14</v>
      </c>
      <c r="G12" t="s">
        <v>7853</v>
      </c>
      <c r="H12" t="s">
        <v>12</v>
      </c>
      <c r="J12" t="s">
        <v>2599</v>
      </c>
      <c r="K12" t="s">
        <v>7846</v>
      </c>
      <c r="L12" t="s">
        <v>236</v>
      </c>
      <c r="N12" t="s">
        <v>1252</v>
      </c>
      <c r="O12" t="s">
        <v>7870</v>
      </c>
      <c r="P12" t="s">
        <v>4289</v>
      </c>
      <c r="R12" t="s">
        <v>1208</v>
      </c>
      <c r="S12" t="s">
        <v>7836</v>
      </c>
      <c r="T12" t="s">
        <v>1218</v>
      </c>
    </row>
    <row r="13" spans="2:20" x14ac:dyDescent="0.25">
      <c r="B13" t="s">
        <v>1208</v>
      </c>
      <c r="C13" t="s">
        <v>7916</v>
      </c>
      <c r="D13" t="s">
        <v>154</v>
      </c>
      <c r="F13" t="s">
        <v>14</v>
      </c>
      <c r="G13" t="s">
        <v>7854</v>
      </c>
      <c r="H13" t="s">
        <v>12</v>
      </c>
      <c r="J13" t="s">
        <v>14</v>
      </c>
      <c r="K13" t="s">
        <v>7848</v>
      </c>
      <c r="L13" t="s">
        <v>236</v>
      </c>
      <c r="N13" t="s">
        <v>2637</v>
      </c>
      <c r="O13" t="s">
        <v>7873</v>
      </c>
      <c r="P13" t="s">
        <v>4289</v>
      </c>
      <c r="R13" t="s">
        <v>1208</v>
      </c>
      <c r="S13" t="s">
        <v>7909</v>
      </c>
      <c r="T13" t="s">
        <v>80</v>
      </c>
    </row>
    <row r="14" spans="2:20" x14ac:dyDescent="0.25">
      <c r="B14" t="s">
        <v>1208</v>
      </c>
      <c r="C14" t="s">
        <v>7913</v>
      </c>
      <c r="D14" t="s">
        <v>91</v>
      </c>
      <c r="F14" t="s">
        <v>14</v>
      </c>
      <c r="G14" t="s">
        <v>7937</v>
      </c>
      <c r="H14" t="s">
        <v>154</v>
      </c>
      <c r="J14" t="s">
        <v>14</v>
      </c>
      <c r="K14" t="s">
        <v>7856</v>
      </c>
      <c r="L14" t="s">
        <v>236</v>
      </c>
      <c r="N14" t="s">
        <v>103</v>
      </c>
      <c r="O14" t="s">
        <v>7890</v>
      </c>
      <c r="P14" t="s">
        <v>4289</v>
      </c>
      <c r="R14" t="s">
        <v>1208</v>
      </c>
      <c r="S14" t="s">
        <v>7840</v>
      </c>
      <c r="T14" t="s">
        <v>80</v>
      </c>
    </row>
    <row r="15" spans="2:20" x14ac:dyDescent="0.25">
      <c r="B15" t="s">
        <v>1208</v>
      </c>
      <c r="C15" t="s">
        <v>7911</v>
      </c>
      <c r="D15" t="s">
        <v>91</v>
      </c>
      <c r="F15" t="s">
        <v>14</v>
      </c>
      <c r="G15" t="s">
        <v>7858</v>
      </c>
      <c r="H15" t="s">
        <v>91</v>
      </c>
      <c r="J15" t="s">
        <v>14</v>
      </c>
      <c r="K15" t="s">
        <v>7859</v>
      </c>
      <c r="L15" t="s">
        <v>236</v>
      </c>
      <c r="N15" t="s">
        <v>103</v>
      </c>
      <c r="O15" t="s">
        <v>7883</v>
      </c>
      <c r="P15" t="s">
        <v>154</v>
      </c>
      <c r="R15" t="s">
        <v>1208</v>
      </c>
      <c r="S15" t="s">
        <v>7910</v>
      </c>
      <c r="T15" t="s">
        <v>91</v>
      </c>
    </row>
    <row r="16" spans="2:20" x14ac:dyDescent="0.25">
      <c r="B16" t="s">
        <v>1208</v>
      </c>
      <c r="C16" t="s">
        <v>7914</v>
      </c>
      <c r="D16" t="s">
        <v>91</v>
      </c>
      <c r="F16" t="s">
        <v>14</v>
      </c>
      <c r="G16" t="s">
        <v>7863</v>
      </c>
      <c r="H16" t="s">
        <v>12</v>
      </c>
      <c r="J16" t="s">
        <v>14</v>
      </c>
      <c r="K16" t="s">
        <v>7860</v>
      </c>
      <c r="L16" t="s">
        <v>236</v>
      </c>
      <c r="N16" t="s">
        <v>415</v>
      </c>
      <c r="O16" t="s">
        <v>7902</v>
      </c>
      <c r="P16" t="s">
        <v>4289</v>
      </c>
      <c r="R16" t="s">
        <v>1208</v>
      </c>
      <c r="S16" t="s">
        <v>7916</v>
      </c>
      <c r="T16" t="s">
        <v>154</v>
      </c>
    </row>
    <row r="17" spans="2:20" x14ac:dyDescent="0.25">
      <c r="B17" t="s">
        <v>2599</v>
      </c>
      <c r="C17" t="s">
        <v>7842</v>
      </c>
      <c r="D17" t="s">
        <v>91</v>
      </c>
      <c r="F17" t="s">
        <v>1252</v>
      </c>
      <c r="G17" t="s">
        <v>7865</v>
      </c>
      <c r="H17" t="s">
        <v>12</v>
      </c>
      <c r="J17" t="s">
        <v>14</v>
      </c>
      <c r="K17" t="s">
        <v>7852</v>
      </c>
      <c r="L17" t="s">
        <v>236</v>
      </c>
      <c r="N17" t="s">
        <v>415</v>
      </c>
      <c r="O17" t="s">
        <v>7905</v>
      </c>
      <c r="P17" t="s">
        <v>4156</v>
      </c>
      <c r="R17" t="s">
        <v>1208</v>
      </c>
      <c r="S17" t="s">
        <v>7837</v>
      </c>
      <c r="T17" t="s">
        <v>4289</v>
      </c>
    </row>
    <row r="18" spans="2:20" x14ac:dyDescent="0.25">
      <c r="B18" t="s">
        <v>2599</v>
      </c>
      <c r="C18" t="s">
        <v>7845</v>
      </c>
      <c r="D18" t="s">
        <v>80</v>
      </c>
      <c r="F18" t="s">
        <v>103</v>
      </c>
      <c r="G18" t="s">
        <v>7920</v>
      </c>
      <c r="H18" t="s">
        <v>80</v>
      </c>
      <c r="J18" t="s">
        <v>14</v>
      </c>
      <c r="K18" t="s">
        <v>7853</v>
      </c>
      <c r="L18" t="s">
        <v>236</v>
      </c>
      <c r="N18" t="s">
        <v>415</v>
      </c>
      <c r="O18" t="s">
        <v>7906</v>
      </c>
      <c r="P18" t="s">
        <v>4289</v>
      </c>
      <c r="R18" t="s">
        <v>1208</v>
      </c>
      <c r="S18" t="s">
        <v>7913</v>
      </c>
      <c r="T18" t="s">
        <v>91</v>
      </c>
    </row>
    <row r="19" spans="2:20" x14ac:dyDescent="0.25">
      <c r="B19" t="s">
        <v>2599</v>
      </c>
      <c r="C19" t="s">
        <v>7841</v>
      </c>
      <c r="D19" t="s">
        <v>59</v>
      </c>
      <c r="F19" t="s">
        <v>103</v>
      </c>
      <c r="G19" t="s">
        <v>7879</v>
      </c>
      <c r="H19" t="s">
        <v>59</v>
      </c>
      <c r="J19" t="s">
        <v>14</v>
      </c>
      <c r="K19" t="s">
        <v>7854</v>
      </c>
      <c r="L19" t="s">
        <v>236</v>
      </c>
      <c r="N19" t="s">
        <v>415</v>
      </c>
      <c r="O19" t="s">
        <v>7907</v>
      </c>
      <c r="P19" t="s">
        <v>91</v>
      </c>
      <c r="R19" t="s">
        <v>1208</v>
      </c>
      <c r="S19" t="s">
        <v>7911</v>
      </c>
      <c r="T19" t="s">
        <v>91</v>
      </c>
    </row>
    <row r="20" spans="2:20" x14ac:dyDescent="0.25">
      <c r="B20" t="s">
        <v>2599</v>
      </c>
      <c r="C20" t="s">
        <v>7844</v>
      </c>
      <c r="D20" t="s">
        <v>80</v>
      </c>
      <c r="F20" t="s">
        <v>103</v>
      </c>
      <c r="G20" t="s">
        <v>7886</v>
      </c>
      <c r="H20" t="s">
        <v>59</v>
      </c>
      <c r="J20" t="s">
        <v>14</v>
      </c>
      <c r="K20" t="s">
        <v>7937</v>
      </c>
      <c r="L20" t="s">
        <v>236</v>
      </c>
      <c r="N20" t="s">
        <v>415</v>
      </c>
      <c r="O20" t="s">
        <v>7894</v>
      </c>
      <c r="P20" t="s">
        <v>4289</v>
      </c>
      <c r="R20" t="s">
        <v>1208</v>
      </c>
      <c r="S20" t="s">
        <v>7914</v>
      </c>
      <c r="T20" t="s">
        <v>91</v>
      </c>
    </row>
    <row r="21" spans="2:20" x14ac:dyDescent="0.25">
      <c r="B21" t="s">
        <v>2599</v>
      </c>
      <c r="C21" t="s">
        <v>7847</v>
      </c>
      <c r="D21" t="s">
        <v>80</v>
      </c>
      <c r="F21" t="s">
        <v>103</v>
      </c>
      <c r="G21" t="s">
        <v>7886</v>
      </c>
      <c r="H21" t="s">
        <v>12</v>
      </c>
      <c r="J21" t="s">
        <v>14</v>
      </c>
      <c r="K21" t="s">
        <v>7864</v>
      </c>
      <c r="L21" t="s">
        <v>236</v>
      </c>
      <c r="N21" t="s">
        <v>415</v>
      </c>
      <c r="O21" t="s">
        <v>7894</v>
      </c>
      <c r="P21" t="s">
        <v>154</v>
      </c>
      <c r="R21" t="s">
        <v>1208</v>
      </c>
      <c r="S21" t="s">
        <v>7912</v>
      </c>
      <c r="T21" t="s">
        <v>59</v>
      </c>
    </row>
    <row r="22" spans="2:20" x14ac:dyDescent="0.25">
      <c r="B22" t="s">
        <v>14</v>
      </c>
      <c r="C22" t="s">
        <v>7849</v>
      </c>
      <c r="D22" t="s">
        <v>80</v>
      </c>
      <c r="F22" t="s">
        <v>103</v>
      </c>
      <c r="G22" t="s">
        <v>7886</v>
      </c>
      <c r="H22" t="s">
        <v>154</v>
      </c>
      <c r="J22" t="s">
        <v>1252</v>
      </c>
      <c r="K22" t="s">
        <v>7865</v>
      </c>
      <c r="L22" t="s">
        <v>236</v>
      </c>
      <c r="N22" t="s">
        <v>7908</v>
      </c>
      <c r="R22" t="s">
        <v>1208</v>
      </c>
      <c r="S22" t="s">
        <v>7838</v>
      </c>
      <c r="T22" t="s">
        <v>236</v>
      </c>
    </row>
    <row r="23" spans="2:20" x14ac:dyDescent="0.25">
      <c r="B23" t="s">
        <v>14</v>
      </c>
      <c r="C23" t="s">
        <v>7849</v>
      </c>
      <c r="D23" t="s">
        <v>154</v>
      </c>
      <c r="F23" t="s">
        <v>103</v>
      </c>
      <c r="G23" t="s">
        <v>7970</v>
      </c>
      <c r="H23" t="s">
        <v>59</v>
      </c>
      <c r="J23" t="s">
        <v>1252</v>
      </c>
      <c r="K23" t="s">
        <v>7866</v>
      </c>
      <c r="L23" t="s">
        <v>236</v>
      </c>
      <c r="R23" t="s">
        <v>1208</v>
      </c>
      <c r="S23" t="s">
        <v>7830</v>
      </c>
      <c r="T23" t="s">
        <v>236</v>
      </c>
    </row>
    <row r="24" spans="2:20" x14ac:dyDescent="0.25">
      <c r="B24" t="s">
        <v>14</v>
      </c>
      <c r="C24" t="s">
        <v>7856</v>
      </c>
      <c r="D24" t="s">
        <v>80</v>
      </c>
      <c r="F24" t="s">
        <v>103</v>
      </c>
      <c r="G24" t="s">
        <v>7969</v>
      </c>
      <c r="H24" t="s">
        <v>59</v>
      </c>
      <c r="J24" t="s">
        <v>1252</v>
      </c>
      <c r="K24" t="s">
        <v>7871</v>
      </c>
      <c r="L24" t="s">
        <v>236</v>
      </c>
      <c r="R24" t="s">
        <v>1208</v>
      </c>
      <c r="S24" t="s">
        <v>7831</v>
      </c>
      <c r="T24" t="s">
        <v>236</v>
      </c>
    </row>
    <row r="25" spans="2:20" x14ac:dyDescent="0.25">
      <c r="B25" t="s">
        <v>14</v>
      </c>
      <c r="C25" t="s">
        <v>7856</v>
      </c>
      <c r="D25" t="s">
        <v>154</v>
      </c>
      <c r="F25" t="s">
        <v>103</v>
      </c>
      <c r="G25" t="s">
        <v>7881</v>
      </c>
      <c r="H25" t="s">
        <v>154</v>
      </c>
      <c r="J25" t="s">
        <v>1252</v>
      </c>
      <c r="K25" t="s">
        <v>7872</v>
      </c>
      <c r="L25" t="s">
        <v>236</v>
      </c>
      <c r="R25" t="s">
        <v>1208</v>
      </c>
      <c r="S25" t="s">
        <v>7832</v>
      </c>
      <c r="T25" t="s">
        <v>236</v>
      </c>
    </row>
    <row r="26" spans="2:20" x14ac:dyDescent="0.25">
      <c r="B26" t="s">
        <v>14</v>
      </c>
      <c r="C26" t="s">
        <v>7857</v>
      </c>
      <c r="D26" t="s">
        <v>91</v>
      </c>
      <c r="F26" t="s">
        <v>103</v>
      </c>
      <c r="G26" t="s">
        <v>7877</v>
      </c>
      <c r="H26" t="s">
        <v>12</v>
      </c>
      <c r="J26" t="s">
        <v>1252</v>
      </c>
      <c r="K26" t="s">
        <v>7868</v>
      </c>
      <c r="L26" t="s">
        <v>236</v>
      </c>
      <c r="R26" t="s">
        <v>2599</v>
      </c>
      <c r="S26" t="s">
        <v>7842</v>
      </c>
      <c r="T26" t="s">
        <v>91</v>
      </c>
    </row>
    <row r="27" spans="2:20" x14ac:dyDescent="0.25">
      <c r="B27" t="s">
        <v>14</v>
      </c>
      <c r="C27" t="s">
        <v>7850</v>
      </c>
      <c r="D27" t="s">
        <v>3939</v>
      </c>
      <c r="F27" t="s">
        <v>103</v>
      </c>
      <c r="G27" t="s">
        <v>7878</v>
      </c>
      <c r="H27" t="s">
        <v>59</v>
      </c>
      <c r="J27" t="s">
        <v>1252</v>
      </c>
      <c r="K27" t="s">
        <v>7869</v>
      </c>
      <c r="L27" t="s">
        <v>236</v>
      </c>
      <c r="R27" t="s">
        <v>2599</v>
      </c>
      <c r="S27" t="s">
        <v>7845</v>
      </c>
      <c r="T27" t="s">
        <v>80</v>
      </c>
    </row>
    <row r="28" spans="2:20" x14ac:dyDescent="0.25">
      <c r="B28" t="s">
        <v>14</v>
      </c>
      <c r="C28" t="s">
        <v>7850</v>
      </c>
      <c r="D28" t="s">
        <v>3972</v>
      </c>
      <c r="F28" t="s">
        <v>103</v>
      </c>
      <c r="G28" t="s">
        <v>7885</v>
      </c>
      <c r="H28" t="s">
        <v>154</v>
      </c>
      <c r="J28" t="s">
        <v>1252</v>
      </c>
      <c r="K28" t="s">
        <v>7870</v>
      </c>
      <c r="L28" t="s">
        <v>236</v>
      </c>
      <c r="R28" t="s">
        <v>2599</v>
      </c>
      <c r="S28" t="s">
        <v>7846</v>
      </c>
      <c r="T28" t="s">
        <v>236</v>
      </c>
    </row>
    <row r="29" spans="2:20" x14ac:dyDescent="0.25">
      <c r="B29" t="s">
        <v>14</v>
      </c>
      <c r="C29" t="s">
        <v>7851</v>
      </c>
      <c r="D29" t="s">
        <v>3972</v>
      </c>
      <c r="F29" t="s">
        <v>103</v>
      </c>
      <c r="G29" t="s">
        <v>7891</v>
      </c>
      <c r="H29" t="s">
        <v>12</v>
      </c>
      <c r="J29" t="s">
        <v>2637</v>
      </c>
      <c r="K29" t="s">
        <v>7918</v>
      </c>
      <c r="L29" t="s">
        <v>236</v>
      </c>
      <c r="R29" t="s">
        <v>2599</v>
      </c>
      <c r="S29" t="s">
        <v>7843</v>
      </c>
      <c r="T29" t="s">
        <v>91</v>
      </c>
    </row>
    <row r="30" spans="2:20" x14ac:dyDescent="0.25">
      <c r="B30" t="s">
        <v>14</v>
      </c>
      <c r="C30" t="s">
        <v>7859</v>
      </c>
      <c r="D30" t="s">
        <v>80</v>
      </c>
      <c r="F30" t="s">
        <v>415</v>
      </c>
      <c r="G30" t="s">
        <v>7927</v>
      </c>
      <c r="H30" t="s">
        <v>80</v>
      </c>
      <c r="J30" t="s">
        <v>103</v>
      </c>
      <c r="K30" t="s">
        <v>7887</v>
      </c>
      <c r="L30" t="s">
        <v>236</v>
      </c>
      <c r="R30" t="s">
        <v>2599</v>
      </c>
      <c r="S30" t="s">
        <v>7841</v>
      </c>
      <c r="T30" t="s">
        <v>59</v>
      </c>
    </row>
    <row r="31" spans="2:20" x14ac:dyDescent="0.25">
      <c r="B31" t="s">
        <v>14</v>
      </c>
      <c r="C31" t="s">
        <v>7860</v>
      </c>
      <c r="D31" t="s">
        <v>80</v>
      </c>
      <c r="F31" t="s">
        <v>415</v>
      </c>
      <c r="G31" t="s">
        <v>7927</v>
      </c>
      <c r="H31" t="s">
        <v>12</v>
      </c>
      <c r="J31" t="s">
        <v>103</v>
      </c>
      <c r="K31" t="s">
        <v>7880</v>
      </c>
      <c r="L31" t="s">
        <v>236</v>
      </c>
      <c r="R31" t="s">
        <v>2599</v>
      </c>
      <c r="S31" t="s">
        <v>7844</v>
      </c>
      <c r="T31" t="s">
        <v>80</v>
      </c>
    </row>
    <row r="32" spans="2:20" x14ac:dyDescent="0.25">
      <c r="B32" t="s">
        <v>14</v>
      </c>
      <c r="C32" t="s">
        <v>7860</v>
      </c>
      <c r="D32" t="s">
        <v>154</v>
      </c>
      <c r="F32" t="s">
        <v>415</v>
      </c>
      <c r="G32" t="s">
        <v>7974</v>
      </c>
      <c r="H32" t="s">
        <v>154</v>
      </c>
      <c r="J32" t="s">
        <v>103</v>
      </c>
      <c r="K32" t="s">
        <v>7882</v>
      </c>
      <c r="L32" t="s">
        <v>236</v>
      </c>
      <c r="R32" t="s">
        <v>2599</v>
      </c>
      <c r="S32" t="s">
        <v>7847</v>
      </c>
      <c r="T32" t="s">
        <v>80</v>
      </c>
    </row>
    <row r="33" spans="2:20" x14ac:dyDescent="0.25">
      <c r="B33" t="s">
        <v>14</v>
      </c>
      <c r="C33" t="s">
        <v>7861</v>
      </c>
      <c r="D33" t="s">
        <v>1864</v>
      </c>
      <c r="F33" t="s">
        <v>415</v>
      </c>
      <c r="G33" t="s">
        <v>8114</v>
      </c>
      <c r="H33" t="s">
        <v>80</v>
      </c>
      <c r="J33" t="s">
        <v>103</v>
      </c>
      <c r="K33" t="s">
        <v>7919</v>
      </c>
      <c r="L33" t="s">
        <v>236</v>
      </c>
      <c r="R33" t="s">
        <v>14</v>
      </c>
      <c r="S33" t="s">
        <v>7848</v>
      </c>
      <c r="T33" t="s">
        <v>12</v>
      </c>
    </row>
    <row r="34" spans="2:20" x14ac:dyDescent="0.25">
      <c r="B34" t="s">
        <v>14</v>
      </c>
      <c r="C34" t="s">
        <v>7861</v>
      </c>
      <c r="D34" t="s">
        <v>4135</v>
      </c>
      <c r="F34" t="s">
        <v>415</v>
      </c>
      <c r="G34" t="s">
        <v>8114</v>
      </c>
      <c r="H34" t="s">
        <v>12</v>
      </c>
      <c r="J34" t="s">
        <v>103</v>
      </c>
      <c r="K34" t="s">
        <v>7884</v>
      </c>
      <c r="L34" t="s">
        <v>236</v>
      </c>
      <c r="R34" t="s">
        <v>14</v>
      </c>
      <c r="S34" t="s">
        <v>7848</v>
      </c>
      <c r="T34" t="s">
        <v>236</v>
      </c>
    </row>
    <row r="35" spans="2:20" x14ac:dyDescent="0.25">
      <c r="B35" t="s">
        <v>14</v>
      </c>
      <c r="C35" t="s">
        <v>7862</v>
      </c>
      <c r="D35" t="s">
        <v>2069</v>
      </c>
      <c r="F35" t="s">
        <v>415</v>
      </c>
      <c r="G35" t="s">
        <v>8114</v>
      </c>
      <c r="H35" t="s">
        <v>2011</v>
      </c>
      <c r="J35" t="s">
        <v>103</v>
      </c>
      <c r="K35" t="s">
        <v>7877</v>
      </c>
      <c r="L35" t="s">
        <v>236</v>
      </c>
      <c r="R35" t="s">
        <v>14</v>
      </c>
      <c r="S35" t="s">
        <v>7848</v>
      </c>
      <c r="T35" t="s">
        <v>4289</v>
      </c>
    </row>
    <row r="36" spans="2:20" x14ac:dyDescent="0.25">
      <c r="B36" t="s">
        <v>14</v>
      </c>
      <c r="C36" t="s">
        <v>7862</v>
      </c>
      <c r="D36" t="s">
        <v>4135</v>
      </c>
      <c r="F36" t="s">
        <v>415</v>
      </c>
      <c r="G36" t="s">
        <v>8135</v>
      </c>
      <c r="H36" t="s">
        <v>2011</v>
      </c>
      <c r="J36" t="s">
        <v>415</v>
      </c>
      <c r="K36" t="s">
        <v>7926</v>
      </c>
      <c r="L36" t="s">
        <v>236</v>
      </c>
      <c r="R36" t="s">
        <v>14</v>
      </c>
      <c r="S36" t="s">
        <v>7849</v>
      </c>
      <c r="T36" t="s">
        <v>80</v>
      </c>
    </row>
    <row r="37" spans="2:20" x14ac:dyDescent="0.25">
      <c r="B37" t="s">
        <v>14</v>
      </c>
      <c r="C37" t="s">
        <v>7862</v>
      </c>
      <c r="D37" t="s">
        <v>3939</v>
      </c>
      <c r="F37" t="s">
        <v>415</v>
      </c>
      <c r="G37" t="s">
        <v>7892</v>
      </c>
      <c r="H37" t="s">
        <v>154</v>
      </c>
      <c r="J37" t="s">
        <v>415</v>
      </c>
      <c r="K37" t="s">
        <v>7896</v>
      </c>
      <c r="L37" t="s">
        <v>236</v>
      </c>
      <c r="R37" t="s">
        <v>14</v>
      </c>
      <c r="S37" t="s">
        <v>7849</v>
      </c>
      <c r="T37" t="s">
        <v>154</v>
      </c>
    </row>
    <row r="38" spans="2:20" x14ac:dyDescent="0.25">
      <c r="B38" t="s">
        <v>14</v>
      </c>
      <c r="C38" t="s">
        <v>7852</v>
      </c>
      <c r="D38" t="s">
        <v>80</v>
      </c>
      <c r="F38" t="s">
        <v>415</v>
      </c>
      <c r="G38" t="s">
        <v>7898</v>
      </c>
      <c r="H38" t="s">
        <v>12</v>
      </c>
      <c r="J38" t="s">
        <v>415</v>
      </c>
      <c r="K38" t="s">
        <v>7897</v>
      </c>
      <c r="L38" t="s">
        <v>236</v>
      </c>
      <c r="R38" t="s">
        <v>14</v>
      </c>
      <c r="S38" t="s">
        <v>7856</v>
      </c>
      <c r="T38" t="s">
        <v>80</v>
      </c>
    </row>
    <row r="39" spans="2:20" x14ac:dyDescent="0.25">
      <c r="B39" t="s">
        <v>14</v>
      </c>
      <c r="C39" t="s">
        <v>7854</v>
      </c>
      <c r="D39" t="s">
        <v>80</v>
      </c>
      <c r="F39" t="s">
        <v>415</v>
      </c>
      <c r="G39" t="s">
        <v>7898</v>
      </c>
      <c r="H39" t="s">
        <v>154</v>
      </c>
      <c r="J39" t="s">
        <v>415</v>
      </c>
      <c r="K39" t="s">
        <v>7904</v>
      </c>
      <c r="L39" t="s">
        <v>236</v>
      </c>
      <c r="R39" t="s">
        <v>14</v>
      </c>
      <c r="S39" t="s">
        <v>7856</v>
      </c>
      <c r="T39" t="s">
        <v>236</v>
      </c>
    </row>
    <row r="40" spans="2:20" x14ac:dyDescent="0.25">
      <c r="B40" t="s">
        <v>14</v>
      </c>
      <c r="C40" t="s">
        <v>7855</v>
      </c>
      <c r="D40" t="s">
        <v>154</v>
      </c>
      <c r="F40" t="s">
        <v>415</v>
      </c>
      <c r="G40" t="s">
        <v>7921</v>
      </c>
      <c r="H40" t="s">
        <v>12</v>
      </c>
      <c r="J40" t="s">
        <v>415</v>
      </c>
      <c r="K40" t="s">
        <v>7905</v>
      </c>
      <c r="L40" t="s">
        <v>236</v>
      </c>
      <c r="R40" t="s">
        <v>14</v>
      </c>
      <c r="S40" t="s">
        <v>7856</v>
      </c>
      <c r="T40" t="s">
        <v>154</v>
      </c>
    </row>
    <row r="41" spans="2:20" x14ac:dyDescent="0.25">
      <c r="B41" t="s">
        <v>14</v>
      </c>
      <c r="C41" t="s">
        <v>7864</v>
      </c>
      <c r="D41" t="s">
        <v>80</v>
      </c>
      <c r="F41" t="s">
        <v>415</v>
      </c>
      <c r="G41" t="s">
        <v>7921</v>
      </c>
      <c r="H41" t="s">
        <v>154</v>
      </c>
      <c r="J41" t="s">
        <v>415</v>
      </c>
      <c r="K41" t="s">
        <v>7906</v>
      </c>
      <c r="L41" t="s">
        <v>236</v>
      </c>
      <c r="R41" t="s">
        <v>14</v>
      </c>
      <c r="S41" t="s">
        <v>7857</v>
      </c>
      <c r="T41" t="s">
        <v>91</v>
      </c>
    </row>
    <row r="42" spans="2:20" x14ac:dyDescent="0.25">
      <c r="B42" t="s">
        <v>14</v>
      </c>
      <c r="C42" t="s">
        <v>7930</v>
      </c>
      <c r="D42" t="s">
        <v>80</v>
      </c>
      <c r="F42" t="s">
        <v>415</v>
      </c>
      <c r="G42" t="s">
        <v>7895</v>
      </c>
      <c r="H42" t="s">
        <v>12</v>
      </c>
      <c r="J42" t="s">
        <v>415</v>
      </c>
      <c r="K42" t="s">
        <v>7899</v>
      </c>
      <c r="L42" t="s">
        <v>236</v>
      </c>
      <c r="R42" t="s">
        <v>14</v>
      </c>
      <c r="S42" t="s">
        <v>7850</v>
      </c>
      <c r="T42" t="s">
        <v>3939</v>
      </c>
    </row>
    <row r="43" spans="2:20" x14ac:dyDescent="0.25">
      <c r="B43" t="s">
        <v>1252</v>
      </c>
      <c r="C43" t="s">
        <v>7866</v>
      </c>
      <c r="D43" t="s">
        <v>80</v>
      </c>
      <c r="F43" t="s">
        <v>415</v>
      </c>
      <c r="G43" t="s">
        <v>7900</v>
      </c>
      <c r="H43" t="s">
        <v>12</v>
      </c>
      <c r="J43" t="s">
        <v>7908</v>
      </c>
      <c r="R43" t="s">
        <v>14</v>
      </c>
      <c r="S43" t="s">
        <v>7850</v>
      </c>
      <c r="T43" t="s">
        <v>3972</v>
      </c>
    </row>
    <row r="44" spans="2:20" x14ac:dyDescent="0.25">
      <c r="B44" t="s">
        <v>1252</v>
      </c>
      <c r="C44" t="s">
        <v>7871</v>
      </c>
      <c r="D44" t="s">
        <v>80</v>
      </c>
      <c r="F44" t="s">
        <v>415</v>
      </c>
      <c r="G44" t="s">
        <v>7901</v>
      </c>
      <c r="H44" t="s">
        <v>154</v>
      </c>
      <c r="R44" t="s">
        <v>14</v>
      </c>
      <c r="S44" t="s">
        <v>7851</v>
      </c>
      <c r="T44" t="s">
        <v>3972</v>
      </c>
    </row>
    <row r="45" spans="2:20" x14ac:dyDescent="0.25">
      <c r="B45" t="s">
        <v>1252</v>
      </c>
      <c r="C45" t="s">
        <v>7867</v>
      </c>
      <c r="D45" t="s">
        <v>154</v>
      </c>
      <c r="F45" t="s">
        <v>415</v>
      </c>
      <c r="G45" t="s">
        <v>7922</v>
      </c>
      <c r="H45" t="s">
        <v>12</v>
      </c>
      <c r="R45" t="s">
        <v>14</v>
      </c>
      <c r="S45" t="s">
        <v>7859</v>
      </c>
      <c r="T45" t="s">
        <v>80</v>
      </c>
    </row>
    <row r="46" spans="2:20" x14ac:dyDescent="0.25">
      <c r="B46" t="s">
        <v>1252</v>
      </c>
      <c r="C46" t="s">
        <v>7868</v>
      </c>
      <c r="D46" t="s">
        <v>59</v>
      </c>
      <c r="F46" t="s">
        <v>415</v>
      </c>
      <c r="G46" t="s">
        <v>7922</v>
      </c>
      <c r="H46" t="s">
        <v>154</v>
      </c>
      <c r="R46" t="s">
        <v>14</v>
      </c>
      <c r="S46" t="s">
        <v>7859</v>
      </c>
      <c r="T46" t="s">
        <v>12</v>
      </c>
    </row>
    <row r="47" spans="2:20" x14ac:dyDescent="0.25">
      <c r="B47" t="s">
        <v>2637</v>
      </c>
      <c r="C47" t="s">
        <v>7875</v>
      </c>
      <c r="D47" t="s">
        <v>59</v>
      </c>
      <c r="F47" t="s">
        <v>7908</v>
      </c>
      <c r="R47" t="s">
        <v>14</v>
      </c>
      <c r="S47" t="s">
        <v>7859</v>
      </c>
      <c r="T47" t="s">
        <v>236</v>
      </c>
    </row>
    <row r="48" spans="2:20" x14ac:dyDescent="0.25">
      <c r="B48" t="s">
        <v>103</v>
      </c>
      <c r="C48" t="s">
        <v>7888</v>
      </c>
      <c r="D48" t="s">
        <v>3952</v>
      </c>
      <c r="R48" t="s">
        <v>14</v>
      </c>
      <c r="S48" t="s">
        <v>7860</v>
      </c>
      <c r="T48" t="s">
        <v>80</v>
      </c>
    </row>
    <row r="49" spans="2:20" x14ac:dyDescent="0.25">
      <c r="B49" t="s">
        <v>103</v>
      </c>
      <c r="C49" t="s">
        <v>7889</v>
      </c>
      <c r="D49" t="s">
        <v>2032</v>
      </c>
      <c r="R49" t="s">
        <v>14</v>
      </c>
      <c r="S49" t="s">
        <v>7860</v>
      </c>
      <c r="T49" t="s">
        <v>236</v>
      </c>
    </row>
    <row r="50" spans="2:20" x14ac:dyDescent="0.25">
      <c r="B50" t="s">
        <v>103</v>
      </c>
      <c r="C50" t="s">
        <v>7889</v>
      </c>
      <c r="D50" t="s">
        <v>1864</v>
      </c>
      <c r="R50" t="s">
        <v>14</v>
      </c>
      <c r="S50" t="s">
        <v>7860</v>
      </c>
      <c r="T50" t="s">
        <v>154</v>
      </c>
    </row>
    <row r="51" spans="2:20" x14ac:dyDescent="0.25">
      <c r="B51" t="s">
        <v>103</v>
      </c>
      <c r="C51" t="s">
        <v>7889</v>
      </c>
      <c r="D51" t="s">
        <v>3952</v>
      </c>
      <c r="R51" t="s">
        <v>14</v>
      </c>
      <c r="S51" t="s">
        <v>7861</v>
      </c>
      <c r="T51" t="s">
        <v>1864</v>
      </c>
    </row>
    <row r="52" spans="2:20" x14ac:dyDescent="0.25">
      <c r="B52" t="s">
        <v>103</v>
      </c>
      <c r="C52" t="s">
        <v>7876</v>
      </c>
      <c r="D52" t="s">
        <v>59</v>
      </c>
      <c r="R52" t="s">
        <v>14</v>
      </c>
      <c r="S52" t="s">
        <v>7861</v>
      </c>
      <c r="T52" t="s">
        <v>4135</v>
      </c>
    </row>
    <row r="53" spans="2:20" x14ac:dyDescent="0.25">
      <c r="B53" t="s">
        <v>415</v>
      </c>
      <c r="C53" t="s">
        <v>7948</v>
      </c>
      <c r="D53" t="s">
        <v>3645</v>
      </c>
      <c r="R53" t="s">
        <v>14</v>
      </c>
      <c r="S53" t="s">
        <v>7862</v>
      </c>
      <c r="T53" t="s">
        <v>2069</v>
      </c>
    </row>
    <row r="54" spans="2:20" x14ac:dyDescent="0.25">
      <c r="B54" t="s">
        <v>415</v>
      </c>
      <c r="C54" t="s">
        <v>7925</v>
      </c>
      <c r="D54" t="s">
        <v>1864</v>
      </c>
      <c r="R54" t="s">
        <v>14</v>
      </c>
      <c r="S54" t="s">
        <v>7862</v>
      </c>
      <c r="T54" t="s">
        <v>4135</v>
      </c>
    </row>
    <row r="55" spans="2:20" x14ac:dyDescent="0.25">
      <c r="B55" t="s">
        <v>415</v>
      </c>
      <c r="C55" t="s">
        <v>7903</v>
      </c>
      <c r="D55" t="s">
        <v>1864</v>
      </c>
      <c r="R55" t="s">
        <v>14</v>
      </c>
      <c r="S55" t="s">
        <v>7862</v>
      </c>
      <c r="T55" t="s">
        <v>3939</v>
      </c>
    </row>
    <row r="56" spans="2:20" x14ac:dyDescent="0.25">
      <c r="B56" t="s">
        <v>415</v>
      </c>
      <c r="C56" t="s">
        <v>7903</v>
      </c>
      <c r="D56" t="s">
        <v>3939</v>
      </c>
      <c r="R56" t="s">
        <v>14</v>
      </c>
      <c r="S56" t="s">
        <v>7852</v>
      </c>
      <c r="T56" t="s">
        <v>80</v>
      </c>
    </row>
    <row r="57" spans="2:20" x14ac:dyDescent="0.25">
      <c r="B57" t="s">
        <v>415</v>
      </c>
      <c r="C57" t="s">
        <v>7973</v>
      </c>
      <c r="D57" t="s">
        <v>1864</v>
      </c>
      <c r="R57" t="s">
        <v>14</v>
      </c>
      <c r="S57" t="s">
        <v>7852</v>
      </c>
      <c r="T57" t="s">
        <v>236</v>
      </c>
    </row>
    <row r="58" spans="2:20" x14ac:dyDescent="0.25">
      <c r="B58" t="s">
        <v>415</v>
      </c>
      <c r="C58" t="s">
        <v>7893</v>
      </c>
      <c r="D58" t="s">
        <v>1864</v>
      </c>
      <c r="R58" t="s">
        <v>14</v>
      </c>
      <c r="S58" t="s">
        <v>7853</v>
      </c>
      <c r="T58" t="s">
        <v>12</v>
      </c>
    </row>
    <row r="59" spans="2:20" x14ac:dyDescent="0.25">
      <c r="B59" t="s">
        <v>415</v>
      </c>
      <c r="C59" t="s">
        <v>7895</v>
      </c>
      <c r="D59" t="s">
        <v>154</v>
      </c>
      <c r="R59" t="s">
        <v>14</v>
      </c>
      <c r="S59" t="s">
        <v>7853</v>
      </c>
      <c r="T59" t="s">
        <v>236</v>
      </c>
    </row>
    <row r="60" spans="2:20" x14ac:dyDescent="0.25">
      <c r="B60" t="s">
        <v>7908</v>
      </c>
      <c r="R60" t="s">
        <v>14</v>
      </c>
      <c r="S60" t="s">
        <v>7854</v>
      </c>
      <c r="T60" t="s">
        <v>80</v>
      </c>
    </row>
    <row r="61" spans="2:20" x14ac:dyDescent="0.25">
      <c r="R61" t="s">
        <v>14</v>
      </c>
      <c r="S61" t="s">
        <v>7854</v>
      </c>
      <c r="T61" t="s">
        <v>12</v>
      </c>
    </row>
    <row r="62" spans="2:20" x14ac:dyDescent="0.25">
      <c r="R62" t="s">
        <v>14</v>
      </c>
      <c r="S62" t="s">
        <v>7854</v>
      </c>
      <c r="T62" t="s">
        <v>236</v>
      </c>
    </row>
    <row r="63" spans="2:20" x14ac:dyDescent="0.25">
      <c r="R63" t="s">
        <v>14</v>
      </c>
      <c r="S63" t="s">
        <v>7937</v>
      </c>
      <c r="T63" t="s">
        <v>236</v>
      </c>
    </row>
    <row r="64" spans="2:20" x14ac:dyDescent="0.25">
      <c r="R64" t="s">
        <v>14</v>
      </c>
      <c r="S64" t="s">
        <v>7937</v>
      </c>
      <c r="T64" t="s">
        <v>154</v>
      </c>
    </row>
    <row r="65" spans="18:20" x14ac:dyDescent="0.25">
      <c r="R65" t="s">
        <v>14</v>
      </c>
      <c r="S65" t="s">
        <v>7855</v>
      </c>
      <c r="T65" t="s">
        <v>154</v>
      </c>
    </row>
    <row r="66" spans="18:20" x14ac:dyDescent="0.25">
      <c r="R66" t="s">
        <v>14</v>
      </c>
      <c r="S66" t="s">
        <v>7858</v>
      </c>
      <c r="T66" t="s">
        <v>91</v>
      </c>
    </row>
    <row r="67" spans="18:20" x14ac:dyDescent="0.25">
      <c r="R67" t="s">
        <v>14</v>
      </c>
      <c r="S67" t="s">
        <v>7863</v>
      </c>
      <c r="T67" t="s">
        <v>12</v>
      </c>
    </row>
    <row r="68" spans="18:20" x14ac:dyDescent="0.25">
      <c r="R68" t="s">
        <v>14</v>
      </c>
      <c r="S68" t="s">
        <v>7864</v>
      </c>
      <c r="T68" t="s">
        <v>80</v>
      </c>
    </row>
    <row r="69" spans="18:20" x14ac:dyDescent="0.25">
      <c r="R69" t="s">
        <v>14</v>
      </c>
      <c r="S69" t="s">
        <v>7864</v>
      </c>
      <c r="T69" t="s">
        <v>236</v>
      </c>
    </row>
    <row r="70" spans="18:20" x14ac:dyDescent="0.25">
      <c r="R70" t="s">
        <v>14</v>
      </c>
      <c r="S70" t="s">
        <v>7930</v>
      </c>
      <c r="T70" t="s">
        <v>80</v>
      </c>
    </row>
    <row r="71" spans="18:20" x14ac:dyDescent="0.25">
      <c r="R71" t="s">
        <v>1252</v>
      </c>
      <c r="S71" t="s">
        <v>7865</v>
      </c>
      <c r="T71" t="s">
        <v>12</v>
      </c>
    </row>
    <row r="72" spans="18:20" x14ac:dyDescent="0.25">
      <c r="R72" t="s">
        <v>1252</v>
      </c>
      <c r="S72" t="s">
        <v>7865</v>
      </c>
      <c r="T72" t="s">
        <v>236</v>
      </c>
    </row>
    <row r="73" spans="18:20" x14ac:dyDescent="0.25">
      <c r="R73" t="s">
        <v>1252</v>
      </c>
      <c r="S73" t="s">
        <v>7866</v>
      </c>
      <c r="T73" t="s">
        <v>80</v>
      </c>
    </row>
    <row r="74" spans="18:20" x14ac:dyDescent="0.25">
      <c r="R74" t="s">
        <v>1252</v>
      </c>
      <c r="S74" t="s">
        <v>7866</v>
      </c>
      <c r="T74" t="s">
        <v>236</v>
      </c>
    </row>
    <row r="75" spans="18:20" x14ac:dyDescent="0.25">
      <c r="R75" t="s">
        <v>1252</v>
      </c>
      <c r="S75" t="s">
        <v>7866</v>
      </c>
      <c r="T75" t="s">
        <v>4289</v>
      </c>
    </row>
    <row r="76" spans="18:20" x14ac:dyDescent="0.25">
      <c r="R76" t="s">
        <v>1252</v>
      </c>
      <c r="S76" t="s">
        <v>7871</v>
      </c>
      <c r="T76" t="s">
        <v>80</v>
      </c>
    </row>
    <row r="77" spans="18:20" x14ac:dyDescent="0.25">
      <c r="R77" t="s">
        <v>1252</v>
      </c>
      <c r="S77" t="s">
        <v>7871</v>
      </c>
      <c r="T77" t="s">
        <v>236</v>
      </c>
    </row>
    <row r="78" spans="18:20" x14ac:dyDescent="0.25">
      <c r="R78" t="s">
        <v>1252</v>
      </c>
      <c r="S78" t="s">
        <v>7872</v>
      </c>
      <c r="T78" t="s">
        <v>4156</v>
      </c>
    </row>
    <row r="79" spans="18:20" x14ac:dyDescent="0.25">
      <c r="R79" t="s">
        <v>1252</v>
      </c>
      <c r="S79" t="s">
        <v>7872</v>
      </c>
      <c r="T79" t="s">
        <v>236</v>
      </c>
    </row>
    <row r="80" spans="18:20" x14ac:dyDescent="0.25">
      <c r="R80" t="s">
        <v>1252</v>
      </c>
      <c r="S80" t="s">
        <v>7867</v>
      </c>
      <c r="T80" t="s">
        <v>154</v>
      </c>
    </row>
    <row r="81" spans="18:20" x14ac:dyDescent="0.25">
      <c r="R81" t="s">
        <v>1252</v>
      </c>
      <c r="S81" t="s">
        <v>7868</v>
      </c>
      <c r="T81" t="s">
        <v>59</v>
      </c>
    </row>
    <row r="82" spans="18:20" x14ac:dyDescent="0.25">
      <c r="R82" t="s">
        <v>1252</v>
      </c>
      <c r="S82" t="s">
        <v>7868</v>
      </c>
      <c r="T82" t="s">
        <v>236</v>
      </c>
    </row>
    <row r="83" spans="18:20" x14ac:dyDescent="0.25">
      <c r="R83" t="s">
        <v>1252</v>
      </c>
      <c r="S83" t="s">
        <v>7869</v>
      </c>
      <c r="T83" t="s">
        <v>236</v>
      </c>
    </row>
    <row r="84" spans="18:20" x14ac:dyDescent="0.25">
      <c r="R84" t="s">
        <v>1252</v>
      </c>
      <c r="S84" t="s">
        <v>7870</v>
      </c>
      <c r="T84" t="s">
        <v>236</v>
      </c>
    </row>
    <row r="85" spans="18:20" x14ac:dyDescent="0.25">
      <c r="R85" t="s">
        <v>1252</v>
      </c>
      <c r="S85" t="s">
        <v>7870</v>
      </c>
      <c r="T85" t="s">
        <v>4289</v>
      </c>
    </row>
    <row r="86" spans="18:20" x14ac:dyDescent="0.25">
      <c r="R86" t="s">
        <v>2637</v>
      </c>
      <c r="S86" t="s">
        <v>7875</v>
      </c>
      <c r="T86" t="s">
        <v>59</v>
      </c>
    </row>
    <row r="87" spans="18:20" x14ac:dyDescent="0.25">
      <c r="R87" t="s">
        <v>2637</v>
      </c>
      <c r="S87" t="s">
        <v>7873</v>
      </c>
      <c r="T87" t="s">
        <v>4289</v>
      </c>
    </row>
    <row r="88" spans="18:20" x14ac:dyDescent="0.25">
      <c r="R88" t="s">
        <v>2637</v>
      </c>
      <c r="S88" t="s">
        <v>7918</v>
      </c>
      <c r="T88" t="s">
        <v>236</v>
      </c>
    </row>
    <row r="89" spans="18:20" x14ac:dyDescent="0.25">
      <c r="R89" t="s">
        <v>2637</v>
      </c>
      <c r="S89" t="s">
        <v>7874</v>
      </c>
      <c r="T89" t="s">
        <v>236</v>
      </c>
    </row>
    <row r="90" spans="18:20" x14ac:dyDescent="0.25">
      <c r="R90" t="s">
        <v>7725</v>
      </c>
      <c r="S90" t="s">
        <v>7723</v>
      </c>
      <c r="T90" t="s">
        <v>7724</v>
      </c>
    </row>
    <row r="91" spans="18:20" x14ac:dyDescent="0.25">
      <c r="R91" t="s">
        <v>7725</v>
      </c>
      <c r="S91" t="s">
        <v>7726</v>
      </c>
      <c r="T91" t="s">
        <v>7724</v>
      </c>
    </row>
    <row r="92" spans="18:20" x14ac:dyDescent="0.25">
      <c r="R92" t="s">
        <v>7725</v>
      </c>
      <c r="S92" t="s">
        <v>7727</v>
      </c>
      <c r="T92" t="s">
        <v>7724</v>
      </c>
    </row>
    <row r="93" spans="18:20" x14ac:dyDescent="0.25">
      <c r="R93" t="s">
        <v>7725</v>
      </c>
      <c r="S93" t="s">
        <v>7728</v>
      </c>
      <c r="T93" t="s">
        <v>7724</v>
      </c>
    </row>
    <row r="94" spans="18:20" x14ac:dyDescent="0.25">
      <c r="R94" t="s">
        <v>103</v>
      </c>
      <c r="S94" t="s">
        <v>7920</v>
      </c>
      <c r="T94" t="s">
        <v>80</v>
      </c>
    </row>
    <row r="95" spans="18:20" x14ac:dyDescent="0.25">
      <c r="R95" t="s">
        <v>103</v>
      </c>
      <c r="S95" t="s">
        <v>7879</v>
      </c>
      <c r="T95" t="s">
        <v>59</v>
      </c>
    </row>
    <row r="96" spans="18:20" x14ac:dyDescent="0.25">
      <c r="R96" t="s">
        <v>103</v>
      </c>
      <c r="S96" t="s">
        <v>7886</v>
      </c>
      <c r="T96" t="s">
        <v>59</v>
      </c>
    </row>
    <row r="97" spans="18:20" x14ac:dyDescent="0.25">
      <c r="R97" t="s">
        <v>103</v>
      </c>
      <c r="S97" t="s">
        <v>7886</v>
      </c>
      <c r="T97" t="s">
        <v>12</v>
      </c>
    </row>
    <row r="98" spans="18:20" x14ac:dyDescent="0.25">
      <c r="R98" t="s">
        <v>103</v>
      </c>
      <c r="S98" t="s">
        <v>7886</v>
      </c>
      <c r="T98" t="s">
        <v>154</v>
      </c>
    </row>
    <row r="99" spans="18:20" x14ac:dyDescent="0.25">
      <c r="R99" t="s">
        <v>103</v>
      </c>
      <c r="S99" t="s">
        <v>7887</v>
      </c>
      <c r="T99" t="s">
        <v>236</v>
      </c>
    </row>
    <row r="100" spans="18:20" x14ac:dyDescent="0.25">
      <c r="R100" t="s">
        <v>103</v>
      </c>
      <c r="S100" t="s">
        <v>7970</v>
      </c>
      <c r="T100" t="s">
        <v>59</v>
      </c>
    </row>
    <row r="101" spans="18:20" x14ac:dyDescent="0.25">
      <c r="R101" t="s">
        <v>103</v>
      </c>
      <c r="S101" t="s">
        <v>7880</v>
      </c>
      <c r="T101" t="s">
        <v>236</v>
      </c>
    </row>
    <row r="102" spans="18:20" x14ac:dyDescent="0.25">
      <c r="R102" t="s">
        <v>103</v>
      </c>
      <c r="S102" t="s">
        <v>7969</v>
      </c>
      <c r="T102" t="s">
        <v>59</v>
      </c>
    </row>
    <row r="103" spans="18:20" x14ac:dyDescent="0.25">
      <c r="R103" t="s">
        <v>103</v>
      </c>
      <c r="S103" t="s">
        <v>7888</v>
      </c>
      <c r="T103" t="s">
        <v>3952</v>
      </c>
    </row>
    <row r="104" spans="18:20" x14ac:dyDescent="0.25">
      <c r="R104" t="s">
        <v>103</v>
      </c>
      <c r="S104" t="s">
        <v>7889</v>
      </c>
      <c r="T104" t="s">
        <v>2032</v>
      </c>
    </row>
    <row r="105" spans="18:20" x14ac:dyDescent="0.25">
      <c r="R105" t="s">
        <v>103</v>
      </c>
      <c r="S105" t="s">
        <v>7889</v>
      </c>
      <c r="T105" t="s">
        <v>1864</v>
      </c>
    </row>
    <row r="106" spans="18:20" x14ac:dyDescent="0.25">
      <c r="R106" t="s">
        <v>103</v>
      </c>
      <c r="S106" t="s">
        <v>7889</v>
      </c>
      <c r="T106" t="s">
        <v>3952</v>
      </c>
    </row>
    <row r="107" spans="18:20" x14ac:dyDescent="0.25">
      <c r="R107" t="s">
        <v>103</v>
      </c>
      <c r="S107" t="s">
        <v>7890</v>
      </c>
      <c r="T107" t="s">
        <v>4289</v>
      </c>
    </row>
    <row r="108" spans="18:20" x14ac:dyDescent="0.25">
      <c r="R108" t="s">
        <v>103</v>
      </c>
      <c r="S108" t="s">
        <v>7881</v>
      </c>
      <c r="T108" t="s">
        <v>154</v>
      </c>
    </row>
    <row r="109" spans="18:20" x14ac:dyDescent="0.25">
      <c r="R109" t="s">
        <v>103</v>
      </c>
      <c r="S109" t="s">
        <v>7882</v>
      </c>
      <c r="T109" t="s">
        <v>236</v>
      </c>
    </row>
    <row r="110" spans="18:20" x14ac:dyDescent="0.25">
      <c r="R110" t="s">
        <v>103</v>
      </c>
      <c r="S110" t="s">
        <v>7919</v>
      </c>
      <c r="T110" t="s">
        <v>236</v>
      </c>
    </row>
    <row r="111" spans="18:20" x14ac:dyDescent="0.25">
      <c r="R111" t="s">
        <v>103</v>
      </c>
      <c r="S111" t="s">
        <v>7883</v>
      </c>
      <c r="T111" t="s">
        <v>154</v>
      </c>
    </row>
    <row r="112" spans="18:20" x14ac:dyDescent="0.25">
      <c r="R112" t="s">
        <v>103</v>
      </c>
      <c r="S112" t="s">
        <v>7884</v>
      </c>
      <c r="T112" t="s">
        <v>236</v>
      </c>
    </row>
    <row r="113" spans="18:20" x14ac:dyDescent="0.25">
      <c r="R113" t="s">
        <v>103</v>
      </c>
      <c r="S113" t="s">
        <v>7876</v>
      </c>
      <c r="T113" t="s">
        <v>59</v>
      </c>
    </row>
    <row r="114" spans="18:20" x14ac:dyDescent="0.25">
      <c r="R114" t="s">
        <v>103</v>
      </c>
      <c r="S114" t="s">
        <v>7877</v>
      </c>
      <c r="T114" t="s">
        <v>12</v>
      </c>
    </row>
    <row r="115" spans="18:20" x14ac:dyDescent="0.25">
      <c r="R115" t="s">
        <v>103</v>
      </c>
      <c r="S115" t="s">
        <v>7877</v>
      </c>
      <c r="T115" t="s">
        <v>236</v>
      </c>
    </row>
    <row r="116" spans="18:20" x14ac:dyDescent="0.25">
      <c r="R116" t="s">
        <v>103</v>
      </c>
      <c r="S116" t="s">
        <v>7878</v>
      </c>
      <c r="T116" t="s">
        <v>59</v>
      </c>
    </row>
    <row r="117" spans="18:20" x14ac:dyDescent="0.25">
      <c r="R117" t="s">
        <v>103</v>
      </c>
      <c r="S117" t="s">
        <v>7885</v>
      </c>
      <c r="T117" t="s">
        <v>154</v>
      </c>
    </row>
    <row r="118" spans="18:20" x14ac:dyDescent="0.25">
      <c r="R118" t="s">
        <v>103</v>
      </c>
      <c r="S118" t="s">
        <v>7891</v>
      </c>
      <c r="T118" t="s">
        <v>12</v>
      </c>
    </row>
    <row r="119" spans="18:20" x14ac:dyDescent="0.25">
      <c r="R119" t="s">
        <v>415</v>
      </c>
      <c r="S119" t="s">
        <v>7927</v>
      </c>
      <c r="T119" t="s">
        <v>80</v>
      </c>
    </row>
    <row r="120" spans="18:20" x14ac:dyDescent="0.25">
      <c r="R120" t="s">
        <v>415</v>
      </c>
      <c r="S120" t="s">
        <v>7927</v>
      </c>
      <c r="T120" t="s">
        <v>12</v>
      </c>
    </row>
    <row r="121" spans="18:20" x14ac:dyDescent="0.25">
      <c r="R121" t="s">
        <v>415</v>
      </c>
      <c r="S121" t="s">
        <v>7974</v>
      </c>
      <c r="T121" t="s">
        <v>154</v>
      </c>
    </row>
    <row r="122" spans="18:20" x14ac:dyDescent="0.25">
      <c r="R122" t="s">
        <v>415</v>
      </c>
      <c r="S122" t="s">
        <v>8114</v>
      </c>
      <c r="T122" t="s">
        <v>80</v>
      </c>
    </row>
    <row r="123" spans="18:20" x14ac:dyDescent="0.25">
      <c r="R123" t="s">
        <v>415</v>
      </c>
      <c r="S123" t="s">
        <v>8114</v>
      </c>
      <c r="T123" t="s">
        <v>12</v>
      </c>
    </row>
    <row r="124" spans="18:20" x14ac:dyDescent="0.25">
      <c r="R124" t="s">
        <v>415</v>
      </c>
      <c r="S124" t="s">
        <v>8114</v>
      </c>
      <c r="T124" t="s">
        <v>2011</v>
      </c>
    </row>
    <row r="125" spans="18:20" x14ac:dyDescent="0.25">
      <c r="R125" t="s">
        <v>415</v>
      </c>
      <c r="S125" t="s">
        <v>8135</v>
      </c>
      <c r="T125" t="s">
        <v>2011</v>
      </c>
    </row>
    <row r="126" spans="18:20" x14ac:dyDescent="0.25">
      <c r="R126" t="s">
        <v>415</v>
      </c>
      <c r="S126" t="s">
        <v>7926</v>
      </c>
      <c r="T126" t="s">
        <v>236</v>
      </c>
    </row>
    <row r="127" spans="18:20" x14ac:dyDescent="0.25">
      <c r="R127" t="s">
        <v>415</v>
      </c>
      <c r="S127" t="s">
        <v>7948</v>
      </c>
      <c r="T127" t="s">
        <v>3645</v>
      </c>
    </row>
    <row r="128" spans="18:20" x14ac:dyDescent="0.25">
      <c r="R128" t="s">
        <v>415</v>
      </c>
      <c r="S128" t="s">
        <v>7896</v>
      </c>
      <c r="T128" t="s">
        <v>236</v>
      </c>
    </row>
    <row r="129" spans="18:20" x14ac:dyDescent="0.25">
      <c r="R129" t="s">
        <v>415</v>
      </c>
      <c r="S129" t="s">
        <v>7897</v>
      </c>
      <c r="T129" t="s">
        <v>236</v>
      </c>
    </row>
    <row r="130" spans="18:20" x14ac:dyDescent="0.25">
      <c r="R130" t="s">
        <v>415</v>
      </c>
      <c r="S130" t="s">
        <v>7892</v>
      </c>
      <c r="T130" t="s">
        <v>154</v>
      </c>
    </row>
    <row r="131" spans="18:20" x14ac:dyDescent="0.25">
      <c r="R131" t="s">
        <v>415</v>
      </c>
      <c r="S131" t="s">
        <v>7902</v>
      </c>
      <c r="T131" t="s">
        <v>4289</v>
      </c>
    </row>
    <row r="132" spans="18:20" x14ac:dyDescent="0.25">
      <c r="R132" t="s">
        <v>415</v>
      </c>
      <c r="S132" t="s">
        <v>7898</v>
      </c>
      <c r="T132" t="s">
        <v>12</v>
      </c>
    </row>
    <row r="133" spans="18:20" x14ac:dyDescent="0.25">
      <c r="R133" t="s">
        <v>415</v>
      </c>
      <c r="S133" t="s">
        <v>7898</v>
      </c>
      <c r="T133" t="s">
        <v>154</v>
      </c>
    </row>
    <row r="134" spans="18:20" x14ac:dyDescent="0.25">
      <c r="R134" t="s">
        <v>415</v>
      </c>
      <c r="S134" t="s">
        <v>7925</v>
      </c>
      <c r="T134" t="s">
        <v>1864</v>
      </c>
    </row>
    <row r="135" spans="18:20" x14ac:dyDescent="0.25">
      <c r="R135" t="s">
        <v>415</v>
      </c>
      <c r="S135" t="s">
        <v>7903</v>
      </c>
      <c r="T135" t="s">
        <v>1864</v>
      </c>
    </row>
    <row r="136" spans="18:20" x14ac:dyDescent="0.25">
      <c r="R136" t="s">
        <v>415</v>
      </c>
      <c r="S136" t="s">
        <v>7903</v>
      </c>
      <c r="T136" t="s">
        <v>3939</v>
      </c>
    </row>
    <row r="137" spans="18:20" x14ac:dyDescent="0.25">
      <c r="R137" t="s">
        <v>415</v>
      </c>
      <c r="S137" t="s">
        <v>7973</v>
      </c>
      <c r="T137" t="s">
        <v>1864</v>
      </c>
    </row>
    <row r="138" spans="18:20" x14ac:dyDescent="0.25">
      <c r="R138" t="s">
        <v>415</v>
      </c>
      <c r="S138" t="s">
        <v>7904</v>
      </c>
      <c r="T138" t="s">
        <v>236</v>
      </c>
    </row>
    <row r="139" spans="18:20" x14ac:dyDescent="0.25">
      <c r="R139" t="s">
        <v>415</v>
      </c>
      <c r="S139" t="s">
        <v>7905</v>
      </c>
      <c r="T139" t="s">
        <v>4156</v>
      </c>
    </row>
    <row r="140" spans="18:20" x14ac:dyDescent="0.25">
      <c r="R140" t="s">
        <v>415</v>
      </c>
      <c r="S140" t="s">
        <v>7905</v>
      </c>
      <c r="T140" t="s">
        <v>236</v>
      </c>
    </row>
    <row r="141" spans="18:20" x14ac:dyDescent="0.25">
      <c r="R141" t="s">
        <v>415</v>
      </c>
      <c r="S141" t="s">
        <v>7906</v>
      </c>
      <c r="T141" t="s">
        <v>236</v>
      </c>
    </row>
    <row r="142" spans="18:20" x14ac:dyDescent="0.25">
      <c r="R142" t="s">
        <v>415</v>
      </c>
      <c r="S142" t="s">
        <v>7906</v>
      </c>
      <c r="T142" t="s">
        <v>4289</v>
      </c>
    </row>
    <row r="143" spans="18:20" x14ac:dyDescent="0.25">
      <c r="R143" t="s">
        <v>415</v>
      </c>
      <c r="S143" t="s">
        <v>7907</v>
      </c>
      <c r="T143" t="s">
        <v>91</v>
      </c>
    </row>
    <row r="144" spans="18:20" x14ac:dyDescent="0.25">
      <c r="R144" t="s">
        <v>415</v>
      </c>
      <c r="S144" t="s">
        <v>7893</v>
      </c>
      <c r="T144" t="s">
        <v>1864</v>
      </c>
    </row>
    <row r="145" spans="18:20" x14ac:dyDescent="0.25">
      <c r="R145" t="s">
        <v>415</v>
      </c>
      <c r="S145" t="s">
        <v>7894</v>
      </c>
      <c r="T145" t="s">
        <v>4289</v>
      </c>
    </row>
    <row r="146" spans="18:20" x14ac:dyDescent="0.25">
      <c r="R146" t="s">
        <v>415</v>
      </c>
      <c r="S146" t="s">
        <v>7894</v>
      </c>
      <c r="T146" t="s">
        <v>154</v>
      </c>
    </row>
    <row r="147" spans="18:20" x14ac:dyDescent="0.25">
      <c r="R147" t="s">
        <v>415</v>
      </c>
      <c r="S147" t="s">
        <v>7921</v>
      </c>
      <c r="T147" t="s">
        <v>12</v>
      </c>
    </row>
    <row r="148" spans="18:20" x14ac:dyDescent="0.25">
      <c r="R148" t="s">
        <v>415</v>
      </c>
      <c r="S148" t="s">
        <v>7921</v>
      </c>
      <c r="T148" t="s">
        <v>154</v>
      </c>
    </row>
    <row r="149" spans="18:20" x14ac:dyDescent="0.25">
      <c r="R149" t="s">
        <v>415</v>
      </c>
      <c r="S149" t="s">
        <v>7895</v>
      </c>
      <c r="T149" t="s">
        <v>12</v>
      </c>
    </row>
    <row r="150" spans="18:20" x14ac:dyDescent="0.25">
      <c r="R150" t="s">
        <v>415</v>
      </c>
      <c r="S150" t="s">
        <v>7895</v>
      </c>
      <c r="T150" t="s">
        <v>154</v>
      </c>
    </row>
    <row r="151" spans="18:20" x14ac:dyDescent="0.25">
      <c r="R151" t="s">
        <v>415</v>
      </c>
      <c r="S151" t="s">
        <v>7899</v>
      </c>
      <c r="T151" t="s">
        <v>236</v>
      </c>
    </row>
    <row r="152" spans="18:20" x14ac:dyDescent="0.25">
      <c r="R152" t="s">
        <v>415</v>
      </c>
      <c r="S152" t="s">
        <v>7900</v>
      </c>
      <c r="T152" t="s">
        <v>12</v>
      </c>
    </row>
    <row r="153" spans="18:20" x14ac:dyDescent="0.25">
      <c r="R153" t="s">
        <v>415</v>
      </c>
      <c r="S153" t="s">
        <v>7901</v>
      </c>
      <c r="T153" t="s">
        <v>154</v>
      </c>
    </row>
    <row r="154" spans="18:20" x14ac:dyDescent="0.25">
      <c r="R154" t="s">
        <v>415</v>
      </c>
      <c r="S154" t="s">
        <v>7922</v>
      </c>
      <c r="T154" t="s">
        <v>12</v>
      </c>
    </row>
    <row r="155" spans="18:20" x14ac:dyDescent="0.25">
      <c r="R155" t="s">
        <v>415</v>
      </c>
      <c r="S155" t="s">
        <v>7922</v>
      </c>
      <c r="T155" t="s">
        <v>154</v>
      </c>
    </row>
    <row r="156" spans="18:20" x14ac:dyDescent="0.25">
      <c r="R156" t="s">
        <v>7908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D2BD-EB43-48DA-A832-878EA57ECD06}">
  <dimension ref="C3:E156"/>
  <sheetViews>
    <sheetView workbookViewId="0">
      <selection activeCell="J20" sqref="J20"/>
    </sheetView>
  </sheetViews>
  <sheetFormatPr defaultRowHeight="15" x14ac:dyDescent="0.25"/>
  <cols>
    <col min="3" max="3" width="5.42578125" bestFit="1" customWidth="1"/>
    <col min="4" max="4" width="39" bestFit="1" customWidth="1"/>
    <col min="5" max="5" width="19.140625" bestFit="1" customWidth="1"/>
  </cols>
  <sheetData>
    <row r="3" spans="3:5" ht="21.75" customHeight="1" x14ac:dyDescent="0.25">
      <c r="D3" s="83" t="s">
        <v>8152</v>
      </c>
    </row>
    <row r="4" spans="3:5" ht="21.75" customHeight="1" x14ac:dyDescent="0.25"/>
    <row r="5" spans="3:5" x14ac:dyDescent="0.25">
      <c r="C5" s="74" t="s">
        <v>8110</v>
      </c>
      <c r="D5" s="74" t="s">
        <v>7827</v>
      </c>
      <c r="E5" s="73" t="s">
        <v>8111</v>
      </c>
    </row>
    <row r="6" spans="3:5" x14ac:dyDescent="0.25">
      <c r="C6" s="78">
        <v>1</v>
      </c>
      <c r="D6" s="75" t="s">
        <v>7856</v>
      </c>
      <c r="E6" s="76" t="s">
        <v>14</v>
      </c>
    </row>
    <row r="7" spans="3:5" x14ac:dyDescent="0.25">
      <c r="C7" s="79">
        <v>2</v>
      </c>
      <c r="D7" s="76" t="s">
        <v>7860</v>
      </c>
      <c r="E7" s="76" t="s">
        <v>14</v>
      </c>
    </row>
    <row r="8" spans="3:5" x14ac:dyDescent="0.25">
      <c r="C8" s="79">
        <v>3</v>
      </c>
      <c r="D8" s="76" t="s">
        <v>7862</v>
      </c>
      <c r="E8" s="76" t="s">
        <v>14</v>
      </c>
    </row>
    <row r="9" spans="3:5" x14ac:dyDescent="0.25">
      <c r="C9" s="79">
        <v>4</v>
      </c>
      <c r="D9" s="76" t="s">
        <v>7873</v>
      </c>
      <c r="E9" s="76" t="s">
        <v>8112</v>
      </c>
    </row>
    <row r="10" spans="3:5" x14ac:dyDescent="0.25">
      <c r="C10" s="79">
        <v>5</v>
      </c>
      <c r="D10" s="76" t="s">
        <v>8090</v>
      </c>
      <c r="E10" s="76" t="s">
        <v>415</v>
      </c>
    </row>
    <row r="11" spans="3:5" x14ac:dyDescent="0.25">
      <c r="C11" s="79">
        <v>6</v>
      </c>
      <c r="D11" s="76" t="s">
        <v>7859</v>
      </c>
      <c r="E11" s="76" t="s">
        <v>14</v>
      </c>
    </row>
    <row r="12" spans="3:5" x14ac:dyDescent="0.25">
      <c r="C12" s="79">
        <v>7</v>
      </c>
      <c r="D12" s="76" t="s">
        <v>7886</v>
      </c>
      <c r="E12" s="76" t="s">
        <v>103</v>
      </c>
    </row>
    <row r="13" spans="3:5" x14ac:dyDescent="0.25">
      <c r="C13" s="79">
        <v>8</v>
      </c>
      <c r="D13" s="76" t="s">
        <v>7969</v>
      </c>
      <c r="E13" s="76" t="s">
        <v>103</v>
      </c>
    </row>
    <row r="14" spans="3:5" x14ac:dyDescent="0.25">
      <c r="C14" s="79">
        <v>9</v>
      </c>
      <c r="D14" s="76" t="s">
        <v>7898</v>
      </c>
      <c r="E14" s="76" t="s">
        <v>415</v>
      </c>
    </row>
    <row r="15" spans="3:5" x14ac:dyDescent="0.25">
      <c r="C15" s="79">
        <v>10</v>
      </c>
      <c r="D15" s="76" t="s">
        <v>7887</v>
      </c>
      <c r="E15" s="76" t="s">
        <v>103</v>
      </c>
    </row>
    <row r="16" spans="3:5" x14ac:dyDescent="0.25">
      <c r="C16" s="79">
        <v>11</v>
      </c>
      <c r="D16" s="76" t="s">
        <v>7848</v>
      </c>
      <c r="E16" s="76" t="s">
        <v>14</v>
      </c>
    </row>
    <row r="17" spans="3:5" x14ac:dyDescent="0.25">
      <c r="C17" s="79">
        <v>12</v>
      </c>
      <c r="D17" s="76" t="s">
        <v>7842</v>
      </c>
      <c r="E17" s="76" t="s">
        <v>2599</v>
      </c>
    </row>
    <row r="18" spans="3:5" x14ac:dyDescent="0.25">
      <c r="C18" s="79">
        <v>13</v>
      </c>
      <c r="D18" s="76" t="s">
        <v>7905</v>
      </c>
      <c r="E18" s="76" t="s">
        <v>415</v>
      </c>
    </row>
    <row r="19" spans="3:5" x14ac:dyDescent="0.25">
      <c r="C19" s="79">
        <v>14</v>
      </c>
      <c r="D19" s="76" t="s">
        <v>7853</v>
      </c>
      <c r="E19" s="76" t="s">
        <v>14</v>
      </c>
    </row>
    <row r="20" spans="3:5" x14ac:dyDescent="0.25">
      <c r="C20" s="79">
        <v>15</v>
      </c>
      <c r="D20" s="76" t="s">
        <v>7857</v>
      </c>
      <c r="E20" s="76" t="s">
        <v>14</v>
      </c>
    </row>
    <row r="21" spans="3:5" x14ac:dyDescent="0.25">
      <c r="C21" s="79">
        <v>16</v>
      </c>
      <c r="D21" s="76" t="s">
        <v>8114</v>
      </c>
      <c r="E21" s="76" t="s">
        <v>415</v>
      </c>
    </row>
    <row r="22" spans="3:5" x14ac:dyDescent="0.25">
      <c r="C22" s="79">
        <v>17</v>
      </c>
      <c r="D22" s="76" t="s">
        <v>7854</v>
      </c>
      <c r="E22" s="76" t="s">
        <v>14</v>
      </c>
    </row>
    <row r="23" spans="3:5" x14ac:dyDescent="0.25">
      <c r="C23" s="79">
        <v>18</v>
      </c>
      <c r="D23" s="76" t="s">
        <v>7895</v>
      </c>
      <c r="E23" s="76" t="s">
        <v>415</v>
      </c>
    </row>
    <row r="24" spans="3:5" x14ac:dyDescent="0.25">
      <c r="C24" s="79">
        <v>19</v>
      </c>
      <c r="D24" s="76" t="s">
        <v>7896</v>
      </c>
      <c r="E24" s="76" t="s">
        <v>415</v>
      </c>
    </row>
    <row r="25" spans="3:5" x14ac:dyDescent="0.25">
      <c r="C25" s="79">
        <v>20</v>
      </c>
      <c r="D25" s="76" t="s">
        <v>7845</v>
      </c>
      <c r="E25" s="76" t="s">
        <v>2599</v>
      </c>
    </row>
    <row r="26" spans="3:5" x14ac:dyDescent="0.25">
      <c r="C26" s="79">
        <v>21</v>
      </c>
      <c r="D26" s="76" t="s">
        <v>7900</v>
      </c>
      <c r="E26" s="76" t="s">
        <v>415</v>
      </c>
    </row>
    <row r="27" spans="3:5" x14ac:dyDescent="0.25">
      <c r="C27" s="79">
        <v>22</v>
      </c>
      <c r="D27" s="76" t="s">
        <v>7852</v>
      </c>
      <c r="E27" s="76" t="s">
        <v>14</v>
      </c>
    </row>
    <row r="28" spans="3:5" x14ac:dyDescent="0.25">
      <c r="C28" s="79">
        <v>23</v>
      </c>
      <c r="D28" s="76" t="s">
        <v>7880</v>
      </c>
      <c r="E28" s="76" t="s">
        <v>103</v>
      </c>
    </row>
    <row r="29" spans="3:5" x14ac:dyDescent="0.25">
      <c r="C29" s="79">
        <v>24</v>
      </c>
      <c r="D29" s="76" t="s">
        <v>7879</v>
      </c>
      <c r="E29" s="76" t="s">
        <v>103</v>
      </c>
    </row>
    <row r="30" spans="3:5" x14ac:dyDescent="0.25">
      <c r="C30" s="79">
        <v>25</v>
      </c>
      <c r="D30" s="76" t="s">
        <v>7950</v>
      </c>
      <c r="E30" s="76" t="s">
        <v>103</v>
      </c>
    </row>
    <row r="31" spans="3:5" x14ac:dyDescent="0.25">
      <c r="C31" s="79">
        <v>26</v>
      </c>
      <c r="D31" s="76" t="s">
        <v>7938</v>
      </c>
      <c r="E31" s="76" t="s">
        <v>14</v>
      </c>
    </row>
    <row r="32" spans="3:5" x14ac:dyDescent="0.25">
      <c r="C32" s="79">
        <v>27</v>
      </c>
      <c r="D32" s="76" t="s">
        <v>7877</v>
      </c>
      <c r="E32" s="76" t="s">
        <v>103</v>
      </c>
    </row>
    <row r="33" spans="3:5" x14ac:dyDescent="0.25">
      <c r="C33" s="79">
        <v>28</v>
      </c>
      <c r="D33" s="76" t="s">
        <v>7861</v>
      </c>
      <c r="E33" s="76" t="s">
        <v>14</v>
      </c>
    </row>
    <row r="34" spans="3:5" x14ac:dyDescent="0.25">
      <c r="C34" s="79">
        <v>29</v>
      </c>
      <c r="D34" s="76" t="s">
        <v>7926</v>
      </c>
      <c r="E34" s="76" t="s">
        <v>415</v>
      </c>
    </row>
    <row r="35" spans="3:5" x14ac:dyDescent="0.25">
      <c r="C35" s="79">
        <v>30</v>
      </c>
      <c r="D35" s="76" t="s">
        <v>7939</v>
      </c>
      <c r="E35" s="76" t="s">
        <v>14</v>
      </c>
    </row>
    <row r="36" spans="3:5" x14ac:dyDescent="0.25">
      <c r="C36" s="79">
        <v>31</v>
      </c>
      <c r="D36" s="76" t="s">
        <v>7858</v>
      </c>
      <c r="E36" s="76" t="s">
        <v>14</v>
      </c>
    </row>
    <row r="37" spans="3:5" x14ac:dyDescent="0.25">
      <c r="C37" s="79">
        <v>32</v>
      </c>
      <c r="D37" s="76" t="s">
        <v>8091</v>
      </c>
      <c r="E37" s="76" t="s">
        <v>415</v>
      </c>
    </row>
    <row r="38" spans="3:5" x14ac:dyDescent="0.25">
      <c r="C38" s="79">
        <v>33</v>
      </c>
      <c r="D38" s="76" t="s">
        <v>7864</v>
      </c>
      <c r="E38" s="76" t="s">
        <v>14</v>
      </c>
    </row>
    <row r="39" spans="3:5" x14ac:dyDescent="0.25">
      <c r="C39" s="79">
        <v>34</v>
      </c>
      <c r="D39" s="76" t="s">
        <v>7874</v>
      </c>
      <c r="E39" s="76" t="s">
        <v>8112</v>
      </c>
    </row>
    <row r="40" spans="3:5" x14ac:dyDescent="0.25">
      <c r="C40" s="79">
        <v>35</v>
      </c>
      <c r="D40" s="76" t="s">
        <v>7846</v>
      </c>
      <c r="E40" s="76" t="s">
        <v>2599</v>
      </c>
    </row>
    <row r="41" spans="3:5" x14ac:dyDescent="0.25">
      <c r="C41" s="79">
        <v>36</v>
      </c>
      <c r="D41" s="76" t="s">
        <v>7849</v>
      </c>
      <c r="E41" s="76" t="s">
        <v>14</v>
      </c>
    </row>
    <row r="42" spans="3:5" x14ac:dyDescent="0.25">
      <c r="C42" s="79">
        <v>37</v>
      </c>
      <c r="D42" s="76" t="s">
        <v>7919</v>
      </c>
      <c r="E42" s="76" t="s">
        <v>103</v>
      </c>
    </row>
    <row r="43" spans="3:5" x14ac:dyDescent="0.25">
      <c r="C43" s="79">
        <v>38</v>
      </c>
      <c r="D43" s="76" t="s">
        <v>8092</v>
      </c>
      <c r="E43" s="76" t="s">
        <v>1208</v>
      </c>
    </row>
    <row r="44" spans="3:5" x14ac:dyDescent="0.25">
      <c r="C44" s="79">
        <v>39</v>
      </c>
      <c r="D44" s="76" t="s">
        <v>7882</v>
      </c>
      <c r="E44" s="76" t="s">
        <v>103</v>
      </c>
    </row>
    <row r="45" spans="3:5" x14ac:dyDescent="0.25">
      <c r="C45" s="79">
        <v>40</v>
      </c>
      <c r="D45" s="76" t="s">
        <v>7904</v>
      </c>
      <c r="E45" s="76" t="s">
        <v>415</v>
      </c>
    </row>
    <row r="46" spans="3:5" x14ac:dyDescent="0.25">
      <c r="C46" s="79">
        <v>41</v>
      </c>
      <c r="D46" s="76" t="s">
        <v>7884</v>
      </c>
      <c r="E46" s="76" t="s">
        <v>103</v>
      </c>
    </row>
    <row r="47" spans="3:5" x14ac:dyDescent="0.25">
      <c r="C47" s="79">
        <v>42</v>
      </c>
      <c r="D47" s="76" t="s">
        <v>7889</v>
      </c>
      <c r="E47" s="76" t="s">
        <v>103</v>
      </c>
    </row>
    <row r="48" spans="3:5" x14ac:dyDescent="0.25">
      <c r="C48" s="79">
        <v>43</v>
      </c>
      <c r="D48" s="76" t="s">
        <v>7881</v>
      </c>
      <c r="E48" s="76" t="s">
        <v>103</v>
      </c>
    </row>
    <row r="49" spans="3:5" x14ac:dyDescent="0.25">
      <c r="C49" s="79">
        <v>44</v>
      </c>
      <c r="D49" s="76" t="s">
        <v>7970</v>
      </c>
      <c r="E49" s="76" t="s">
        <v>103</v>
      </c>
    </row>
    <row r="50" spans="3:5" x14ac:dyDescent="0.25">
      <c r="C50" s="79">
        <v>45</v>
      </c>
      <c r="D50" s="76" t="s">
        <v>7888</v>
      </c>
      <c r="E50" s="76" t="s">
        <v>103</v>
      </c>
    </row>
    <row r="51" spans="3:5" x14ac:dyDescent="0.25">
      <c r="C51" s="79">
        <v>46</v>
      </c>
      <c r="D51" s="76" t="s">
        <v>7906</v>
      </c>
      <c r="E51" s="76" t="s">
        <v>415</v>
      </c>
    </row>
    <row r="52" spans="3:5" x14ac:dyDescent="0.25">
      <c r="C52" s="79">
        <v>47</v>
      </c>
      <c r="D52" s="76" t="s">
        <v>7901</v>
      </c>
      <c r="E52" s="76" t="s">
        <v>415</v>
      </c>
    </row>
    <row r="53" spans="3:5" x14ac:dyDescent="0.25">
      <c r="C53" s="79">
        <v>48</v>
      </c>
      <c r="D53" s="76" t="s">
        <v>7937</v>
      </c>
      <c r="E53" s="76" t="s">
        <v>14</v>
      </c>
    </row>
    <row r="54" spans="3:5" x14ac:dyDescent="0.25">
      <c r="C54" s="79">
        <v>49</v>
      </c>
      <c r="D54" s="76" t="s">
        <v>7899</v>
      </c>
      <c r="E54" s="76" t="s">
        <v>415</v>
      </c>
    </row>
    <row r="55" spans="3:5" x14ac:dyDescent="0.25">
      <c r="C55" s="79">
        <v>50</v>
      </c>
      <c r="D55" s="76" t="s">
        <v>8095</v>
      </c>
      <c r="E55" s="76" t="s">
        <v>1208</v>
      </c>
    </row>
    <row r="56" spans="3:5" x14ac:dyDescent="0.25">
      <c r="C56" s="79">
        <v>51</v>
      </c>
      <c r="D56" s="76" t="s">
        <v>7946</v>
      </c>
      <c r="E56" s="76" t="s">
        <v>415</v>
      </c>
    </row>
    <row r="57" spans="3:5" x14ac:dyDescent="0.25">
      <c r="C57" s="79">
        <v>52</v>
      </c>
      <c r="D57" s="76" t="s">
        <v>7892</v>
      </c>
      <c r="E57" s="76" t="s">
        <v>415</v>
      </c>
    </row>
    <row r="58" spans="3:5" x14ac:dyDescent="0.25">
      <c r="C58" s="79">
        <v>53</v>
      </c>
      <c r="D58" s="76" t="s">
        <v>8135</v>
      </c>
      <c r="E58" s="76" t="s">
        <v>415</v>
      </c>
    </row>
    <row r="59" spans="3:5" x14ac:dyDescent="0.25">
      <c r="C59" s="79">
        <v>54</v>
      </c>
      <c r="D59" s="76" t="s">
        <v>7863</v>
      </c>
      <c r="E59" s="76" t="s">
        <v>14</v>
      </c>
    </row>
    <row r="60" spans="3:5" x14ac:dyDescent="0.25">
      <c r="C60" s="79">
        <v>55</v>
      </c>
      <c r="D60" s="76" t="s">
        <v>7835</v>
      </c>
      <c r="E60" s="76" t="s">
        <v>1208</v>
      </c>
    </row>
    <row r="61" spans="3:5" x14ac:dyDescent="0.25">
      <c r="C61" s="79">
        <v>56</v>
      </c>
      <c r="D61" s="76" t="s">
        <v>7875</v>
      </c>
      <c r="E61" s="76" t="s">
        <v>8112</v>
      </c>
    </row>
    <row r="62" spans="3:5" x14ac:dyDescent="0.25">
      <c r="C62" s="79">
        <v>57</v>
      </c>
      <c r="D62" s="76" t="s">
        <v>7952</v>
      </c>
      <c r="E62" s="76" t="s">
        <v>103</v>
      </c>
    </row>
    <row r="63" spans="3:5" x14ac:dyDescent="0.25">
      <c r="C63" s="79">
        <v>58</v>
      </c>
      <c r="D63" s="76" t="s">
        <v>8101</v>
      </c>
      <c r="E63" s="76" t="s">
        <v>1208</v>
      </c>
    </row>
    <row r="64" spans="3:5" x14ac:dyDescent="0.25">
      <c r="C64" s="79">
        <v>59</v>
      </c>
      <c r="D64" s="76" t="s">
        <v>7902</v>
      </c>
      <c r="E64" s="76" t="s">
        <v>415</v>
      </c>
    </row>
    <row r="65" spans="3:5" x14ac:dyDescent="0.25">
      <c r="C65" s="79">
        <v>60</v>
      </c>
      <c r="D65" s="76" t="s">
        <v>7894</v>
      </c>
      <c r="E65" s="76" t="s">
        <v>415</v>
      </c>
    </row>
    <row r="66" spans="3:5" x14ac:dyDescent="0.25">
      <c r="C66" s="79">
        <v>61</v>
      </c>
      <c r="D66" s="76" t="s">
        <v>8096</v>
      </c>
      <c r="E66" s="76" t="s">
        <v>8112</v>
      </c>
    </row>
    <row r="67" spans="3:5" x14ac:dyDescent="0.25">
      <c r="C67" s="79">
        <v>62</v>
      </c>
      <c r="D67" s="76" t="s">
        <v>7843</v>
      </c>
      <c r="E67" s="76" t="s">
        <v>2599</v>
      </c>
    </row>
    <row r="68" spans="3:5" x14ac:dyDescent="0.25">
      <c r="C68" s="79">
        <v>63</v>
      </c>
      <c r="D68" s="76" t="s">
        <v>7883</v>
      </c>
      <c r="E68" s="76" t="s">
        <v>2599</v>
      </c>
    </row>
    <row r="69" spans="3:5" x14ac:dyDescent="0.25">
      <c r="C69" s="79">
        <v>64</v>
      </c>
      <c r="D69" s="76" t="s">
        <v>7967</v>
      </c>
      <c r="E69" s="76" t="s">
        <v>415</v>
      </c>
    </row>
    <row r="70" spans="3:5" x14ac:dyDescent="0.25">
      <c r="C70" s="79">
        <v>65</v>
      </c>
      <c r="D70" s="76" t="s">
        <v>7841</v>
      </c>
      <c r="E70" s="76" t="s">
        <v>2599</v>
      </c>
    </row>
    <row r="71" spans="3:5" x14ac:dyDescent="0.25">
      <c r="C71" s="79">
        <v>66</v>
      </c>
      <c r="D71" s="76" t="s">
        <v>7944</v>
      </c>
      <c r="E71" s="76" t="s">
        <v>2599</v>
      </c>
    </row>
    <row r="72" spans="3:5" x14ac:dyDescent="0.25">
      <c r="C72" s="79">
        <v>67</v>
      </c>
      <c r="D72" s="76" t="s">
        <v>7907</v>
      </c>
      <c r="E72" s="76" t="s">
        <v>415</v>
      </c>
    </row>
    <row r="73" spans="3:5" x14ac:dyDescent="0.25">
      <c r="C73" s="79">
        <v>68</v>
      </c>
      <c r="D73" s="76" t="s">
        <v>7974</v>
      </c>
      <c r="E73" s="76" t="s">
        <v>415</v>
      </c>
    </row>
    <row r="74" spans="3:5" x14ac:dyDescent="0.25">
      <c r="C74" s="79">
        <v>69</v>
      </c>
      <c r="D74" s="76" t="s">
        <v>7876</v>
      </c>
      <c r="E74" s="76" t="s">
        <v>103</v>
      </c>
    </row>
    <row r="75" spans="3:5" x14ac:dyDescent="0.25">
      <c r="C75" s="79">
        <v>70</v>
      </c>
      <c r="D75" s="76" t="s">
        <v>7914</v>
      </c>
      <c r="E75" s="76" t="s">
        <v>1208</v>
      </c>
    </row>
    <row r="76" spans="3:5" x14ac:dyDescent="0.25">
      <c r="C76" s="79">
        <v>71</v>
      </c>
      <c r="D76" s="76" t="s">
        <v>7890</v>
      </c>
      <c r="E76" s="76" t="s">
        <v>103</v>
      </c>
    </row>
    <row r="77" spans="3:5" x14ac:dyDescent="0.25">
      <c r="C77" s="79">
        <v>72</v>
      </c>
      <c r="D77" s="76" t="s">
        <v>7942</v>
      </c>
      <c r="E77" s="76" t="s">
        <v>415</v>
      </c>
    </row>
    <row r="78" spans="3:5" x14ac:dyDescent="0.25">
      <c r="C78" s="79">
        <v>73</v>
      </c>
      <c r="D78" s="76" t="s">
        <v>7941</v>
      </c>
      <c r="E78" s="76" t="s">
        <v>415</v>
      </c>
    </row>
    <row r="79" spans="3:5" x14ac:dyDescent="0.25">
      <c r="C79" s="79">
        <v>74</v>
      </c>
      <c r="D79" s="76" t="s">
        <v>7878</v>
      </c>
      <c r="E79" s="76" t="s">
        <v>103</v>
      </c>
    </row>
    <row r="80" spans="3:5" x14ac:dyDescent="0.25">
      <c r="C80" s="79">
        <v>75</v>
      </c>
      <c r="D80" s="76" t="s">
        <v>7912</v>
      </c>
      <c r="E80" s="76" t="s">
        <v>1208</v>
      </c>
    </row>
    <row r="81" spans="3:5" x14ac:dyDescent="0.25">
      <c r="C81" s="79">
        <v>76</v>
      </c>
      <c r="D81" s="76" t="s">
        <v>7940</v>
      </c>
      <c r="E81" s="76" t="s">
        <v>415</v>
      </c>
    </row>
    <row r="82" spans="3:5" x14ac:dyDescent="0.25">
      <c r="C82" s="79">
        <v>77</v>
      </c>
      <c r="D82" s="76" t="s">
        <v>7948</v>
      </c>
      <c r="E82" s="76" t="s">
        <v>415</v>
      </c>
    </row>
    <row r="83" spans="3:5" x14ac:dyDescent="0.25">
      <c r="C83" s="79">
        <v>78</v>
      </c>
      <c r="D83" s="76" t="s">
        <v>7943</v>
      </c>
      <c r="E83" s="76" t="s">
        <v>2599</v>
      </c>
    </row>
    <row r="84" spans="3:5" x14ac:dyDescent="0.25">
      <c r="C84" s="79">
        <v>79</v>
      </c>
      <c r="D84" s="76" t="s">
        <v>7868</v>
      </c>
      <c r="E84" s="76" t="s">
        <v>1252</v>
      </c>
    </row>
    <row r="85" spans="3:5" x14ac:dyDescent="0.25">
      <c r="C85" s="79">
        <v>80</v>
      </c>
      <c r="D85" s="76" t="s">
        <v>7834</v>
      </c>
      <c r="E85" s="76" t="s">
        <v>1208</v>
      </c>
    </row>
    <row r="86" spans="3:5" x14ac:dyDescent="0.25">
      <c r="C86" s="79">
        <v>81</v>
      </c>
      <c r="D86" s="76" t="s">
        <v>7836</v>
      </c>
      <c r="E86" s="76" t="s">
        <v>1208</v>
      </c>
    </row>
    <row r="87" spans="3:5" x14ac:dyDescent="0.25">
      <c r="C87" s="79">
        <v>82</v>
      </c>
      <c r="D87" s="76" t="s">
        <v>7866</v>
      </c>
      <c r="E87" s="76" t="s">
        <v>1252</v>
      </c>
    </row>
    <row r="88" spans="3:5" x14ac:dyDescent="0.25">
      <c r="C88" s="79">
        <v>83</v>
      </c>
      <c r="D88" s="76" t="s">
        <v>7851</v>
      </c>
      <c r="E88" s="76" t="s">
        <v>14</v>
      </c>
    </row>
    <row r="89" spans="3:5" x14ac:dyDescent="0.25">
      <c r="C89" s="79">
        <v>84</v>
      </c>
      <c r="D89" s="76" t="s">
        <v>7850</v>
      </c>
      <c r="E89" s="76" t="s">
        <v>14</v>
      </c>
    </row>
    <row r="90" spans="3:5" x14ac:dyDescent="0.25">
      <c r="C90" s="79">
        <v>85</v>
      </c>
      <c r="D90" s="76" t="s">
        <v>7885</v>
      </c>
      <c r="E90" s="76" t="s">
        <v>103</v>
      </c>
    </row>
    <row r="91" spans="3:5" x14ac:dyDescent="0.25">
      <c r="C91" s="79">
        <v>86</v>
      </c>
      <c r="D91" s="76" t="s">
        <v>7893</v>
      </c>
      <c r="E91" s="76" t="s">
        <v>415</v>
      </c>
    </row>
    <row r="92" spans="3:5" x14ac:dyDescent="0.25">
      <c r="C92" s="79">
        <v>87</v>
      </c>
      <c r="D92" s="76" t="s">
        <v>7925</v>
      </c>
      <c r="E92" s="76" t="s">
        <v>415</v>
      </c>
    </row>
    <row r="93" spans="3:5" x14ac:dyDescent="0.25">
      <c r="C93" s="79">
        <v>88</v>
      </c>
      <c r="D93" s="76" t="s">
        <v>7832</v>
      </c>
      <c r="E93" s="76" t="s">
        <v>1208</v>
      </c>
    </row>
    <row r="94" spans="3:5" x14ac:dyDescent="0.25">
      <c r="C94" s="79">
        <v>89</v>
      </c>
      <c r="D94" s="76" t="s">
        <v>7936</v>
      </c>
      <c r="E94" s="76" t="s">
        <v>14</v>
      </c>
    </row>
    <row r="95" spans="3:5" x14ac:dyDescent="0.25">
      <c r="C95" s="79">
        <v>90</v>
      </c>
      <c r="D95" s="76" t="s">
        <v>7968</v>
      </c>
      <c r="E95" s="76" t="s">
        <v>103</v>
      </c>
    </row>
    <row r="96" spans="3:5" x14ac:dyDescent="0.25">
      <c r="C96" s="79">
        <v>91</v>
      </c>
      <c r="D96" s="76" t="s">
        <v>7872</v>
      </c>
      <c r="E96" s="76" t="s">
        <v>1252</v>
      </c>
    </row>
    <row r="97" spans="3:5" x14ac:dyDescent="0.25">
      <c r="C97" s="79">
        <v>92</v>
      </c>
      <c r="D97" s="76" t="s">
        <v>7903</v>
      </c>
      <c r="E97" s="76" t="s">
        <v>415</v>
      </c>
    </row>
    <row r="98" spans="3:5" x14ac:dyDescent="0.25">
      <c r="C98" s="79">
        <v>93</v>
      </c>
      <c r="D98" s="76" t="s">
        <v>7867</v>
      </c>
      <c r="E98" s="76" t="s">
        <v>1252</v>
      </c>
    </row>
    <row r="99" spans="3:5" x14ac:dyDescent="0.25">
      <c r="C99" s="79">
        <v>94</v>
      </c>
      <c r="D99" s="76" t="s">
        <v>7972</v>
      </c>
      <c r="E99" s="76" t="s">
        <v>1252</v>
      </c>
    </row>
    <row r="100" spans="3:5" x14ac:dyDescent="0.25">
      <c r="C100" s="79">
        <v>95</v>
      </c>
      <c r="D100" s="76" t="s">
        <v>7891</v>
      </c>
      <c r="E100" s="76" t="s">
        <v>103</v>
      </c>
    </row>
    <row r="101" spans="3:5" x14ac:dyDescent="0.25">
      <c r="C101" s="79">
        <v>96</v>
      </c>
      <c r="D101" s="76" t="s">
        <v>7927</v>
      </c>
      <c r="E101" s="76" t="s">
        <v>415</v>
      </c>
    </row>
    <row r="102" spans="3:5" x14ac:dyDescent="0.25">
      <c r="C102" s="79">
        <v>97</v>
      </c>
      <c r="D102" s="76" t="s">
        <v>7920</v>
      </c>
      <c r="E102" s="76" t="s">
        <v>103</v>
      </c>
    </row>
    <row r="103" spans="3:5" x14ac:dyDescent="0.25">
      <c r="C103" s="79">
        <v>98</v>
      </c>
      <c r="D103" s="76" t="s">
        <v>7844</v>
      </c>
      <c r="E103" s="76" t="s">
        <v>2599</v>
      </c>
    </row>
    <row r="104" spans="3:5" x14ac:dyDescent="0.25">
      <c r="C104" s="79">
        <v>99</v>
      </c>
      <c r="D104" s="76" t="s">
        <v>7959</v>
      </c>
      <c r="E104" s="76" t="s">
        <v>1252</v>
      </c>
    </row>
    <row r="105" spans="3:5" x14ac:dyDescent="0.25">
      <c r="C105" s="79">
        <v>100</v>
      </c>
      <c r="D105" s="76" t="s">
        <v>7897</v>
      </c>
      <c r="E105" s="76" t="s">
        <v>415</v>
      </c>
    </row>
    <row r="106" spans="3:5" x14ac:dyDescent="0.25">
      <c r="C106" s="79">
        <v>101</v>
      </c>
      <c r="D106" s="76" t="s">
        <v>7855</v>
      </c>
      <c r="E106" s="76" t="s">
        <v>14</v>
      </c>
    </row>
    <row r="107" spans="3:5" x14ac:dyDescent="0.25">
      <c r="C107" s="79">
        <v>102</v>
      </c>
      <c r="D107" s="76" t="s">
        <v>7949</v>
      </c>
      <c r="E107" s="76" t="s">
        <v>415</v>
      </c>
    </row>
    <row r="108" spans="3:5" x14ac:dyDescent="0.25">
      <c r="C108" s="79">
        <v>103</v>
      </c>
      <c r="D108" s="76" t="s">
        <v>7829</v>
      </c>
      <c r="E108" s="76" t="s">
        <v>1208</v>
      </c>
    </row>
    <row r="109" spans="3:5" x14ac:dyDescent="0.25">
      <c r="C109" s="79">
        <v>104</v>
      </c>
      <c r="D109" s="76" t="s">
        <v>8093</v>
      </c>
      <c r="E109" s="76" t="s">
        <v>415</v>
      </c>
    </row>
    <row r="110" spans="3:5" x14ac:dyDescent="0.25">
      <c r="C110" s="79">
        <v>105</v>
      </c>
      <c r="D110" s="76" t="s">
        <v>7840</v>
      </c>
      <c r="E110" s="76" t="s">
        <v>1208</v>
      </c>
    </row>
    <row r="111" spans="3:5" x14ac:dyDescent="0.25">
      <c r="C111" s="79">
        <v>106</v>
      </c>
      <c r="D111" s="76" t="s">
        <v>7933</v>
      </c>
      <c r="E111" s="76" t="s">
        <v>14</v>
      </c>
    </row>
    <row r="112" spans="3:5" x14ac:dyDescent="0.25">
      <c r="C112" s="79">
        <v>107</v>
      </c>
      <c r="D112" s="76" t="s">
        <v>7838</v>
      </c>
      <c r="E112" s="76" t="s">
        <v>1208</v>
      </c>
    </row>
    <row r="113" spans="3:5" x14ac:dyDescent="0.25">
      <c r="C113" s="79">
        <v>108</v>
      </c>
      <c r="D113" s="76" t="s">
        <v>7870</v>
      </c>
      <c r="E113" s="76" t="s">
        <v>1252</v>
      </c>
    </row>
    <row r="114" spans="3:5" x14ac:dyDescent="0.25">
      <c r="C114" s="79">
        <v>109</v>
      </c>
      <c r="D114" s="76" t="s">
        <v>7869</v>
      </c>
      <c r="E114" s="76" t="s">
        <v>1252</v>
      </c>
    </row>
    <row r="115" spans="3:5" x14ac:dyDescent="0.25">
      <c r="C115" s="79">
        <v>110</v>
      </c>
      <c r="D115" s="76" t="s">
        <v>8094</v>
      </c>
      <c r="E115" s="76" t="s">
        <v>1208</v>
      </c>
    </row>
    <row r="116" spans="3:5" x14ac:dyDescent="0.25">
      <c r="C116" s="79">
        <v>111</v>
      </c>
      <c r="D116" s="76" t="s">
        <v>7963</v>
      </c>
      <c r="E116" s="76" t="s">
        <v>8112</v>
      </c>
    </row>
    <row r="117" spans="3:5" x14ac:dyDescent="0.25">
      <c r="C117" s="79">
        <v>112</v>
      </c>
      <c r="D117" s="76" t="s">
        <v>7975</v>
      </c>
      <c r="E117" s="76" t="s">
        <v>103</v>
      </c>
    </row>
    <row r="118" spans="3:5" x14ac:dyDescent="0.25">
      <c r="C118" s="79">
        <v>113</v>
      </c>
      <c r="D118" s="76" t="s">
        <v>7847</v>
      </c>
      <c r="E118" s="76" t="s">
        <v>2599</v>
      </c>
    </row>
    <row r="119" spans="3:5" x14ac:dyDescent="0.25">
      <c r="C119" s="79">
        <v>114</v>
      </c>
      <c r="D119" s="76" t="s">
        <v>7947</v>
      </c>
      <c r="E119" s="76" t="s">
        <v>415</v>
      </c>
    </row>
    <row r="120" spans="3:5" x14ac:dyDescent="0.25">
      <c r="C120" s="79">
        <v>115</v>
      </c>
      <c r="D120" s="76" t="s">
        <v>7973</v>
      </c>
      <c r="E120" s="76" t="s">
        <v>415</v>
      </c>
    </row>
    <row r="121" spans="3:5" x14ac:dyDescent="0.25">
      <c r="C121" s="79">
        <v>116</v>
      </c>
      <c r="D121" s="76" t="s">
        <v>7945</v>
      </c>
      <c r="E121" s="76" t="s">
        <v>415</v>
      </c>
    </row>
    <row r="122" spans="3:5" x14ac:dyDescent="0.25">
      <c r="C122" s="79">
        <v>117</v>
      </c>
      <c r="D122" s="76" t="s">
        <v>8105</v>
      </c>
      <c r="E122" s="76" t="s">
        <v>1208</v>
      </c>
    </row>
    <row r="123" spans="3:5" x14ac:dyDescent="0.25">
      <c r="C123" s="79">
        <v>118</v>
      </c>
      <c r="D123" s="76" t="s">
        <v>7865</v>
      </c>
      <c r="E123" s="76" t="s">
        <v>1252</v>
      </c>
    </row>
    <row r="124" spans="3:5" x14ac:dyDescent="0.25">
      <c r="C124" s="79">
        <v>119</v>
      </c>
      <c r="D124" s="76" t="s">
        <v>8104</v>
      </c>
      <c r="E124" s="76" t="s">
        <v>1208</v>
      </c>
    </row>
    <row r="125" spans="3:5" x14ac:dyDescent="0.25">
      <c r="C125" s="79">
        <v>120</v>
      </c>
      <c r="D125" s="76" t="s">
        <v>7955</v>
      </c>
      <c r="E125" s="76" t="s">
        <v>1252</v>
      </c>
    </row>
    <row r="126" spans="3:5" x14ac:dyDescent="0.25">
      <c r="C126" s="79">
        <v>121</v>
      </c>
      <c r="D126" s="76" t="s">
        <v>8097</v>
      </c>
      <c r="E126" s="76" t="s">
        <v>1252</v>
      </c>
    </row>
    <row r="127" spans="3:5" x14ac:dyDescent="0.25">
      <c r="C127" s="79">
        <v>122</v>
      </c>
      <c r="D127" s="76" t="s">
        <v>7831</v>
      </c>
      <c r="E127" s="76" t="s">
        <v>1208</v>
      </c>
    </row>
    <row r="128" spans="3:5" x14ac:dyDescent="0.25">
      <c r="C128" s="79">
        <v>123</v>
      </c>
      <c r="D128" s="76" t="s">
        <v>7837</v>
      </c>
      <c r="E128" s="76" t="s">
        <v>1208</v>
      </c>
    </row>
    <row r="129" spans="3:5" x14ac:dyDescent="0.25">
      <c r="C129" s="79">
        <v>124</v>
      </c>
      <c r="D129" s="76" t="s">
        <v>8103</v>
      </c>
      <c r="E129" s="76" t="s">
        <v>1208</v>
      </c>
    </row>
    <row r="130" spans="3:5" x14ac:dyDescent="0.25">
      <c r="C130" s="79">
        <v>125</v>
      </c>
      <c r="D130" s="76" t="s">
        <v>7953</v>
      </c>
      <c r="E130" s="76" t="s">
        <v>1208</v>
      </c>
    </row>
    <row r="131" spans="3:5" x14ac:dyDescent="0.25">
      <c r="C131" s="79">
        <v>126</v>
      </c>
      <c r="D131" s="76" t="s">
        <v>8106</v>
      </c>
      <c r="E131" s="76" t="s">
        <v>1208</v>
      </c>
    </row>
    <row r="132" spans="3:5" x14ac:dyDescent="0.25">
      <c r="C132" s="79">
        <v>127</v>
      </c>
      <c r="D132" s="76" t="s">
        <v>7954</v>
      </c>
      <c r="E132" s="76" t="s">
        <v>1252</v>
      </c>
    </row>
    <row r="133" spans="3:5" x14ac:dyDescent="0.25">
      <c r="C133" s="79">
        <v>128</v>
      </c>
      <c r="D133" s="76" t="s">
        <v>8098</v>
      </c>
      <c r="E133" s="76" t="s">
        <v>1208</v>
      </c>
    </row>
    <row r="134" spans="3:5" x14ac:dyDescent="0.25">
      <c r="C134" s="79">
        <v>129</v>
      </c>
      <c r="D134" s="76" t="s">
        <v>7830</v>
      </c>
      <c r="E134" s="76" t="s">
        <v>1208</v>
      </c>
    </row>
    <row r="135" spans="3:5" x14ac:dyDescent="0.25">
      <c r="C135" s="79">
        <v>130</v>
      </c>
      <c r="D135" s="76" t="s">
        <v>7871</v>
      </c>
      <c r="E135" s="76" t="s">
        <v>1252</v>
      </c>
    </row>
    <row r="136" spans="3:5" x14ac:dyDescent="0.25">
      <c r="C136" s="79">
        <v>131</v>
      </c>
      <c r="D136" s="76" t="s">
        <v>8099</v>
      </c>
      <c r="E136" s="76" t="s">
        <v>103</v>
      </c>
    </row>
    <row r="137" spans="3:5" x14ac:dyDescent="0.25">
      <c r="C137" s="79">
        <v>132</v>
      </c>
      <c r="D137" s="76" t="s">
        <v>7931</v>
      </c>
      <c r="E137" s="76" t="s">
        <v>14</v>
      </c>
    </row>
    <row r="138" spans="3:5" x14ac:dyDescent="0.25">
      <c r="C138" s="79">
        <v>133</v>
      </c>
      <c r="D138" s="76" t="s">
        <v>8100</v>
      </c>
      <c r="E138" s="76" t="s">
        <v>415</v>
      </c>
    </row>
    <row r="139" spans="3:5" x14ac:dyDescent="0.25">
      <c r="C139" s="79">
        <v>134</v>
      </c>
      <c r="D139" s="76" t="s">
        <v>8102</v>
      </c>
      <c r="E139" s="76" t="s">
        <v>103</v>
      </c>
    </row>
    <row r="140" spans="3:5" x14ac:dyDescent="0.25">
      <c r="C140" s="79">
        <v>135</v>
      </c>
      <c r="D140" s="76" t="s">
        <v>7960</v>
      </c>
      <c r="E140" s="76" t="s">
        <v>1208</v>
      </c>
    </row>
    <row r="141" spans="3:5" x14ac:dyDescent="0.25">
      <c r="C141" s="79">
        <v>136</v>
      </c>
      <c r="D141" s="76" t="s">
        <v>7957</v>
      </c>
      <c r="E141" s="76" t="s">
        <v>1252</v>
      </c>
    </row>
    <row r="142" spans="3:5" x14ac:dyDescent="0.25">
      <c r="C142" s="79">
        <v>137</v>
      </c>
      <c r="D142" s="76" t="s">
        <v>7964</v>
      </c>
      <c r="E142" s="76" t="s">
        <v>8112</v>
      </c>
    </row>
    <row r="143" spans="3:5" x14ac:dyDescent="0.25">
      <c r="C143" s="79">
        <v>138</v>
      </c>
      <c r="D143" s="76" t="s">
        <v>7930</v>
      </c>
      <c r="E143" s="76" t="s">
        <v>14</v>
      </c>
    </row>
    <row r="144" spans="3:5" x14ac:dyDescent="0.25">
      <c r="C144" s="79">
        <v>139</v>
      </c>
      <c r="D144" s="76" t="s">
        <v>7932</v>
      </c>
      <c r="E144" s="76" t="s">
        <v>14</v>
      </c>
    </row>
    <row r="145" spans="3:5" x14ac:dyDescent="0.25">
      <c r="C145" s="79">
        <v>140</v>
      </c>
      <c r="D145" s="76" t="s">
        <v>7966</v>
      </c>
      <c r="E145" s="76" t="s">
        <v>1208</v>
      </c>
    </row>
    <row r="146" spans="3:5" x14ac:dyDescent="0.25">
      <c r="C146" s="79">
        <v>141</v>
      </c>
      <c r="D146" s="76" t="s">
        <v>7962</v>
      </c>
      <c r="E146" s="76" t="s">
        <v>8112</v>
      </c>
    </row>
    <row r="147" spans="3:5" x14ac:dyDescent="0.25">
      <c r="C147" s="79">
        <v>142</v>
      </c>
      <c r="D147" s="76" t="s">
        <v>7935</v>
      </c>
      <c r="E147" s="76" t="s">
        <v>103</v>
      </c>
    </row>
    <row r="148" spans="3:5" x14ac:dyDescent="0.25">
      <c r="C148" s="79">
        <v>143</v>
      </c>
      <c r="D148" s="76" t="s">
        <v>7951</v>
      </c>
      <c r="E148" s="76" t="s">
        <v>103</v>
      </c>
    </row>
    <row r="149" spans="3:5" x14ac:dyDescent="0.25">
      <c r="C149" s="79">
        <v>144</v>
      </c>
      <c r="D149" s="76" t="s">
        <v>7965</v>
      </c>
      <c r="E149" s="76" t="s">
        <v>8112</v>
      </c>
    </row>
    <row r="150" spans="3:5" x14ac:dyDescent="0.25">
      <c r="C150" s="79">
        <v>145</v>
      </c>
      <c r="D150" s="76" t="s">
        <v>7934</v>
      </c>
      <c r="E150" s="76" t="s">
        <v>415</v>
      </c>
    </row>
    <row r="151" spans="3:5" x14ac:dyDescent="0.25">
      <c r="C151" s="79">
        <v>146</v>
      </c>
      <c r="D151" s="76" t="s">
        <v>8107</v>
      </c>
      <c r="E151" s="76" t="s">
        <v>1252</v>
      </c>
    </row>
    <row r="152" spans="3:5" x14ac:dyDescent="0.25">
      <c r="C152" s="79">
        <v>147</v>
      </c>
      <c r="D152" s="76" t="s">
        <v>7958</v>
      </c>
      <c r="E152" s="76" t="s">
        <v>1252</v>
      </c>
    </row>
    <row r="153" spans="3:5" x14ac:dyDescent="0.25">
      <c r="C153" s="79">
        <v>148</v>
      </c>
      <c r="D153" s="76" t="s">
        <v>7956</v>
      </c>
      <c r="E153" s="76" t="s">
        <v>1252</v>
      </c>
    </row>
    <row r="154" spans="3:5" x14ac:dyDescent="0.25">
      <c r="C154" s="79">
        <v>149</v>
      </c>
      <c r="D154" s="76" t="s">
        <v>8108</v>
      </c>
      <c r="E154" s="76" t="s">
        <v>1252</v>
      </c>
    </row>
    <row r="155" spans="3:5" x14ac:dyDescent="0.25">
      <c r="C155" s="79">
        <v>150</v>
      </c>
      <c r="D155" s="76" t="s">
        <v>7961</v>
      </c>
      <c r="E155" s="76" t="s">
        <v>1208</v>
      </c>
    </row>
    <row r="156" spans="3:5" x14ac:dyDescent="0.25">
      <c r="C156" s="80">
        <v>151</v>
      </c>
      <c r="D156" s="77" t="s">
        <v>8109</v>
      </c>
      <c r="E156" s="77" t="s">
        <v>1208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F13B-A346-4F8A-A914-3D2486E3DE6B}">
  <dimension ref="B4:W2375"/>
  <sheetViews>
    <sheetView topLeftCell="A2143" workbookViewId="0">
      <selection activeCell="D2202" sqref="D2202"/>
    </sheetView>
  </sheetViews>
  <sheetFormatPr defaultRowHeight="15" x14ac:dyDescent="0.25"/>
  <cols>
    <col min="2" max="2" width="14.7109375" bestFit="1" customWidth="1"/>
    <col min="3" max="3" width="12" bestFit="1" customWidth="1"/>
    <col min="4" max="4" width="15.7109375" bestFit="1" customWidth="1"/>
    <col min="5" max="5" width="16.28515625" bestFit="1" customWidth="1"/>
    <col min="6" max="6" width="49.85546875" bestFit="1" customWidth="1"/>
    <col min="7" max="7" width="49.85546875" customWidth="1"/>
    <col min="8" max="8" width="16.42578125" bestFit="1" customWidth="1"/>
    <col min="9" max="9" width="20.42578125" bestFit="1" customWidth="1"/>
    <col min="10" max="10" width="7" bestFit="1" customWidth="1"/>
    <col min="11" max="11" width="16" bestFit="1" customWidth="1"/>
    <col min="12" max="12" width="20.28515625" bestFit="1" customWidth="1"/>
    <col min="13" max="13" width="36.28515625" bestFit="1" customWidth="1"/>
    <col min="14" max="14" width="38.7109375" bestFit="1" customWidth="1"/>
    <col min="15" max="15" width="17" bestFit="1" customWidth="1"/>
    <col min="16" max="16" width="0.7109375" customWidth="1"/>
    <col min="17" max="17" width="6.85546875" customWidth="1"/>
    <col min="18" max="18" width="12.5703125" bestFit="1" customWidth="1"/>
    <col min="22" max="22" width="29.85546875" bestFit="1" customWidth="1"/>
    <col min="23" max="23" width="18.7109375" bestFit="1" customWidth="1"/>
  </cols>
  <sheetData>
    <row r="4" spans="2:23" x14ac:dyDescent="0.25">
      <c r="B4" s="1" t="s">
        <v>5130</v>
      </c>
      <c r="C4" s="1" t="s">
        <v>5131</v>
      </c>
      <c r="D4" s="1" t="s">
        <v>0</v>
      </c>
      <c r="E4" s="2" t="s">
        <v>1</v>
      </c>
      <c r="F4" s="2" t="s">
        <v>2</v>
      </c>
      <c r="G4" s="2" t="s">
        <v>7827</v>
      </c>
      <c r="H4" s="2" t="s">
        <v>5132</v>
      </c>
      <c r="I4" s="2" t="s">
        <v>3</v>
      </c>
      <c r="J4" s="2" t="s">
        <v>4</v>
      </c>
      <c r="K4" s="2" t="s">
        <v>7826</v>
      </c>
      <c r="L4" s="2" t="s">
        <v>7928</v>
      </c>
      <c r="M4" s="2" t="s">
        <v>5</v>
      </c>
      <c r="N4" s="2" t="s">
        <v>6</v>
      </c>
      <c r="O4" s="2" t="s">
        <v>7</v>
      </c>
      <c r="P4" s="59"/>
      <c r="Q4" s="2" t="s">
        <v>7721</v>
      </c>
      <c r="R4" s="2" t="s">
        <v>7722</v>
      </c>
      <c r="V4" s="2" t="s">
        <v>8156</v>
      </c>
      <c r="W4" s="84">
        <f>R2375</f>
        <v>0</v>
      </c>
    </row>
    <row r="5" spans="2:23" x14ac:dyDescent="0.25">
      <c r="B5" s="62" t="s">
        <v>5133</v>
      </c>
      <c r="C5" s="58" t="s">
        <v>5134</v>
      </c>
      <c r="D5" s="6">
        <v>843380174585</v>
      </c>
      <c r="E5" s="7" t="s">
        <v>10</v>
      </c>
      <c r="F5" t="s">
        <v>11</v>
      </c>
      <c r="G5" t="s">
        <v>7930</v>
      </c>
      <c r="H5" t="s">
        <v>18</v>
      </c>
      <c r="I5" s="7" t="s">
        <v>12</v>
      </c>
      <c r="J5" s="7" t="s">
        <v>13</v>
      </c>
      <c r="K5" s="7" t="s">
        <v>7929</v>
      </c>
      <c r="L5" s="10">
        <v>51</v>
      </c>
      <c r="M5" s="7" t="s">
        <v>14</v>
      </c>
      <c r="N5" s="7" t="s">
        <v>15</v>
      </c>
      <c r="O5" s="7" t="s">
        <v>16</v>
      </c>
      <c r="P5" s="60"/>
      <c r="Q5">
        <f>SUMIF(Western!C:C,Master!E5,Western!V:V)</f>
        <v>0</v>
      </c>
      <c r="R5" s="63">
        <f>Q5*L5</f>
        <v>0</v>
      </c>
      <c r="V5" s="2" t="s">
        <v>8155</v>
      </c>
      <c r="W5" s="84" cm="1">
        <f t="array" ref="W5">_xlfn.IFS(W4=0,0,W4&lt;=1000,20,W4&lt;=5000,50,W4&lt;=10000,75,W4&lt;20000,150,W4&gt;20000,250)</f>
        <v>0</v>
      </c>
    </row>
    <row r="6" spans="2:23" x14ac:dyDescent="0.25">
      <c r="B6" s="62" t="s">
        <v>5133</v>
      </c>
      <c r="C6" s="58" t="s">
        <v>5135</v>
      </c>
      <c r="D6" s="6">
        <v>843380174592</v>
      </c>
      <c r="E6" s="7" t="s">
        <v>19</v>
      </c>
      <c r="F6" t="s">
        <v>20</v>
      </c>
      <c r="G6" t="s">
        <v>7930</v>
      </c>
      <c r="H6" t="s">
        <v>18</v>
      </c>
      <c r="I6" s="7" t="s">
        <v>12</v>
      </c>
      <c r="J6" s="7" t="s">
        <v>21</v>
      </c>
      <c r="K6" s="7" t="s">
        <v>7929</v>
      </c>
      <c r="L6" s="10">
        <v>51</v>
      </c>
      <c r="M6" s="7" t="s">
        <v>14</v>
      </c>
      <c r="N6" s="7" t="s">
        <v>15</v>
      </c>
      <c r="O6" s="7" t="s">
        <v>16</v>
      </c>
      <c r="P6" s="60"/>
      <c r="Q6">
        <f>SUMIF(Western!C:C,Master!E6,Western!V:V)</f>
        <v>0</v>
      </c>
      <c r="R6" s="63">
        <f t="shared" ref="R6:R69" si="0">Q6*L6</f>
        <v>0</v>
      </c>
    </row>
    <row r="7" spans="2:23" x14ac:dyDescent="0.25">
      <c r="B7" s="62" t="s">
        <v>5133</v>
      </c>
      <c r="C7" s="58" t="s">
        <v>5136</v>
      </c>
      <c r="D7" s="6">
        <v>843380174608</v>
      </c>
      <c r="E7" s="7" t="s">
        <v>22</v>
      </c>
      <c r="F7" t="s">
        <v>23</v>
      </c>
      <c r="G7" t="s">
        <v>7930</v>
      </c>
      <c r="H7" t="s">
        <v>18</v>
      </c>
      <c r="I7" s="7" t="s">
        <v>12</v>
      </c>
      <c r="J7" s="7" t="s">
        <v>24</v>
      </c>
      <c r="K7" s="7" t="s">
        <v>7929</v>
      </c>
      <c r="L7" s="10">
        <v>51</v>
      </c>
      <c r="M7" s="7" t="s">
        <v>14</v>
      </c>
      <c r="N7" s="7" t="s">
        <v>15</v>
      </c>
      <c r="O7" s="7" t="s">
        <v>16</v>
      </c>
      <c r="P7" s="60"/>
      <c r="Q7">
        <f>SUMIF(Western!C:C,Master!E7,Western!V:V)</f>
        <v>0</v>
      </c>
      <c r="R7" s="63">
        <f t="shared" si="0"/>
        <v>0</v>
      </c>
    </row>
    <row r="8" spans="2:23" x14ac:dyDescent="0.25">
      <c r="B8" s="62" t="s">
        <v>5133</v>
      </c>
      <c r="C8" s="58" t="s">
        <v>5137</v>
      </c>
      <c r="D8" s="6">
        <v>843380174615</v>
      </c>
      <c r="E8" s="7" t="s">
        <v>25</v>
      </c>
      <c r="F8" t="s">
        <v>26</v>
      </c>
      <c r="G8" t="s">
        <v>7930</v>
      </c>
      <c r="H8" t="s">
        <v>18</v>
      </c>
      <c r="I8" s="7" t="s">
        <v>12</v>
      </c>
      <c r="J8" s="7" t="s">
        <v>27</v>
      </c>
      <c r="K8" s="7" t="s">
        <v>7929</v>
      </c>
      <c r="L8" s="10">
        <v>51</v>
      </c>
      <c r="M8" s="7" t="s">
        <v>14</v>
      </c>
      <c r="N8" s="7" t="s">
        <v>15</v>
      </c>
      <c r="O8" s="7" t="s">
        <v>16</v>
      </c>
      <c r="P8" s="60"/>
      <c r="Q8">
        <f>SUMIF(Western!C:C,Master!E8,Western!V:V)</f>
        <v>0</v>
      </c>
      <c r="R8" s="63">
        <f t="shared" si="0"/>
        <v>0</v>
      </c>
    </row>
    <row r="9" spans="2:23" x14ac:dyDescent="0.25">
      <c r="B9" s="62" t="s">
        <v>5133</v>
      </c>
      <c r="C9" s="58" t="s">
        <v>5138</v>
      </c>
      <c r="D9" s="6">
        <v>843380174622</v>
      </c>
      <c r="E9" s="7" t="s">
        <v>28</v>
      </c>
      <c r="F9" t="s">
        <v>29</v>
      </c>
      <c r="G9" t="s">
        <v>7930</v>
      </c>
      <c r="H9" t="s">
        <v>18</v>
      </c>
      <c r="I9" s="7" t="s">
        <v>12</v>
      </c>
      <c r="J9" s="7" t="s">
        <v>30</v>
      </c>
      <c r="K9" s="7" t="s">
        <v>7929</v>
      </c>
      <c r="L9" s="10">
        <v>51</v>
      </c>
      <c r="M9" s="7" t="s">
        <v>14</v>
      </c>
      <c r="N9" s="7" t="s">
        <v>15</v>
      </c>
      <c r="O9" s="7" t="s">
        <v>16</v>
      </c>
      <c r="P9" s="60"/>
      <c r="Q9">
        <f>SUMIF(Western!C:C,Master!E9,Western!V:V)</f>
        <v>0</v>
      </c>
      <c r="R9" s="63">
        <f t="shared" si="0"/>
        <v>0</v>
      </c>
    </row>
    <row r="10" spans="2:23" x14ac:dyDescent="0.25">
      <c r="B10" s="62" t="s">
        <v>5139</v>
      </c>
      <c r="C10" s="58" t="s">
        <v>5140</v>
      </c>
      <c r="D10" s="6">
        <v>843380174684</v>
      </c>
      <c r="E10" s="7" t="s">
        <v>2711</v>
      </c>
      <c r="F10" t="s">
        <v>3450</v>
      </c>
      <c r="G10" t="s">
        <v>7930</v>
      </c>
      <c r="H10" t="s">
        <v>17</v>
      </c>
      <c r="I10" s="7" t="s">
        <v>80</v>
      </c>
      <c r="J10" s="7" t="s">
        <v>13</v>
      </c>
      <c r="K10" s="7" t="s">
        <v>7929</v>
      </c>
      <c r="L10" s="10">
        <v>51</v>
      </c>
      <c r="M10" s="7" t="s">
        <v>14</v>
      </c>
      <c r="N10" s="7" t="s">
        <v>15</v>
      </c>
      <c r="O10" s="7" t="s">
        <v>3451</v>
      </c>
      <c r="P10" s="60"/>
      <c r="Q10">
        <f>SUMIF('Cross-Over'!C:C,Master!E10,'Cross-Over'!V:V)</f>
        <v>0</v>
      </c>
      <c r="R10" s="63">
        <f t="shared" si="0"/>
        <v>0</v>
      </c>
    </row>
    <row r="11" spans="2:23" x14ac:dyDescent="0.25">
      <c r="B11" s="62" t="s">
        <v>5139</v>
      </c>
      <c r="C11" s="58" t="s">
        <v>5141</v>
      </c>
      <c r="D11" s="6">
        <v>843380174691</v>
      </c>
      <c r="E11" s="7" t="s">
        <v>2712</v>
      </c>
      <c r="F11" t="s">
        <v>3452</v>
      </c>
      <c r="G11" t="s">
        <v>7930</v>
      </c>
      <c r="H11" t="s">
        <v>17</v>
      </c>
      <c r="I11" s="7" t="s">
        <v>80</v>
      </c>
      <c r="J11" s="7" t="s">
        <v>21</v>
      </c>
      <c r="K11" s="7" t="s">
        <v>7929</v>
      </c>
      <c r="L11" s="10">
        <v>51</v>
      </c>
      <c r="M11" s="7" t="s">
        <v>14</v>
      </c>
      <c r="N11" s="7" t="s">
        <v>15</v>
      </c>
      <c r="O11" s="7" t="s">
        <v>3451</v>
      </c>
      <c r="P11" s="60"/>
      <c r="Q11">
        <f>SUMIF('Cross-Over'!C:C,Master!E11,'Cross-Over'!V:V)</f>
        <v>0</v>
      </c>
      <c r="R11" s="63">
        <f t="shared" si="0"/>
        <v>0</v>
      </c>
    </row>
    <row r="12" spans="2:23" x14ac:dyDescent="0.25">
      <c r="B12" s="62" t="s">
        <v>5139</v>
      </c>
      <c r="C12" s="58" t="s">
        <v>5142</v>
      </c>
      <c r="D12" s="6">
        <v>843380174707</v>
      </c>
      <c r="E12" s="7" t="s">
        <v>2713</v>
      </c>
      <c r="F12" t="s">
        <v>3453</v>
      </c>
      <c r="G12" t="s">
        <v>7930</v>
      </c>
      <c r="H12" t="s">
        <v>17</v>
      </c>
      <c r="I12" s="7" t="s">
        <v>80</v>
      </c>
      <c r="J12" s="7" t="s">
        <v>24</v>
      </c>
      <c r="K12" s="7" t="s">
        <v>7929</v>
      </c>
      <c r="L12" s="10">
        <v>51</v>
      </c>
      <c r="M12" s="7" t="s">
        <v>14</v>
      </c>
      <c r="N12" s="7" t="s">
        <v>15</v>
      </c>
      <c r="O12" s="7" t="s">
        <v>3451</v>
      </c>
      <c r="P12" s="60"/>
      <c r="Q12">
        <f>SUMIF('Cross-Over'!C:C,Master!E12,'Cross-Over'!V:V)</f>
        <v>0</v>
      </c>
      <c r="R12" s="63">
        <f t="shared" si="0"/>
        <v>0</v>
      </c>
    </row>
    <row r="13" spans="2:23" x14ac:dyDescent="0.25">
      <c r="B13" s="62" t="s">
        <v>5139</v>
      </c>
      <c r="C13" s="58" t="s">
        <v>5143</v>
      </c>
      <c r="D13" s="6">
        <v>843380174714</v>
      </c>
      <c r="E13" s="7" t="s">
        <v>2714</v>
      </c>
      <c r="F13" t="s">
        <v>3454</v>
      </c>
      <c r="G13" t="s">
        <v>7930</v>
      </c>
      <c r="H13" t="s">
        <v>17</v>
      </c>
      <c r="I13" s="7" t="s">
        <v>80</v>
      </c>
      <c r="J13" s="7" t="s">
        <v>27</v>
      </c>
      <c r="K13" s="7" t="s">
        <v>7929</v>
      </c>
      <c r="L13" s="10">
        <v>51</v>
      </c>
      <c r="M13" s="7" t="s">
        <v>14</v>
      </c>
      <c r="N13" s="7" t="s">
        <v>15</v>
      </c>
      <c r="O13" s="7" t="s">
        <v>3451</v>
      </c>
      <c r="P13" s="60"/>
      <c r="Q13">
        <f>SUMIF('Cross-Over'!C:C,Master!E13,'Cross-Over'!V:V)</f>
        <v>0</v>
      </c>
      <c r="R13" s="63">
        <f t="shared" si="0"/>
        <v>0</v>
      </c>
    </row>
    <row r="14" spans="2:23" x14ac:dyDescent="0.25">
      <c r="B14" s="62" t="s">
        <v>5139</v>
      </c>
      <c r="C14" s="58" t="s">
        <v>5144</v>
      </c>
      <c r="D14" s="6">
        <v>843380174721</v>
      </c>
      <c r="E14" s="7" t="s">
        <v>2715</v>
      </c>
      <c r="F14" t="s">
        <v>3455</v>
      </c>
      <c r="G14" t="s">
        <v>7930</v>
      </c>
      <c r="H14" t="s">
        <v>17</v>
      </c>
      <c r="I14" s="7" t="s">
        <v>80</v>
      </c>
      <c r="J14" s="7" t="s">
        <v>30</v>
      </c>
      <c r="K14" s="7" t="s">
        <v>7929</v>
      </c>
      <c r="L14" s="10">
        <v>51</v>
      </c>
      <c r="M14" s="7" t="s">
        <v>14</v>
      </c>
      <c r="N14" s="7" t="s">
        <v>15</v>
      </c>
      <c r="O14" s="7" t="s">
        <v>3451</v>
      </c>
      <c r="P14" s="60"/>
      <c r="Q14">
        <f>SUMIF('Cross-Over'!C:C,Master!E14,'Cross-Over'!V:V)</f>
        <v>0</v>
      </c>
      <c r="R14" s="63">
        <f t="shared" si="0"/>
        <v>0</v>
      </c>
    </row>
    <row r="15" spans="2:23" x14ac:dyDescent="0.25">
      <c r="B15" s="62" t="s">
        <v>5145</v>
      </c>
      <c r="C15" s="58" t="s">
        <v>5146</v>
      </c>
      <c r="D15" s="6">
        <v>843380174431</v>
      </c>
      <c r="E15" s="7" t="s">
        <v>35</v>
      </c>
      <c r="F15" t="s">
        <v>36</v>
      </c>
      <c r="G15" t="s">
        <v>7931</v>
      </c>
      <c r="H15" t="s">
        <v>18</v>
      </c>
      <c r="I15" s="7" t="s">
        <v>12</v>
      </c>
      <c r="J15" s="7" t="s">
        <v>13</v>
      </c>
      <c r="K15" s="7" t="s">
        <v>7929</v>
      </c>
      <c r="L15" s="10">
        <v>63.250000000000007</v>
      </c>
      <c r="M15" s="7" t="s">
        <v>14</v>
      </c>
      <c r="N15" s="7" t="s">
        <v>37</v>
      </c>
      <c r="O15" s="7" t="s">
        <v>16</v>
      </c>
      <c r="P15" s="60"/>
      <c r="Q15">
        <f>SUMIF(Western!C:C,Master!E15,Western!V:V)</f>
        <v>0</v>
      </c>
      <c r="R15" s="63">
        <f t="shared" si="0"/>
        <v>0</v>
      </c>
    </row>
    <row r="16" spans="2:23" x14ac:dyDescent="0.25">
      <c r="B16" s="62" t="s">
        <v>5145</v>
      </c>
      <c r="C16" s="58" t="s">
        <v>5147</v>
      </c>
      <c r="D16" s="6">
        <v>843380174448</v>
      </c>
      <c r="E16" s="7" t="s">
        <v>38</v>
      </c>
      <c r="F16" t="s">
        <v>39</v>
      </c>
      <c r="G16" t="s">
        <v>7931</v>
      </c>
      <c r="H16" t="s">
        <v>18</v>
      </c>
      <c r="I16" s="7" t="s">
        <v>12</v>
      </c>
      <c r="J16" s="7" t="s">
        <v>21</v>
      </c>
      <c r="K16" s="7" t="s">
        <v>7929</v>
      </c>
      <c r="L16" s="10">
        <v>63.250000000000007</v>
      </c>
      <c r="M16" s="7" t="s">
        <v>14</v>
      </c>
      <c r="N16" s="7" t="s">
        <v>37</v>
      </c>
      <c r="O16" s="7" t="s">
        <v>16</v>
      </c>
      <c r="P16" s="60"/>
      <c r="Q16">
        <f>SUMIF(Western!C:C,Master!E16,Western!V:V)</f>
        <v>0</v>
      </c>
      <c r="R16" s="63">
        <f t="shared" si="0"/>
        <v>0</v>
      </c>
    </row>
    <row r="17" spans="2:18" x14ac:dyDescent="0.25">
      <c r="B17" s="62" t="s">
        <v>5145</v>
      </c>
      <c r="C17" s="58" t="s">
        <v>5148</v>
      </c>
      <c r="D17" s="6">
        <v>843380174455</v>
      </c>
      <c r="E17" s="7" t="s">
        <v>40</v>
      </c>
      <c r="F17" t="s">
        <v>41</v>
      </c>
      <c r="G17" t="s">
        <v>7931</v>
      </c>
      <c r="H17" t="s">
        <v>18</v>
      </c>
      <c r="I17" s="7" t="s">
        <v>12</v>
      </c>
      <c r="J17" s="7" t="s">
        <v>24</v>
      </c>
      <c r="K17" s="7" t="s">
        <v>7929</v>
      </c>
      <c r="L17" s="10">
        <v>63.250000000000007</v>
      </c>
      <c r="M17" s="7" t="s">
        <v>14</v>
      </c>
      <c r="N17" s="7" t="s">
        <v>37</v>
      </c>
      <c r="O17" s="7" t="s">
        <v>16</v>
      </c>
      <c r="P17" s="60"/>
      <c r="Q17">
        <f>SUMIF(Western!C:C,Master!E17,Western!V:V)</f>
        <v>0</v>
      </c>
      <c r="R17" s="63">
        <f t="shared" si="0"/>
        <v>0</v>
      </c>
    </row>
    <row r="18" spans="2:18" x14ac:dyDescent="0.25">
      <c r="B18" s="62" t="s">
        <v>5145</v>
      </c>
      <c r="C18" s="58" t="s">
        <v>5149</v>
      </c>
      <c r="D18" s="6">
        <v>843380174462</v>
      </c>
      <c r="E18" s="7" t="s">
        <v>42</v>
      </c>
      <c r="F18" t="s">
        <v>43</v>
      </c>
      <c r="G18" t="s">
        <v>7931</v>
      </c>
      <c r="H18" t="s">
        <v>18</v>
      </c>
      <c r="I18" s="7" t="s">
        <v>12</v>
      </c>
      <c r="J18" s="7" t="s">
        <v>27</v>
      </c>
      <c r="K18" s="7" t="s">
        <v>7929</v>
      </c>
      <c r="L18" s="10">
        <v>63.250000000000007</v>
      </c>
      <c r="M18" s="7" t="s">
        <v>14</v>
      </c>
      <c r="N18" s="7" t="s">
        <v>37</v>
      </c>
      <c r="O18" s="7" t="s">
        <v>16</v>
      </c>
      <c r="P18" s="60"/>
      <c r="Q18">
        <f>SUMIF(Western!C:C,Master!E18,Western!V:V)</f>
        <v>0</v>
      </c>
      <c r="R18" s="63">
        <f t="shared" si="0"/>
        <v>0</v>
      </c>
    </row>
    <row r="19" spans="2:18" x14ac:dyDescent="0.25">
      <c r="B19" s="62" t="s">
        <v>5145</v>
      </c>
      <c r="C19" s="58" t="s">
        <v>5150</v>
      </c>
      <c r="D19" s="6">
        <v>843380174479</v>
      </c>
      <c r="E19" s="7" t="s">
        <v>44</v>
      </c>
      <c r="F19" t="s">
        <v>45</v>
      </c>
      <c r="G19" t="s">
        <v>7931</v>
      </c>
      <c r="H19" t="s">
        <v>18</v>
      </c>
      <c r="I19" s="7" t="s">
        <v>12</v>
      </c>
      <c r="J19" s="7" t="s">
        <v>30</v>
      </c>
      <c r="K19" s="7" t="s">
        <v>7929</v>
      </c>
      <c r="L19" s="10">
        <v>63.250000000000007</v>
      </c>
      <c r="M19" s="7" t="s">
        <v>14</v>
      </c>
      <c r="N19" s="7" t="s">
        <v>37</v>
      </c>
      <c r="O19" s="7" t="s">
        <v>16</v>
      </c>
      <c r="P19" s="60"/>
      <c r="Q19">
        <f>SUMIF(Western!C:C,Master!E19,Western!V:V)</f>
        <v>0</v>
      </c>
      <c r="R19" s="63">
        <f t="shared" si="0"/>
        <v>0</v>
      </c>
    </row>
    <row r="20" spans="2:18" x14ac:dyDescent="0.25">
      <c r="B20" s="62" t="s">
        <v>5151</v>
      </c>
      <c r="C20" s="58" t="s">
        <v>5152</v>
      </c>
      <c r="D20" s="6">
        <v>843380174530</v>
      </c>
      <c r="E20" s="7" t="s">
        <v>2716</v>
      </c>
      <c r="F20" t="s">
        <v>3456</v>
      </c>
      <c r="G20" t="s">
        <v>7931</v>
      </c>
      <c r="H20" t="s">
        <v>18</v>
      </c>
      <c r="I20" s="7" t="s">
        <v>80</v>
      </c>
      <c r="J20" s="7" t="s">
        <v>13</v>
      </c>
      <c r="K20" s="7" t="s">
        <v>7929</v>
      </c>
      <c r="L20" s="10">
        <v>63.250000000000007</v>
      </c>
      <c r="M20" s="7" t="s">
        <v>14</v>
      </c>
      <c r="N20" s="7" t="s">
        <v>37</v>
      </c>
      <c r="O20" s="7" t="s">
        <v>3451</v>
      </c>
      <c r="P20" s="60"/>
      <c r="Q20">
        <f>SUMIF('Cross-Over'!C:C,Master!E20,'Cross-Over'!V:V)</f>
        <v>0</v>
      </c>
      <c r="R20" s="63">
        <f t="shared" si="0"/>
        <v>0</v>
      </c>
    </row>
    <row r="21" spans="2:18" x14ac:dyDescent="0.25">
      <c r="B21" s="62" t="s">
        <v>5151</v>
      </c>
      <c r="C21" s="58" t="s">
        <v>5153</v>
      </c>
      <c r="D21" s="6">
        <v>843380174547</v>
      </c>
      <c r="E21" s="7" t="s">
        <v>2717</v>
      </c>
      <c r="F21" t="s">
        <v>3457</v>
      </c>
      <c r="G21" t="s">
        <v>7931</v>
      </c>
      <c r="H21" t="s">
        <v>18</v>
      </c>
      <c r="I21" s="7" t="s">
        <v>80</v>
      </c>
      <c r="J21" s="7" t="s">
        <v>21</v>
      </c>
      <c r="K21" s="7" t="s">
        <v>7929</v>
      </c>
      <c r="L21" s="10">
        <v>63.250000000000007</v>
      </c>
      <c r="M21" s="7" t="s">
        <v>14</v>
      </c>
      <c r="N21" s="7" t="s">
        <v>37</v>
      </c>
      <c r="O21" s="7" t="s">
        <v>3451</v>
      </c>
      <c r="P21" s="60"/>
      <c r="Q21">
        <f>SUMIF('Cross-Over'!C:C,Master!E21,'Cross-Over'!V:V)</f>
        <v>0</v>
      </c>
      <c r="R21" s="63">
        <f t="shared" si="0"/>
        <v>0</v>
      </c>
    </row>
    <row r="22" spans="2:18" x14ac:dyDescent="0.25">
      <c r="B22" s="62" t="s">
        <v>5151</v>
      </c>
      <c r="C22" s="58" t="s">
        <v>5154</v>
      </c>
      <c r="D22" s="6">
        <v>843380174554</v>
      </c>
      <c r="E22" s="7" t="s">
        <v>2718</v>
      </c>
      <c r="F22" t="s">
        <v>3458</v>
      </c>
      <c r="G22" t="s">
        <v>7931</v>
      </c>
      <c r="H22" t="s">
        <v>18</v>
      </c>
      <c r="I22" s="7" t="s">
        <v>80</v>
      </c>
      <c r="J22" s="7" t="s">
        <v>24</v>
      </c>
      <c r="K22" s="7" t="s">
        <v>7929</v>
      </c>
      <c r="L22" s="10">
        <v>63.250000000000007</v>
      </c>
      <c r="M22" s="7" t="s">
        <v>14</v>
      </c>
      <c r="N22" s="7" t="s">
        <v>37</v>
      </c>
      <c r="O22" s="7" t="s">
        <v>3451</v>
      </c>
      <c r="P22" s="60"/>
      <c r="Q22">
        <f>SUMIF('Cross-Over'!C:C,Master!E22,'Cross-Over'!V:V)</f>
        <v>0</v>
      </c>
      <c r="R22" s="63">
        <f t="shared" si="0"/>
        <v>0</v>
      </c>
    </row>
    <row r="23" spans="2:18" x14ac:dyDescent="0.25">
      <c r="B23" s="62" t="s">
        <v>5151</v>
      </c>
      <c r="C23" s="58" t="s">
        <v>5155</v>
      </c>
      <c r="D23" s="6">
        <v>843380174561</v>
      </c>
      <c r="E23" s="7" t="s">
        <v>2719</v>
      </c>
      <c r="F23" t="s">
        <v>3459</v>
      </c>
      <c r="G23" t="s">
        <v>7931</v>
      </c>
      <c r="H23" t="s">
        <v>18</v>
      </c>
      <c r="I23" s="7" t="s">
        <v>80</v>
      </c>
      <c r="J23" s="7" t="s">
        <v>27</v>
      </c>
      <c r="K23" s="7" t="s">
        <v>7929</v>
      </c>
      <c r="L23" s="10">
        <v>63.250000000000007</v>
      </c>
      <c r="M23" s="7" t="s">
        <v>14</v>
      </c>
      <c r="N23" s="7" t="s">
        <v>37</v>
      </c>
      <c r="O23" s="7" t="s">
        <v>3451</v>
      </c>
      <c r="P23" s="60"/>
      <c r="Q23">
        <f>SUMIF('Cross-Over'!C:C,Master!E23,'Cross-Over'!V:V)</f>
        <v>0</v>
      </c>
      <c r="R23" s="63">
        <f t="shared" si="0"/>
        <v>0</v>
      </c>
    </row>
    <row r="24" spans="2:18" x14ac:dyDescent="0.25">
      <c r="B24" s="62" t="s">
        <v>5151</v>
      </c>
      <c r="C24" s="58" t="s">
        <v>5156</v>
      </c>
      <c r="D24" s="6">
        <v>843380174578</v>
      </c>
      <c r="E24" s="7" t="s">
        <v>2720</v>
      </c>
      <c r="F24" t="s">
        <v>3460</v>
      </c>
      <c r="G24" t="s">
        <v>7931</v>
      </c>
      <c r="H24" t="s">
        <v>18</v>
      </c>
      <c r="I24" s="7" t="s">
        <v>80</v>
      </c>
      <c r="J24" s="7" t="s">
        <v>30</v>
      </c>
      <c r="K24" s="7" t="s">
        <v>7929</v>
      </c>
      <c r="L24" s="10">
        <v>63.250000000000007</v>
      </c>
      <c r="M24" s="7" t="s">
        <v>14</v>
      </c>
      <c r="N24" s="7" t="s">
        <v>37</v>
      </c>
      <c r="O24" s="7" t="s">
        <v>3451</v>
      </c>
      <c r="P24" s="60"/>
      <c r="Q24">
        <f>SUMIF('Cross-Over'!C:C,Master!E24,'Cross-Over'!V:V)</f>
        <v>0</v>
      </c>
      <c r="R24" s="63">
        <f t="shared" si="0"/>
        <v>0</v>
      </c>
    </row>
    <row r="25" spans="2:18" x14ac:dyDescent="0.25">
      <c r="B25" s="62" t="s">
        <v>5157</v>
      </c>
      <c r="C25" s="58" t="s">
        <v>5158</v>
      </c>
      <c r="D25" s="6">
        <v>843380166818</v>
      </c>
      <c r="E25" s="7" t="s">
        <v>46</v>
      </c>
      <c r="F25" t="s">
        <v>47</v>
      </c>
      <c r="G25" t="s">
        <v>7932</v>
      </c>
      <c r="H25" t="s">
        <v>18</v>
      </c>
      <c r="I25" s="7" t="s">
        <v>12</v>
      </c>
      <c r="J25" s="7" t="s">
        <v>13</v>
      </c>
      <c r="K25" s="7" t="s">
        <v>7929</v>
      </c>
      <c r="L25" s="10">
        <v>68.75</v>
      </c>
      <c r="M25" s="7" t="s">
        <v>14</v>
      </c>
      <c r="N25" s="7" t="s">
        <v>48</v>
      </c>
      <c r="O25" s="7" t="s">
        <v>16</v>
      </c>
      <c r="P25" s="60"/>
      <c r="Q25">
        <f>SUMIF(Western!C:C,Master!E25,Western!V:V)</f>
        <v>0</v>
      </c>
      <c r="R25" s="63">
        <f t="shared" si="0"/>
        <v>0</v>
      </c>
    </row>
    <row r="26" spans="2:18" x14ac:dyDescent="0.25">
      <c r="B26" s="62" t="s">
        <v>5157</v>
      </c>
      <c r="C26" s="58" t="s">
        <v>5159</v>
      </c>
      <c r="D26" s="6">
        <v>843380166825</v>
      </c>
      <c r="E26" s="7" t="s">
        <v>49</v>
      </c>
      <c r="F26" t="s">
        <v>50</v>
      </c>
      <c r="G26" t="s">
        <v>7932</v>
      </c>
      <c r="H26" t="s">
        <v>18</v>
      </c>
      <c r="I26" s="7" t="s">
        <v>12</v>
      </c>
      <c r="J26" s="7" t="s">
        <v>21</v>
      </c>
      <c r="K26" s="7" t="s">
        <v>7929</v>
      </c>
      <c r="L26" s="10">
        <v>68.75</v>
      </c>
      <c r="M26" s="7" t="s">
        <v>14</v>
      </c>
      <c r="N26" s="7" t="s">
        <v>48</v>
      </c>
      <c r="O26" s="7" t="s">
        <v>16</v>
      </c>
      <c r="P26" s="60"/>
      <c r="Q26">
        <f>SUMIF(Western!C:C,Master!E26,Western!V:V)</f>
        <v>0</v>
      </c>
      <c r="R26" s="63">
        <f t="shared" si="0"/>
        <v>0</v>
      </c>
    </row>
    <row r="27" spans="2:18" x14ac:dyDescent="0.25">
      <c r="B27" s="62" t="s">
        <v>5157</v>
      </c>
      <c r="C27" s="58" t="s">
        <v>5160</v>
      </c>
      <c r="D27" s="6">
        <v>843380166832</v>
      </c>
      <c r="E27" s="7" t="s">
        <v>51</v>
      </c>
      <c r="F27" t="s">
        <v>52</v>
      </c>
      <c r="G27" t="s">
        <v>7932</v>
      </c>
      <c r="H27" t="s">
        <v>18</v>
      </c>
      <c r="I27" s="7" t="s">
        <v>12</v>
      </c>
      <c r="J27" s="7" t="s">
        <v>24</v>
      </c>
      <c r="K27" s="7" t="s">
        <v>7929</v>
      </c>
      <c r="L27" s="10">
        <v>68.75</v>
      </c>
      <c r="M27" s="7" t="s">
        <v>14</v>
      </c>
      <c r="N27" s="7" t="s">
        <v>48</v>
      </c>
      <c r="O27" s="7" t="s">
        <v>16</v>
      </c>
      <c r="P27" s="60"/>
      <c r="Q27">
        <f>SUMIF(Western!C:C,Master!E27,Western!V:V)</f>
        <v>0</v>
      </c>
      <c r="R27" s="63">
        <f t="shared" si="0"/>
        <v>0</v>
      </c>
    </row>
    <row r="28" spans="2:18" x14ac:dyDescent="0.25">
      <c r="B28" s="62" t="s">
        <v>5157</v>
      </c>
      <c r="C28" s="58" t="s">
        <v>5161</v>
      </c>
      <c r="D28" s="6">
        <v>843380166849</v>
      </c>
      <c r="E28" s="7" t="s">
        <v>53</v>
      </c>
      <c r="F28" t="s">
        <v>54</v>
      </c>
      <c r="G28" t="s">
        <v>7932</v>
      </c>
      <c r="H28" t="s">
        <v>18</v>
      </c>
      <c r="I28" s="7" t="s">
        <v>12</v>
      </c>
      <c r="J28" s="7" t="s">
        <v>27</v>
      </c>
      <c r="K28" s="7" t="s">
        <v>7929</v>
      </c>
      <c r="L28" s="10">
        <v>68.75</v>
      </c>
      <c r="M28" s="7" t="s">
        <v>14</v>
      </c>
      <c r="N28" s="7" t="s">
        <v>48</v>
      </c>
      <c r="O28" s="7" t="s">
        <v>16</v>
      </c>
      <c r="P28" s="60"/>
      <c r="Q28">
        <f>SUMIF(Western!C:C,Master!E28,Western!V:V)</f>
        <v>0</v>
      </c>
      <c r="R28" s="63">
        <f t="shared" si="0"/>
        <v>0</v>
      </c>
    </row>
    <row r="29" spans="2:18" x14ac:dyDescent="0.25">
      <c r="B29" s="62" t="s">
        <v>5157</v>
      </c>
      <c r="C29" s="58" t="s">
        <v>5162</v>
      </c>
      <c r="D29" s="6">
        <v>843380166856</v>
      </c>
      <c r="E29" s="7" t="s">
        <v>55</v>
      </c>
      <c r="F29" t="s">
        <v>56</v>
      </c>
      <c r="G29" t="s">
        <v>7932</v>
      </c>
      <c r="H29" t="s">
        <v>18</v>
      </c>
      <c r="I29" s="7" t="s">
        <v>12</v>
      </c>
      <c r="J29" s="7" t="s">
        <v>30</v>
      </c>
      <c r="K29" s="7" t="s">
        <v>7929</v>
      </c>
      <c r="L29" s="10">
        <v>68.75</v>
      </c>
      <c r="M29" s="7" t="s">
        <v>14</v>
      </c>
      <c r="N29" s="7" t="s">
        <v>48</v>
      </c>
      <c r="O29" s="7" t="s">
        <v>16</v>
      </c>
      <c r="P29" s="60"/>
      <c r="Q29">
        <f>SUMIF(Western!C:C,Master!E29,Western!V:V)</f>
        <v>0</v>
      </c>
      <c r="R29" s="63">
        <f t="shared" si="0"/>
        <v>0</v>
      </c>
    </row>
    <row r="30" spans="2:18" x14ac:dyDescent="0.25">
      <c r="B30" s="62" t="s">
        <v>5163</v>
      </c>
      <c r="C30" s="58" t="s">
        <v>5164</v>
      </c>
      <c r="D30" s="6">
        <v>843380166979</v>
      </c>
      <c r="E30" s="7" t="s">
        <v>57</v>
      </c>
      <c r="F30" t="s">
        <v>58</v>
      </c>
      <c r="G30" t="s">
        <v>7932</v>
      </c>
      <c r="H30" t="s">
        <v>18</v>
      </c>
      <c r="I30" s="7" t="s">
        <v>59</v>
      </c>
      <c r="J30" s="7" t="s">
        <v>13</v>
      </c>
      <c r="K30" s="7" t="s">
        <v>7929</v>
      </c>
      <c r="L30" s="10">
        <v>68.75</v>
      </c>
      <c r="M30" s="7" t="s">
        <v>14</v>
      </c>
      <c r="N30" s="7" t="s">
        <v>48</v>
      </c>
      <c r="O30" s="7" t="s">
        <v>16</v>
      </c>
      <c r="P30" s="60"/>
      <c r="Q30">
        <f>SUMIF(Western!C:C,Master!E30,Western!V:V)</f>
        <v>0</v>
      </c>
      <c r="R30" s="63">
        <f t="shared" si="0"/>
        <v>0</v>
      </c>
    </row>
    <row r="31" spans="2:18" x14ac:dyDescent="0.25">
      <c r="B31" s="62" t="s">
        <v>5163</v>
      </c>
      <c r="C31" s="58" t="s">
        <v>5165</v>
      </c>
      <c r="D31" s="6">
        <v>843380166986</v>
      </c>
      <c r="E31" s="7" t="s">
        <v>60</v>
      </c>
      <c r="F31" t="s">
        <v>61</v>
      </c>
      <c r="G31" t="s">
        <v>7932</v>
      </c>
      <c r="H31" t="s">
        <v>18</v>
      </c>
      <c r="I31" s="7" t="s">
        <v>59</v>
      </c>
      <c r="J31" s="7" t="s">
        <v>21</v>
      </c>
      <c r="K31" s="7" t="s">
        <v>7929</v>
      </c>
      <c r="L31" s="10">
        <v>68.75</v>
      </c>
      <c r="M31" s="7" t="s">
        <v>14</v>
      </c>
      <c r="N31" s="7" t="s">
        <v>48</v>
      </c>
      <c r="O31" s="7" t="s">
        <v>16</v>
      </c>
      <c r="P31" s="60"/>
      <c r="Q31">
        <f>SUMIF(Western!C:C,Master!E31,Western!V:V)</f>
        <v>0</v>
      </c>
      <c r="R31" s="63">
        <f t="shared" si="0"/>
        <v>0</v>
      </c>
    </row>
    <row r="32" spans="2:18" x14ac:dyDescent="0.25">
      <c r="B32" s="62" t="s">
        <v>5163</v>
      </c>
      <c r="C32" s="58" t="s">
        <v>5166</v>
      </c>
      <c r="D32" s="6">
        <v>843380166993</v>
      </c>
      <c r="E32" s="7" t="s">
        <v>62</v>
      </c>
      <c r="F32" t="s">
        <v>63</v>
      </c>
      <c r="G32" t="s">
        <v>7932</v>
      </c>
      <c r="H32" t="s">
        <v>18</v>
      </c>
      <c r="I32" s="7" t="s">
        <v>59</v>
      </c>
      <c r="J32" s="7" t="s">
        <v>24</v>
      </c>
      <c r="K32" s="7" t="s">
        <v>7929</v>
      </c>
      <c r="L32" s="10">
        <v>68.75</v>
      </c>
      <c r="M32" s="7" t="s">
        <v>14</v>
      </c>
      <c r="N32" s="7" t="s">
        <v>48</v>
      </c>
      <c r="O32" s="7" t="s">
        <v>16</v>
      </c>
      <c r="P32" s="60"/>
      <c r="Q32">
        <f>SUMIF(Western!C:C,Master!E32,Western!V:V)</f>
        <v>0</v>
      </c>
      <c r="R32" s="63">
        <f t="shared" si="0"/>
        <v>0</v>
      </c>
    </row>
    <row r="33" spans="2:18" x14ac:dyDescent="0.25">
      <c r="B33" s="62" t="s">
        <v>5163</v>
      </c>
      <c r="C33" s="58" t="s">
        <v>5167</v>
      </c>
      <c r="D33" s="6">
        <v>843380167006</v>
      </c>
      <c r="E33" s="7" t="s">
        <v>64</v>
      </c>
      <c r="F33" t="s">
        <v>65</v>
      </c>
      <c r="G33" t="s">
        <v>7932</v>
      </c>
      <c r="H33" t="s">
        <v>18</v>
      </c>
      <c r="I33" s="7" t="s">
        <v>59</v>
      </c>
      <c r="J33" s="7" t="s">
        <v>27</v>
      </c>
      <c r="K33" s="7" t="s">
        <v>7929</v>
      </c>
      <c r="L33" s="10">
        <v>68.75</v>
      </c>
      <c r="M33" s="7" t="s">
        <v>14</v>
      </c>
      <c r="N33" s="7" t="s">
        <v>48</v>
      </c>
      <c r="O33" s="7" t="s">
        <v>16</v>
      </c>
      <c r="P33" s="60"/>
      <c r="Q33">
        <f>SUMIF(Western!C:C,Master!E33,Western!V:V)</f>
        <v>0</v>
      </c>
      <c r="R33" s="63">
        <f t="shared" si="0"/>
        <v>0</v>
      </c>
    </row>
    <row r="34" spans="2:18" x14ac:dyDescent="0.25">
      <c r="B34" s="62" t="s">
        <v>5163</v>
      </c>
      <c r="C34" s="58" t="s">
        <v>5168</v>
      </c>
      <c r="D34" s="6">
        <v>843380167013</v>
      </c>
      <c r="E34" s="7" t="s">
        <v>66</v>
      </c>
      <c r="F34" t="s">
        <v>67</v>
      </c>
      <c r="G34" t="s">
        <v>7932</v>
      </c>
      <c r="H34" t="s">
        <v>18</v>
      </c>
      <c r="I34" s="7" t="s">
        <v>59</v>
      </c>
      <c r="J34" s="7" t="s">
        <v>30</v>
      </c>
      <c r="K34" s="7" t="s">
        <v>7929</v>
      </c>
      <c r="L34" s="10">
        <v>68.75</v>
      </c>
      <c r="M34" s="7" t="s">
        <v>14</v>
      </c>
      <c r="N34" s="7" t="s">
        <v>48</v>
      </c>
      <c r="O34" s="7" t="s">
        <v>16</v>
      </c>
      <c r="P34" s="60"/>
      <c r="Q34">
        <f>SUMIF(Western!C:C,Master!E34,Western!V:V)</f>
        <v>0</v>
      </c>
      <c r="R34" s="63">
        <f t="shared" si="0"/>
        <v>0</v>
      </c>
    </row>
    <row r="35" spans="2:18" x14ac:dyDescent="0.25">
      <c r="B35" s="62" t="s">
        <v>5169</v>
      </c>
      <c r="C35" s="58" t="s">
        <v>5170</v>
      </c>
      <c r="D35" s="6">
        <v>843380173960</v>
      </c>
      <c r="E35" s="7" t="s">
        <v>68</v>
      </c>
      <c r="F35" t="s">
        <v>69</v>
      </c>
      <c r="G35" t="s">
        <v>7863</v>
      </c>
      <c r="H35" t="s">
        <v>17</v>
      </c>
      <c r="I35" s="7" t="s">
        <v>12</v>
      </c>
      <c r="J35" s="7" t="s">
        <v>13</v>
      </c>
      <c r="K35" s="7" t="s">
        <v>7839</v>
      </c>
      <c r="L35" s="10">
        <v>82.5</v>
      </c>
      <c r="M35" s="7" t="s">
        <v>14</v>
      </c>
      <c r="N35" s="7" t="s">
        <v>48</v>
      </c>
      <c r="O35" s="7" t="s">
        <v>16</v>
      </c>
      <c r="P35" s="60"/>
      <c r="Q35">
        <f>SUMIF(Western!C:C,Master!E35,Western!V:V)</f>
        <v>0</v>
      </c>
      <c r="R35" s="63">
        <f t="shared" si="0"/>
        <v>0</v>
      </c>
    </row>
    <row r="36" spans="2:18" x14ac:dyDescent="0.25">
      <c r="B36" s="62" t="s">
        <v>5169</v>
      </c>
      <c r="C36" s="58" t="s">
        <v>5171</v>
      </c>
      <c r="D36" s="6">
        <v>843380173977</v>
      </c>
      <c r="E36" s="7" t="s">
        <v>70</v>
      </c>
      <c r="F36" t="s">
        <v>71</v>
      </c>
      <c r="G36" t="s">
        <v>7863</v>
      </c>
      <c r="H36" t="s">
        <v>17</v>
      </c>
      <c r="I36" s="7" t="s">
        <v>12</v>
      </c>
      <c r="J36" s="7" t="s">
        <v>21</v>
      </c>
      <c r="K36" s="7" t="s">
        <v>7839</v>
      </c>
      <c r="L36" s="10">
        <v>82.5</v>
      </c>
      <c r="M36" s="7" t="s">
        <v>14</v>
      </c>
      <c r="N36" s="7" t="s">
        <v>48</v>
      </c>
      <c r="O36" s="7" t="s">
        <v>16</v>
      </c>
      <c r="P36" s="60"/>
      <c r="Q36">
        <f>SUMIF(Western!C:C,Master!E36,Western!V:V)</f>
        <v>0</v>
      </c>
      <c r="R36" s="63">
        <f t="shared" si="0"/>
        <v>0</v>
      </c>
    </row>
    <row r="37" spans="2:18" x14ac:dyDescent="0.25">
      <c r="B37" s="62" t="s">
        <v>5169</v>
      </c>
      <c r="C37" s="58" t="s">
        <v>5172</v>
      </c>
      <c r="D37" s="6">
        <v>843380173984</v>
      </c>
      <c r="E37" s="7" t="s">
        <v>72</v>
      </c>
      <c r="F37" t="s">
        <v>73</v>
      </c>
      <c r="G37" t="s">
        <v>7863</v>
      </c>
      <c r="H37" t="s">
        <v>17</v>
      </c>
      <c r="I37" s="7" t="s">
        <v>12</v>
      </c>
      <c r="J37" s="7" t="s">
        <v>24</v>
      </c>
      <c r="K37" s="7" t="s">
        <v>7839</v>
      </c>
      <c r="L37" s="10">
        <v>82.5</v>
      </c>
      <c r="M37" s="7" t="s">
        <v>14</v>
      </c>
      <c r="N37" s="7" t="s">
        <v>48</v>
      </c>
      <c r="O37" s="7" t="s">
        <v>16</v>
      </c>
      <c r="P37" s="60"/>
      <c r="Q37">
        <f>SUMIF(Western!C:C,Master!E37,Western!V:V)</f>
        <v>0</v>
      </c>
      <c r="R37" s="63">
        <f t="shared" si="0"/>
        <v>0</v>
      </c>
    </row>
    <row r="38" spans="2:18" x14ac:dyDescent="0.25">
      <c r="B38" s="62" t="s">
        <v>5169</v>
      </c>
      <c r="C38" s="58" t="s">
        <v>5173</v>
      </c>
      <c r="D38" s="6">
        <v>843380173991</v>
      </c>
      <c r="E38" s="7" t="s">
        <v>74</v>
      </c>
      <c r="F38" t="s">
        <v>75</v>
      </c>
      <c r="G38" t="s">
        <v>7863</v>
      </c>
      <c r="H38" t="s">
        <v>17</v>
      </c>
      <c r="I38" s="7" t="s">
        <v>12</v>
      </c>
      <c r="J38" s="7" t="s">
        <v>27</v>
      </c>
      <c r="K38" s="7" t="s">
        <v>7839</v>
      </c>
      <c r="L38" s="10">
        <v>82.5</v>
      </c>
      <c r="M38" s="7" t="s">
        <v>14</v>
      </c>
      <c r="N38" s="7" t="s">
        <v>48</v>
      </c>
      <c r="O38" s="7" t="s">
        <v>16</v>
      </c>
      <c r="P38" s="60"/>
      <c r="Q38">
        <f>SUMIF(Western!C:C,Master!E38,Western!V:V)</f>
        <v>0</v>
      </c>
      <c r="R38" s="63">
        <f t="shared" si="0"/>
        <v>0</v>
      </c>
    </row>
    <row r="39" spans="2:18" x14ac:dyDescent="0.25">
      <c r="B39" s="62" t="s">
        <v>5169</v>
      </c>
      <c r="C39" s="58" t="s">
        <v>5174</v>
      </c>
      <c r="D39" s="6">
        <v>843380174004</v>
      </c>
      <c r="E39" s="7" t="s">
        <v>76</v>
      </c>
      <c r="F39" t="s">
        <v>77</v>
      </c>
      <c r="G39" t="s">
        <v>7863</v>
      </c>
      <c r="H39" t="s">
        <v>17</v>
      </c>
      <c r="I39" s="7" t="s">
        <v>12</v>
      </c>
      <c r="J39" s="7" t="s">
        <v>30</v>
      </c>
      <c r="K39" s="7" t="s">
        <v>7839</v>
      </c>
      <c r="L39" s="10">
        <v>82.5</v>
      </c>
      <c r="M39" s="7" t="s">
        <v>14</v>
      </c>
      <c r="N39" s="7" t="s">
        <v>48</v>
      </c>
      <c r="O39" s="7" t="s">
        <v>16</v>
      </c>
      <c r="P39" s="60"/>
      <c r="Q39">
        <f>SUMIF(Western!C:C,Master!E39,Western!V:V)</f>
        <v>0</v>
      </c>
      <c r="R39" s="63">
        <f t="shared" si="0"/>
        <v>0</v>
      </c>
    </row>
    <row r="40" spans="2:18" x14ac:dyDescent="0.25">
      <c r="B40" s="62" t="s">
        <v>5175</v>
      </c>
      <c r="C40" s="58" t="s">
        <v>5176</v>
      </c>
      <c r="D40" s="6">
        <v>843380174066</v>
      </c>
      <c r="E40" s="7" t="s">
        <v>2721</v>
      </c>
      <c r="F40" t="s">
        <v>3461</v>
      </c>
      <c r="G40" t="s">
        <v>7863</v>
      </c>
      <c r="H40" t="s">
        <v>18</v>
      </c>
      <c r="I40" s="7" t="s">
        <v>80</v>
      </c>
      <c r="J40" s="7" t="s">
        <v>13</v>
      </c>
      <c r="K40" s="7" t="s">
        <v>7839</v>
      </c>
      <c r="L40" s="10">
        <v>82.5</v>
      </c>
      <c r="M40" s="7" t="s">
        <v>14</v>
      </c>
      <c r="N40" s="7" t="s">
        <v>48</v>
      </c>
      <c r="O40" s="7" t="s">
        <v>3451</v>
      </c>
      <c r="P40" s="60"/>
      <c r="Q40">
        <f>SUMIF('Cross-Over'!C:C,Master!E40,'Cross-Over'!V:V)</f>
        <v>0</v>
      </c>
      <c r="R40" s="63">
        <f t="shared" si="0"/>
        <v>0</v>
      </c>
    </row>
    <row r="41" spans="2:18" x14ac:dyDescent="0.25">
      <c r="B41" s="62" t="s">
        <v>5175</v>
      </c>
      <c r="C41" s="58" t="s">
        <v>5177</v>
      </c>
      <c r="D41" s="6">
        <v>843380174073</v>
      </c>
      <c r="E41" s="7" t="s">
        <v>2722</v>
      </c>
      <c r="F41" t="s">
        <v>3462</v>
      </c>
      <c r="G41" t="s">
        <v>7863</v>
      </c>
      <c r="H41" t="s">
        <v>18</v>
      </c>
      <c r="I41" s="7" t="s">
        <v>80</v>
      </c>
      <c r="J41" s="7" t="s">
        <v>21</v>
      </c>
      <c r="K41" s="7" t="s">
        <v>7839</v>
      </c>
      <c r="L41" s="10">
        <v>82.5</v>
      </c>
      <c r="M41" s="7" t="s">
        <v>14</v>
      </c>
      <c r="N41" s="7" t="s">
        <v>48</v>
      </c>
      <c r="O41" s="7" t="s">
        <v>3451</v>
      </c>
      <c r="P41" s="60"/>
      <c r="Q41">
        <f>SUMIF('Cross-Over'!C:C,Master!E41,'Cross-Over'!V:V)</f>
        <v>0</v>
      </c>
      <c r="R41" s="63">
        <f t="shared" si="0"/>
        <v>0</v>
      </c>
    </row>
    <row r="42" spans="2:18" x14ac:dyDescent="0.25">
      <c r="B42" s="62" t="s">
        <v>5175</v>
      </c>
      <c r="C42" s="58" t="s">
        <v>5178</v>
      </c>
      <c r="D42" s="6">
        <v>843380174080</v>
      </c>
      <c r="E42" s="7" t="s">
        <v>2723</v>
      </c>
      <c r="F42" t="s">
        <v>3463</v>
      </c>
      <c r="G42" t="s">
        <v>7863</v>
      </c>
      <c r="H42" t="s">
        <v>18</v>
      </c>
      <c r="I42" s="7" t="s">
        <v>80</v>
      </c>
      <c r="J42" s="7" t="s">
        <v>24</v>
      </c>
      <c r="K42" s="7" t="s">
        <v>7839</v>
      </c>
      <c r="L42" s="10">
        <v>82.5</v>
      </c>
      <c r="M42" s="7" t="s">
        <v>14</v>
      </c>
      <c r="N42" s="7" t="s">
        <v>48</v>
      </c>
      <c r="O42" s="7" t="s">
        <v>3451</v>
      </c>
      <c r="P42" s="60"/>
      <c r="Q42">
        <f>SUMIF('Cross-Over'!C:C,Master!E42,'Cross-Over'!V:V)</f>
        <v>0</v>
      </c>
      <c r="R42" s="63">
        <f t="shared" si="0"/>
        <v>0</v>
      </c>
    </row>
    <row r="43" spans="2:18" x14ac:dyDescent="0.25">
      <c r="B43" s="62" t="s">
        <v>5175</v>
      </c>
      <c r="C43" s="58" t="s">
        <v>5179</v>
      </c>
      <c r="D43" s="6">
        <v>843380174097</v>
      </c>
      <c r="E43" s="7" t="s">
        <v>2724</v>
      </c>
      <c r="F43" t="s">
        <v>3464</v>
      </c>
      <c r="G43" t="s">
        <v>7863</v>
      </c>
      <c r="H43" t="s">
        <v>18</v>
      </c>
      <c r="I43" s="7" t="s">
        <v>80</v>
      </c>
      <c r="J43" s="7" t="s">
        <v>27</v>
      </c>
      <c r="K43" s="7" t="s">
        <v>7839</v>
      </c>
      <c r="L43" s="10">
        <v>82.5</v>
      </c>
      <c r="M43" s="7" t="s">
        <v>14</v>
      </c>
      <c r="N43" s="7" t="s">
        <v>48</v>
      </c>
      <c r="O43" s="7" t="s">
        <v>3451</v>
      </c>
      <c r="P43" s="60"/>
      <c r="Q43">
        <f>SUMIF('Cross-Over'!C:C,Master!E43,'Cross-Over'!V:V)</f>
        <v>0</v>
      </c>
      <c r="R43" s="63">
        <f t="shared" si="0"/>
        <v>0</v>
      </c>
    </row>
    <row r="44" spans="2:18" x14ac:dyDescent="0.25">
      <c r="B44" s="62" t="s">
        <v>5175</v>
      </c>
      <c r="C44" s="58" t="s">
        <v>5180</v>
      </c>
      <c r="D44" s="6">
        <v>843380174103</v>
      </c>
      <c r="E44" s="7" t="s">
        <v>2725</v>
      </c>
      <c r="F44" t="s">
        <v>3465</v>
      </c>
      <c r="G44" t="s">
        <v>7863</v>
      </c>
      <c r="H44" t="s">
        <v>18</v>
      </c>
      <c r="I44" s="7" t="s">
        <v>80</v>
      </c>
      <c r="J44" s="7" t="s">
        <v>30</v>
      </c>
      <c r="K44" s="7" t="s">
        <v>7839</v>
      </c>
      <c r="L44" s="10">
        <v>82.5</v>
      </c>
      <c r="M44" s="7" t="s">
        <v>14</v>
      </c>
      <c r="N44" s="7" t="s">
        <v>48</v>
      </c>
      <c r="O44" s="7" t="s">
        <v>3451</v>
      </c>
      <c r="P44" s="60"/>
      <c r="Q44">
        <f>SUMIF('Cross-Over'!C:C,Master!E44,'Cross-Over'!V:V)</f>
        <v>0</v>
      </c>
      <c r="R44" s="63">
        <f t="shared" si="0"/>
        <v>0</v>
      </c>
    </row>
    <row r="45" spans="2:18" x14ac:dyDescent="0.25">
      <c r="B45" s="62" t="s">
        <v>5181</v>
      </c>
      <c r="C45" s="58" t="s">
        <v>5182</v>
      </c>
      <c r="D45" s="6">
        <v>843380174110</v>
      </c>
      <c r="E45" s="7" t="s">
        <v>2726</v>
      </c>
      <c r="F45" t="s">
        <v>3466</v>
      </c>
      <c r="G45" t="s">
        <v>7863</v>
      </c>
      <c r="H45" t="s">
        <v>18</v>
      </c>
      <c r="I45" s="7" t="s">
        <v>91</v>
      </c>
      <c r="J45" s="7" t="s">
        <v>13</v>
      </c>
      <c r="K45" s="7" t="s">
        <v>7839</v>
      </c>
      <c r="L45" s="10">
        <v>82.5</v>
      </c>
      <c r="M45" s="7" t="s">
        <v>14</v>
      </c>
      <c r="N45" s="7" t="s">
        <v>48</v>
      </c>
      <c r="O45" s="7" t="s">
        <v>3451</v>
      </c>
      <c r="P45" s="60"/>
      <c r="Q45">
        <f>SUMIF('Cross-Over'!C:C,Master!E45,'Cross-Over'!V:V)</f>
        <v>0</v>
      </c>
      <c r="R45" s="63">
        <f t="shared" si="0"/>
        <v>0</v>
      </c>
    </row>
    <row r="46" spans="2:18" x14ac:dyDescent="0.25">
      <c r="B46" s="62" t="s">
        <v>5181</v>
      </c>
      <c r="C46" s="58" t="s">
        <v>5183</v>
      </c>
      <c r="D46" s="6">
        <v>843380174127</v>
      </c>
      <c r="E46" s="7" t="s">
        <v>2727</v>
      </c>
      <c r="F46" t="s">
        <v>3467</v>
      </c>
      <c r="G46" t="s">
        <v>7863</v>
      </c>
      <c r="H46" t="s">
        <v>18</v>
      </c>
      <c r="I46" s="7" t="s">
        <v>91</v>
      </c>
      <c r="J46" s="7" t="s">
        <v>21</v>
      </c>
      <c r="K46" s="7" t="s">
        <v>7839</v>
      </c>
      <c r="L46" s="10">
        <v>82.5</v>
      </c>
      <c r="M46" s="7" t="s">
        <v>14</v>
      </c>
      <c r="N46" s="7" t="s">
        <v>48</v>
      </c>
      <c r="O46" s="7" t="s">
        <v>3451</v>
      </c>
      <c r="P46" s="60"/>
      <c r="Q46">
        <f>SUMIF('Cross-Over'!C:C,Master!E46,'Cross-Over'!V:V)</f>
        <v>0</v>
      </c>
      <c r="R46" s="63">
        <f t="shared" si="0"/>
        <v>0</v>
      </c>
    </row>
    <row r="47" spans="2:18" x14ac:dyDescent="0.25">
      <c r="B47" s="62" t="s">
        <v>5181</v>
      </c>
      <c r="C47" s="58" t="s">
        <v>5184</v>
      </c>
      <c r="D47" s="6">
        <v>843380174134</v>
      </c>
      <c r="E47" s="7" t="s">
        <v>2728</v>
      </c>
      <c r="F47" t="s">
        <v>3468</v>
      </c>
      <c r="G47" t="s">
        <v>7863</v>
      </c>
      <c r="H47" t="s">
        <v>18</v>
      </c>
      <c r="I47" s="7" t="s">
        <v>91</v>
      </c>
      <c r="J47" s="7" t="s">
        <v>24</v>
      </c>
      <c r="K47" s="7" t="s">
        <v>7839</v>
      </c>
      <c r="L47" s="10">
        <v>82.5</v>
      </c>
      <c r="M47" s="7" t="s">
        <v>14</v>
      </c>
      <c r="N47" s="7" t="s">
        <v>48</v>
      </c>
      <c r="O47" s="7" t="s">
        <v>3451</v>
      </c>
      <c r="P47" s="60"/>
      <c r="Q47">
        <f>SUMIF('Cross-Over'!C:C,Master!E47,'Cross-Over'!V:V)</f>
        <v>0</v>
      </c>
      <c r="R47" s="63">
        <f t="shared" si="0"/>
        <v>0</v>
      </c>
    </row>
    <row r="48" spans="2:18" x14ac:dyDescent="0.25">
      <c r="B48" s="62" t="s">
        <v>5181</v>
      </c>
      <c r="C48" s="58" t="s">
        <v>5185</v>
      </c>
      <c r="D48" s="6">
        <v>843380174141</v>
      </c>
      <c r="E48" s="7" t="s">
        <v>2729</v>
      </c>
      <c r="F48" t="s">
        <v>3469</v>
      </c>
      <c r="G48" t="s">
        <v>7863</v>
      </c>
      <c r="H48" t="s">
        <v>18</v>
      </c>
      <c r="I48" s="7" t="s">
        <v>91</v>
      </c>
      <c r="J48" s="7" t="s">
        <v>27</v>
      </c>
      <c r="K48" s="7" t="s">
        <v>7839</v>
      </c>
      <c r="L48" s="10">
        <v>82.5</v>
      </c>
      <c r="M48" s="7" t="s">
        <v>14</v>
      </c>
      <c r="N48" s="7" t="s">
        <v>48</v>
      </c>
      <c r="O48" s="7" t="s">
        <v>3451</v>
      </c>
      <c r="P48" s="60"/>
      <c r="Q48">
        <f>SUMIF('Cross-Over'!C:C,Master!E48,'Cross-Over'!V:V)</f>
        <v>0</v>
      </c>
      <c r="R48" s="63">
        <f t="shared" si="0"/>
        <v>0</v>
      </c>
    </row>
    <row r="49" spans="2:18" x14ac:dyDescent="0.25">
      <c r="B49" s="62" t="s">
        <v>5181</v>
      </c>
      <c r="C49" s="58" t="s">
        <v>5186</v>
      </c>
      <c r="D49" s="6">
        <v>843380174158</v>
      </c>
      <c r="E49" s="7" t="s">
        <v>2730</v>
      </c>
      <c r="F49" t="s">
        <v>3470</v>
      </c>
      <c r="G49" t="s">
        <v>7863</v>
      </c>
      <c r="H49" t="s">
        <v>18</v>
      </c>
      <c r="I49" s="7" t="s">
        <v>91</v>
      </c>
      <c r="J49" s="7" t="s">
        <v>30</v>
      </c>
      <c r="K49" s="7" t="s">
        <v>7839</v>
      </c>
      <c r="L49" s="10">
        <v>82.5</v>
      </c>
      <c r="M49" s="7" t="s">
        <v>14</v>
      </c>
      <c r="N49" s="7" t="s">
        <v>48</v>
      </c>
      <c r="O49" s="7" t="s">
        <v>3451</v>
      </c>
      <c r="P49" s="60"/>
      <c r="Q49">
        <f>SUMIF('Cross-Over'!C:C,Master!E49,'Cross-Over'!V:V)</f>
        <v>0</v>
      </c>
      <c r="R49" s="63">
        <f t="shared" si="0"/>
        <v>0</v>
      </c>
    </row>
    <row r="50" spans="2:18" x14ac:dyDescent="0.25">
      <c r="B50" s="62" t="s">
        <v>5187</v>
      </c>
      <c r="C50" s="58" t="s">
        <v>5188</v>
      </c>
      <c r="D50" s="6">
        <v>843380145677</v>
      </c>
      <c r="E50" s="7" t="s">
        <v>78</v>
      </c>
      <c r="F50" t="s">
        <v>79</v>
      </c>
      <c r="G50" t="s">
        <v>7858</v>
      </c>
      <c r="H50" t="s">
        <v>18</v>
      </c>
      <c r="I50" s="7" t="s">
        <v>80</v>
      </c>
      <c r="J50" s="7" t="s">
        <v>13</v>
      </c>
      <c r="K50" s="7" t="s">
        <v>7833</v>
      </c>
      <c r="L50" s="10">
        <v>110.00000000000001</v>
      </c>
      <c r="M50" s="7" t="s">
        <v>14</v>
      </c>
      <c r="N50" s="7" t="s">
        <v>48</v>
      </c>
      <c r="O50" s="7" t="s">
        <v>16</v>
      </c>
      <c r="P50" s="60"/>
      <c r="Q50">
        <f>SUMIF(Western!C:C,Master!E50,Western!V:V)</f>
        <v>0</v>
      </c>
      <c r="R50" s="63">
        <f t="shared" si="0"/>
        <v>0</v>
      </c>
    </row>
    <row r="51" spans="2:18" x14ac:dyDescent="0.25">
      <c r="B51" s="62" t="s">
        <v>5187</v>
      </c>
      <c r="C51" s="58" t="s">
        <v>5189</v>
      </c>
      <c r="D51" s="6">
        <v>843380145653</v>
      </c>
      <c r="E51" s="7" t="s">
        <v>81</v>
      </c>
      <c r="F51" t="s">
        <v>82</v>
      </c>
      <c r="G51" t="s">
        <v>7858</v>
      </c>
      <c r="H51" t="s">
        <v>18</v>
      </c>
      <c r="I51" s="7" t="s">
        <v>80</v>
      </c>
      <c r="J51" s="7" t="s">
        <v>21</v>
      </c>
      <c r="K51" s="7" t="s">
        <v>7833</v>
      </c>
      <c r="L51" s="10">
        <v>110.00000000000001</v>
      </c>
      <c r="M51" s="7" t="s">
        <v>14</v>
      </c>
      <c r="N51" s="7" t="s">
        <v>48</v>
      </c>
      <c r="O51" s="7" t="s">
        <v>16</v>
      </c>
      <c r="P51" s="60"/>
      <c r="Q51">
        <f>SUMIF(Western!C:C,Master!E51,Western!V:V)</f>
        <v>0</v>
      </c>
      <c r="R51" s="63">
        <f t="shared" si="0"/>
        <v>0</v>
      </c>
    </row>
    <row r="52" spans="2:18" x14ac:dyDescent="0.25">
      <c r="B52" s="62" t="s">
        <v>5187</v>
      </c>
      <c r="C52" s="58" t="s">
        <v>5190</v>
      </c>
      <c r="D52" s="6">
        <v>843380145646</v>
      </c>
      <c r="E52" s="7" t="s">
        <v>83</v>
      </c>
      <c r="F52" t="s">
        <v>84</v>
      </c>
      <c r="G52" t="s">
        <v>7858</v>
      </c>
      <c r="H52" t="s">
        <v>18</v>
      </c>
      <c r="I52" s="7" t="s">
        <v>80</v>
      </c>
      <c r="J52" s="7" t="s">
        <v>24</v>
      </c>
      <c r="K52" s="7" t="s">
        <v>7833</v>
      </c>
      <c r="L52" s="10">
        <v>110.00000000000001</v>
      </c>
      <c r="M52" s="7" t="s">
        <v>14</v>
      </c>
      <c r="N52" s="7" t="s">
        <v>48</v>
      </c>
      <c r="O52" s="7" t="s">
        <v>16</v>
      </c>
      <c r="P52" s="60"/>
      <c r="Q52">
        <f>SUMIF(Western!C:C,Master!E52,Western!V:V)</f>
        <v>0</v>
      </c>
      <c r="R52" s="63">
        <f t="shared" si="0"/>
        <v>0</v>
      </c>
    </row>
    <row r="53" spans="2:18" x14ac:dyDescent="0.25">
      <c r="B53" s="62" t="s">
        <v>5187</v>
      </c>
      <c r="C53" s="58" t="s">
        <v>5191</v>
      </c>
      <c r="D53" s="6">
        <v>843380145639</v>
      </c>
      <c r="E53" s="7" t="s">
        <v>85</v>
      </c>
      <c r="F53" t="s">
        <v>86</v>
      </c>
      <c r="G53" t="s">
        <v>7858</v>
      </c>
      <c r="H53" t="s">
        <v>18</v>
      </c>
      <c r="I53" s="7" t="s">
        <v>80</v>
      </c>
      <c r="J53" s="7" t="s">
        <v>27</v>
      </c>
      <c r="K53" s="7" t="s">
        <v>7833</v>
      </c>
      <c r="L53" s="10">
        <v>110.00000000000001</v>
      </c>
      <c r="M53" s="7" t="s">
        <v>14</v>
      </c>
      <c r="N53" s="7" t="s">
        <v>48</v>
      </c>
      <c r="O53" s="7" t="s">
        <v>16</v>
      </c>
      <c r="P53" s="60"/>
      <c r="Q53">
        <f>SUMIF(Western!C:C,Master!E53,Western!V:V)</f>
        <v>0</v>
      </c>
      <c r="R53" s="63">
        <f t="shared" si="0"/>
        <v>0</v>
      </c>
    </row>
    <row r="54" spans="2:18" x14ac:dyDescent="0.25">
      <c r="B54" s="62" t="s">
        <v>5187</v>
      </c>
      <c r="C54" s="58" t="s">
        <v>5192</v>
      </c>
      <c r="D54" s="6">
        <v>843380145660</v>
      </c>
      <c r="E54" s="7" t="s">
        <v>87</v>
      </c>
      <c r="F54" t="s">
        <v>88</v>
      </c>
      <c r="G54" t="s">
        <v>7858</v>
      </c>
      <c r="H54" t="s">
        <v>18</v>
      </c>
      <c r="I54" s="7" t="s">
        <v>80</v>
      </c>
      <c r="J54" s="7" t="s">
        <v>30</v>
      </c>
      <c r="K54" s="7" t="s">
        <v>7833</v>
      </c>
      <c r="L54" s="10">
        <v>110.00000000000001</v>
      </c>
      <c r="M54" s="7" t="s">
        <v>14</v>
      </c>
      <c r="N54" s="7" t="s">
        <v>48</v>
      </c>
      <c r="O54" s="7" t="s">
        <v>16</v>
      </c>
      <c r="P54" s="60"/>
      <c r="Q54">
        <f>SUMIF(Western!C:C,Master!E54,Western!V:V)</f>
        <v>0</v>
      </c>
      <c r="R54" s="63">
        <f t="shared" si="0"/>
        <v>0</v>
      </c>
    </row>
    <row r="55" spans="2:18" x14ac:dyDescent="0.25">
      <c r="B55" s="62" t="s">
        <v>5193</v>
      </c>
      <c r="C55" s="58" t="s">
        <v>5194</v>
      </c>
      <c r="D55" s="6">
        <v>843380145820</v>
      </c>
      <c r="E55" s="7" t="s">
        <v>89</v>
      </c>
      <c r="F55" t="s">
        <v>90</v>
      </c>
      <c r="G55" t="s">
        <v>7858</v>
      </c>
      <c r="H55" t="s">
        <v>17</v>
      </c>
      <c r="I55" s="7" t="s">
        <v>91</v>
      </c>
      <c r="J55" s="7" t="s">
        <v>13</v>
      </c>
      <c r="K55" s="7" t="s">
        <v>7833</v>
      </c>
      <c r="L55" s="10">
        <v>110.00000000000001</v>
      </c>
      <c r="M55" s="7" t="s">
        <v>14</v>
      </c>
      <c r="N55" s="7" t="s">
        <v>48</v>
      </c>
      <c r="O55" s="7" t="s">
        <v>16</v>
      </c>
      <c r="P55" s="60"/>
      <c r="Q55">
        <f>SUMIF(Western!C:C,Master!E55,Western!V:V)</f>
        <v>0</v>
      </c>
      <c r="R55" s="63">
        <f t="shared" si="0"/>
        <v>0</v>
      </c>
    </row>
    <row r="56" spans="2:18" x14ac:dyDescent="0.25">
      <c r="B56" s="62" t="s">
        <v>5193</v>
      </c>
      <c r="C56" s="58" t="s">
        <v>5195</v>
      </c>
      <c r="D56" s="6">
        <v>843380145806</v>
      </c>
      <c r="E56" s="7" t="s">
        <v>92</v>
      </c>
      <c r="F56" t="s">
        <v>93</v>
      </c>
      <c r="G56" t="s">
        <v>7858</v>
      </c>
      <c r="H56" t="s">
        <v>17</v>
      </c>
      <c r="I56" s="7" t="s">
        <v>91</v>
      </c>
      <c r="J56" s="7" t="s">
        <v>21</v>
      </c>
      <c r="K56" s="7" t="s">
        <v>7833</v>
      </c>
      <c r="L56" s="10">
        <v>110.00000000000001</v>
      </c>
      <c r="M56" s="7" t="s">
        <v>14</v>
      </c>
      <c r="N56" s="7" t="s">
        <v>48</v>
      </c>
      <c r="O56" s="7" t="s">
        <v>16</v>
      </c>
      <c r="P56" s="60"/>
      <c r="Q56">
        <f>SUMIF(Western!C:C,Master!E56,Western!V:V)</f>
        <v>0</v>
      </c>
      <c r="R56" s="63">
        <f t="shared" si="0"/>
        <v>0</v>
      </c>
    </row>
    <row r="57" spans="2:18" x14ac:dyDescent="0.25">
      <c r="B57" s="62" t="s">
        <v>5193</v>
      </c>
      <c r="C57" s="58" t="s">
        <v>5196</v>
      </c>
      <c r="D57" s="6">
        <v>843380145790</v>
      </c>
      <c r="E57" s="7" t="s">
        <v>94</v>
      </c>
      <c r="F57" t="s">
        <v>95</v>
      </c>
      <c r="G57" t="s">
        <v>7858</v>
      </c>
      <c r="H57" t="s">
        <v>17</v>
      </c>
      <c r="I57" s="7" t="s">
        <v>91</v>
      </c>
      <c r="J57" s="7" t="s">
        <v>24</v>
      </c>
      <c r="K57" s="7" t="s">
        <v>7833</v>
      </c>
      <c r="L57" s="10">
        <v>110.00000000000001</v>
      </c>
      <c r="M57" s="7" t="s">
        <v>14</v>
      </c>
      <c r="N57" s="7" t="s">
        <v>48</v>
      </c>
      <c r="O57" s="7" t="s">
        <v>16</v>
      </c>
      <c r="P57" s="60"/>
      <c r="Q57">
        <f>SUMIF(Western!C:C,Master!E57,Western!V:V)</f>
        <v>0</v>
      </c>
      <c r="R57" s="63">
        <f t="shared" si="0"/>
        <v>0</v>
      </c>
    </row>
    <row r="58" spans="2:18" x14ac:dyDescent="0.25">
      <c r="B58" s="62" t="s">
        <v>5193</v>
      </c>
      <c r="C58" s="58" t="s">
        <v>5197</v>
      </c>
      <c r="D58" s="6">
        <v>843380145783</v>
      </c>
      <c r="E58" s="7" t="s">
        <v>96</v>
      </c>
      <c r="F58" t="s">
        <v>97</v>
      </c>
      <c r="G58" t="s">
        <v>7858</v>
      </c>
      <c r="H58" t="s">
        <v>17</v>
      </c>
      <c r="I58" s="7" t="s">
        <v>91</v>
      </c>
      <c r="J58" s="7" t="s">
        <v>27</v>
      </c>
      <c r="K58" s="7" t="s">
        <v>7833</v>
      </c>
      <c r="L58" s="10">
        <v>110.00000000000001</v>
      </c>
      <c r="M58" s="7" t="s">
        <v>14</v>
      </c>
      <c r="N58" s="7" t="s">
        <v>48</v>
      </c>
      <c r="O58" s="7" t="s">
        <v>16</v>
      </c>
      <c r="P58" s="60"/>
      <c r="Q58">
        <f>SUMIF(Western!C:C,Master!E58,Western!V:V)</f>
        <v>0</v>
      </c>
      <c r="R58" s="63">
        <f t="shared" si="0"/>
        <v>0</v>
      </c>
    </row>
    <row r="59" spans="2:18" x14ac:dyDescent="0.25">
      <c r="B59" s="62" t="s">
        <v>5193</v>
      </c>
      <c r="C59" s="58" t="s">
        <v>5198</v>
      </c>
      <c r="D59" s="6">
        <v>843380145813</v>
      </c>
      <c r="E59" s="7" t="s">
        <v>98</v>
      </c>
      <c r="F59" t="s">
        <v>99</v>
      </c>
      <c r="G59" t="s">
        <v>7858</v>
      </c>
      <c r="H59" t="s">
        <v>17</v>
      </c>
      <c r="I59" s="7" t="s">
        <v>91</v>
      </c>
      <c r="J59" s="7" t="s">
        <v>30</v>
      </c>
      <c r="K59" s="7" t="s">
        <v>7833</v>
      </c>
      <c r="L59" s="10">
        <v>110.00000000000001</v>
      </c>
      <c r="M59" s="7" t="s">
        <v>14</v>
      </c>
      <c r="N59" s="7" t="s">
        <v>48</v>
      </c>
      <c r="O59" s="7" t="s">
        <v>16</v>
      </c>
      <c r="P59" s="60"/>
      <c r="Q59">
        <f>SUMIF(Western!C:C,Master!E59,Western!V:V)</f>
        <v>0</v>
      </c>
      <c r="R59" s="63">
        <f t="shared" si="0"/>
        <v>0</v>
      </c>
    </row>
    <row r="60" spans="2:18" x14ac:dyDescent="0.25">
      <c r="B60" s="62" t="s">
        <v>5199</v>
      </c>
      <c r="C60" s="58" t="s">
        <v>5200</v>
      </c>
      <c r="D60" s="6">
        <v>843380173908</v>
      </c>
      <c r="E60" s="7" t="s">
        <v>2731</v>
      </c>
      <c r="F60" t="s">
        <v>3471</v>
      </c>
      <c r="G60" t="s">
        <v>7933</v>
      </c>
      <c r="H60" t="s">
        <v>18</v>
      </c>
      <c r="I60" s="7" t="s">
        <v>80</v>
      </c>
      <c r="J60" s="7" t="s">
        <v>13</v>
      </c>
      <c r="K60" s="7" t="s">
        <v>7929</v>
      </c>
      <c r="L60" s="10">
        <v>99.000000000000014</v>
      </c>
      <c r="M60" s="7" t="s">
        <v>14</v>
      </c>
      <c r="N60" s="7" t="s">
        <v>37</v>
      </c>
      <c r="O60" s="7" t="s">
        <v>3451</v>
      </c>
      <c r="P60" s="60"/>
      <c r="Q60">
        <f>SUMIF('Cross-Over'!C:C,Master!E60,'Cross-Over'!V:V)</f>
        <v>0</v>
      </c>
      <c r="R60" s="63">
        <f t="shared" si="0"/>
        <v>0</v>
      </c>
    </row>
    <row r="61" spans="2:18" x14ac:dyDescent="0.25">
      <c r="B61" s="62" t="s">
        <v>5199</v>
      </c>
      <c r="C61" s="58" t="s">
        <v>5201</v>
      </c>
      <c r="D61" s="6">
        <v>843380173915</v>
      </c>
      <c r="E61" s="7" t="s">
        <v>2732</v>
      </c>
      <c r="F61" t="s">
        <v>3472</v>
      </c>
      <c r="G61" t="s">
        <v>7933</v>
      </c>
      <c r="H61" t="s">
        <v>18</v>
      </c>
      <c r="I61" s="7" t="s">
        <v>80</v>
      </c>
      <c r="J61" s="7" t="s">
        <v>21</v>
      </c>
      <c r="K61" s="7" t="s">
        <v>7929</v>
      </c>
      <c r="L61" s="10">
        <v>99.000000000000014</v>
      </c>
      <c r="M61" s="7" t="s">
        <v>14</v>
      </c>
      <c r="N61" s="7" t="s">
        <v>37</v>
      </c>
      <c r="O61" s="7" t="s">
        <v>3451</v>
      </c>
      <c r="P61" s="60"/>
      <c r="Q61">
        <f>SUMIF('Cross-Over'!C:C,Master!E61,'Cross-Over'!V:V)</f>
        <v>0</v>
      </c>
      <c r="R61" s="63">
        <f t="shared" si="0"/>
        <v>0</v>
      </c>
    </row>
    <row r="62" spans="2:18" x14ac:dyDescent="0.25">
      <c r="B62" s="62" t="s">
        <v>5199</v>
      </c>
      <c r="C62" s="58" t="s">
        <v>5202</v>
      </c>
      <c r="D62" s="6">
        <v>843380173922</v>
      </c>
      <c r="E62" s="7" t="s">
        <v>2733</v>
      </c>
      <c r="F62" t="s">
        <v>3473</v>
      </c>
      <c r="G62" t="s">
        <v>7933</v>
      </c>
      <c r="H62" t="s">
        <v>18</v>
      </c>
      <c r="I62" s="7" t="s">
        <v>80</v>
      </c>
      <c r="J62" s="7" t="s">
        <v>24</v>
      </c>
      <c r="K62" s="7" t="s">
        <v>7929</v>
      </c>
      <c r="L62" s="10">
        <v>99.000000000000014</v>
      </c>
      <c r="M62" s="7" t="s">
        <v>14</v>
      </c>
      <c r="N62" s="7" t="s">
        <v>37</v>
      </c>
      <c r="O62" s="7" t="s">
        <v>3451</v>
      </c>
      <c r="P62" s="60"/>
      <c r="Q62">
        <f>SUMIF('Cross-Over'!C:C,Master!E62,'Cross-Over'!V:V)</f>
        <v>0</v>
      </c>
      <c r="R62" s="63">
        <f t="shared" si="0"/>
        <v>0</v>
      </c>
    </row>
    <row r="63" spans="2:18" x14ac:dyDescent="0.25">
      <c r="B63" s="62" t="s">
        <v>5199</v>
      </c>
      <c r="C63" s="58" t="s">
        <v>5203</v>
      </c>
      <c r="D63" s="6">
        <v>843380173939</v>
      </c>
      <c r="E63" s="7" t="s">
        <v>2734</v>
      </c>
      <c r="F63" t="s">
        <v>3474</v>
      </c>
      <c r="G63" t="s">
        <v>7933</v>
      </c>
      <c r="H63" t="s">
        <v>18</v>
      </c>
      <c r="I63" s="7" t="s">
        <v>80</v>
      </c>
      <c r="J63" s="7" t="s">
        <v>27</v>
      </c>
      <c r="K63" s="7" t="s">
        <v>7929</v>
      </c>
      <c r="L63" s="10">
        <v>99.000000000000014</v>
      </c>
      <c r="M63" s="7" t="s">
        <v>14</v>
      </c>
      <c r="N63" s="7" t="s">
        <v>37</v>
      </c>
      <c r="O63" s="7" t="s">
        <v>3451</v>
      </c>
      <c r="P63" s="60"/>
      <c r="Q63">
        <f>SUMIF('Cross-Over'!C:C,Master!E63,'Cross-Over'!V:V)</f>
        <v>0</v>
      </c>
      <c r="R63" s="63">
        <f t="shared" si="0"/>
        <v>0</v>
      </c>
    </row>
    <row r="64" spans="2:18" x14ac:dyDescent="0.25">
      <c r="B64" s="62" t="s">
        <v>5199</v>
      </c>
      <c r="C64" s="58" t="s">
        <v>5204</v>
      </c>
      <c r="D64" s="6">
        <v>843380173946</v>
      </c>
      <c r="E64" s="7" t="s">
        <v>2735</v>
      </c>
      <c r="F64" t="s">
        <v>3475</v>
      </c>
      <c r="G64" t="s">
        <v>7933</v>
      </c>
      <c r="H64" t="s">
        <v>18</v>
      </c>
      <c r="I64" s="7" t="s">
        <v>80</v>
      </c>
      <c r="J64" s="7" t="s">
        <v>30</v>
      </c>
      <c r="K64" s="7" t="s">
        <v>7929</v>
      </c>
      <c r="L64" s="10">
        <v>99.000000000000014</v>
      </c>
      <c r="M64" s="7" t="s">
        <v>14</v>
      </c>
      <c r="N64" s="7" t="s">
        <v>37</v>
      </c>
      <c r="O64" s="7" t="s">
        <v>3451</v>
      </c>
      <c r="P64" s="60"/>
      <c r="Q64">
        <f>SUMIF('Cross-Over'!C:C,Master!E64,'Cross-Over'!V:V)</f>
        <v>0</v>
      </c>
      <c r="R64" s="63">
        <f t="shared" si="0"/>
        <v>0</v>
      </c>
    </row>
    <row r="65" spans="2:18" x14ac:dyDescent="0.25">
      <c r="B65" s="62" t="s">
        <v>5205</v>
      </c>
      <c r="C65" s="58" t="s">
        <v>5206</v>
      </c>
      <c r="D65" s="6">
        <v>843380174165</v>
      </c>
      <c r="E65" s="7" t="s">
        <v>2736</v>
      </c>
      <c r="F65" t="s">
        <v>3476</v>
      </c>
      <c r="G65" t="s">
        <v>7847</v>
      </c>
      <c r="H65" t="s">
        <v>18</v>
      </c>
      <c r="I65" s="7" t="s">
        <v>91</v>
      </c>
      <c r="J65" s="7" t="s">
        <v>13</v>
      </c>
      <c r="K65" s="7" t="s">
        <v>7839</v>
      </c>
      <c r="L65" s="10">
        <v>60.500000000000007</v>
      </c>
      <c r="M65" s="7" t="s">
        <v>2599</v>
      </c>
      <c r="N65" s="7" t="s">
        <v>2600</v>
      </c>
      <c r="O65" s="7" t="s">
        <v>3451</v>
      </c>
      <c r="P65" s="60"/>
      <c r="Q65">
        <f>SUMIF('Cross-Over'!C:C,Master!E65,'Cross-Over'!V:V)</f>
        <v>0</v>
      </c>
      <c r="R65" s="63">
        <f t="shared" si="0"/>
        <v>0</v>
      </c>
    </row>
    <row r="66" spans="2:18" x14ac:dyDescent="0.25">
      <c r="B66" s="62" t="s">
        <v>5205</v>
      </c>
      <c r="C66" s="58" t="s">
        <v>5207</v>
      </c>
      <c r="D66" s="6">
        <v>843380174172</v>
      </c>
      <c r="E66" s="7" t="s">
        <v>2737</v>
      </c>
      <c r="F66" t="s">
        <v>3477</v>
      </c>
      <c r="G66" t="s">
        <v>7847</v>
      </c>
      <c r="H66" t="s">
        <v>18</v>
      </c>
      <c r="I66" s="7" t="s">
        <v>91</v>
      </c>
      <c r="J66" s="7" t="s">
        <v>21</v>
      </c>
      <c r="K66" s="7" t="s">
        <v>7839</v>
      </c>
      <c r="L66" s="10">
        <v>60.500000000000007</v>
      </c>
      <c r="M66" s="7" t="s">
        <v>2599</v>
      </c>
      <c r="N66" s="7" t="s">
        <v>2600</v>
      </c>
      <c r="O66" s="7" t="s">
        <v>3451</v>
      </c>
      <c r="P66" s="60"/>
      <c r="Q66">
        <f>SUMIF('Cross-Over'!C:C,Master!E66,'Cross-Over'!V:V)</f>
        <v>0</v>
      </c>
      <c r="R66" s="63">
        <f t="shared" si="0"/>
        <v>0</v>
      </c>
    </row>
    <row r="67" spans="2:18" x14ac:dyDescent="0.25">
      <c r="B67" s="62" t="s">
        <v>5205</v>
      </c>
      <c r="C67" s="58" t="s">
        <v>5208</v>
      </c>
      <c r="D67" s="6">
        <v>843380174189</v>
      </c>
      <c r="E67" s="7" t="s">
        <v>2738</v>
      </c>
      <c r="F67" t="s">
        <v>3478</v>
      </c>
      <c r="G67" t="s">
        <v>7847</v>
      </c>
      <c r="H67" t="s">
        <v>18</v>
      </c>
      <c r="I67" s="7" t="s">
        <v>91</v>
      </c>
      <c r="J67" s="7" t="s">
        <v>24</v>
      </c>
      <c r="K67" s="7" t="s">
        <v>7839</v>
      </c>
      <c r="L67" s="10">
        <v>60.500000000000007</v>
      </c>
      <c r="M67" s="7" t="s">
        <v>2599</v>
      </c>
      <c r="N67" s="7" t="s">
        <v>2600</v>
      </c>
      <c r="O67" s="7" t="s">
        <v>3451</v>
      </c>
      <c r="P67" s="60"/>
      <c r="Q67">
        <f>SUMIF('Cross-Over'!C:C,Master!E67,'Cross-Over'!V:V)</f>
        <v>0</v>
      </c>
      <c r="R67" s="63">
        <f t="shared" si="0"/>
        <v>0</v>
      </c>
    </row>
    <row r="68" spans="2:18" x14ac:dyDescent="0.25">
      <c r="B68" s="62" t="s">
        <v>5205</v>
      </c>
      <c r="C68" s="58" t="s">
        <v>5209</v>
      </c>
      <c r="D68" s="6">
        <v>843380174196</v>
      </c>
      <c r="E68" s="7" t="s">
        <v>2739</v>
      </c>
      <c r="F68" t="s">
        <v>3479</v>
      </c>
      <c r="G68" t="s">
        <v>7847</v>
      </c>
      <c r="H68" t="s">
        <v>18</v>
      </c>
      <c r="I68" s="7" t="s">
        <v>91</v>
      </c>
      <c r="J68" s="7" t="s">
        <v>27</v>
      </c>
      <c r="K68" s="7" t="s">
        <v>7839</v>
      </c>
      <c r="L68" s="10">
        <v>60.500000000000007</v>
      </c>
      <c r="M68" s="7" t="s">
        <v>2599</v>
      </c>
      <c r="N68" s="7" t="s">
        <v>2600</v>
      </c>
      <c r="O68" s="7" t="s">
        <v>3451</v>
      </c>
      <c r="P68" s="60"/>
      <c r="Q68">
        <f>SUMIF('Cross-Over'!C:C,Master!E68,'Cross-Over'!V:V)</f>
        <v>0</v>
      </c>
      <c r="R68" s="63">
        <f t="shared" si="0"/>
        <v>0</v>
      </c>
    </row>
    <row r="69" spans="2:18" x14ac:dyDescent="0.25">
      <c r="B69" s="62" t="s">
        <v>5205</v>
      </c>
      <c r="C69" s="58" t="s">
        <v>5210</v>
      </c>
      <c r="D69" s="6">
        <v>843380174202</v>
      </c>
      <c r="E69" s="7" t="s">
        <v>2740</v>
      </c>
      <c r="F69" t="s">
        <v>3480</v>
      </c>
      <c r="G69" t="s">
        <v>7847</v>
      </c>
      <c r="H69" t="s">
        <v>18</v>
      </c>
      <c r="I69" s="7" t="s">
        <v>91</v>
      </c>
      <c r="J69" s="7" t="s">
        <v>30</v>
      </c>
      <c r="K69" s="7" t="s">
        <v>7839</v>
      </c>
      <c r="L69" s="10">
        <v>60.500000000000007</v>
      </c>
      <c r="M69" s="7" t="s">
        <v>2599</v>
      </c>
      <c r="N69" s="7" t="s">
        <v>2600</v>
      </c>
      <c r="O69" s="7" t="s">
        <v>3451</v>
      </c>
      <c r="P69" s="60"/>
      <c r="Q69">
        <f>SUMIF('Cross-Over'!C:C,Master!E69,'Cross-Over'!V:V)</f>
        <v>0</v>
      </c>
      <c r="R69" s="63">
        <f t="shared" si="0"/>
        <v>0</v>
      </c>
    </row>
    <row r="70" spans="2:18" x14ac:dyDescent="0.25">
      <c r="B70" s="62" t="s">
        <v>5211</v>
      </c>
      <c r="C70" s="58" t="s">
        <v>5212</v>
      </c>
      <c r="D70" s="6">
        <v>843380174219</v>
      </c>
      <c r="E70" s="7" t="s">
        <v>2741</v>
      </c>
      <c r="F70" t="s">
        <v>3481</v>
      </c>
      <c r="G70" t="s">
        <v>7847</v>
      </c>
      <c r="H70" t="s">
        <v>17</v>
      </c>
      <c r="I70" s="7" t="s">
        <v>80</v>
      </c>
      <c r="J70" s="7" t="s">
        <v>13</v>
      </c>
      <c r="K70" s="7" t="s">
        <v>7839</v>
      </c>
      <c r="L70" s="10">
        <v>60.500000000000007</v>
      </c>
      <c r="M70" s="7" t="s">
        <v>2599</v>
      </c>
      <c r="N70" s="7" t="s">
        <v>2600</v>
      </c>
      <c r="O70" s="7" t="s">
        <v>3451</v>
      </c>
      <c r="P70" s="60"/>
      <c r="Q70">
        <f>SUMIF('Cross-Over'!C:C,Master!E70,'Cross-Over'!V:V)</f>
        <v>0</v>
      </c>
      <c r="R70" s="63">
        <f t="shared" ref="R70:R133" si="1">Q70*L70</f>
        <v>0</v>
      </c>
    </row>
    <row r="71" spans="2:18" x14ac:dyDescent="0.25">
      <c r="B71" s="62" t="s">
        <v>5211</v>
      </c>
      <c r="C71" s="58" t="s">
        <v>5213</v>
      </c>
      <c r="D71" s="6">
        <v>843380174226</v>
      </c>
      <c r="E71" s="7" t="s">
        <v>2742</v>
      </c>
      <c r="F71" t="s">
        <v>3482</v>
      </c>
      <c r="G71" t="s">
        <v>7847</v>
      </c>
      <c r="H71" t="s">
        <v>17</v>
      </c>
      <c r="I71" s="7" t="s">
        <v>80</v>
      </c>
      <c r="J71" s="7" t="s">
        <v>21</v>
      </c>
      <c r="K71" s="7" t="s">
        <v>7839</v>
      </c>
      <c r="L71" s="10">
        <v>60.500000000000007</v>
      </c>
      <c r="M71" s="7" t="s">
        <v>2599</v>
      </c>
      <c r="N71" s="7" t="s">
        <v>2600</v>
      </c>
      <c r="O71" s="7" t="s">
        <v>3451</v>
      </c>
      <c r="P71" s="60"/>
      <c r="Q71">
        <f>SUMIF('Cross-Over'!C:C,Master!E71,'Cross-Over'!V:V)</f>
        <v>0</v>
      </c>
      <c r="R71" s="63">
        <f t="shared" si="1"/>
        <v>0</v>
      </c>
    </row>
    <row r="72" spans="2:18" x14ac:dyDescent="0.25">
      <c r="B72" s="62" t="s">
        <v>5211</v>
      </c>
      <c r="C72" s="58" t="s">
        <v>5214</v>
      </c>
      <c r="D72" s="6">
        <v>843380174233</v>
      </c>
      <c r="E72" s="7" t="s">
        <v>2743</v>
      </c>
      <c r="F72" t="s">
        <v>3483</v>
      </c>
      <c r="G72" t="s">
        <v>7847</v>
      </c>
      <c r="H72" t="s">
        <v>17</v>
      </c>
      <c r="I72" s="7" t="s">
        <v>80</v>
      </c>
      <c r="J72" s="7" t="s">
        <v>24</v>
      </c>
      <c r="K72" s="7" t="s">
        <v>7839</v>
      </c>
      <c r="L72" s="10">
        <v>60.500000000000007</v>
      </c>
      <c r="M72" s="7" t="s">
        <v>2599</v>
      </c>
      <c r="N72" s="7" t="s">
        <v>2600</v>
      </c>
      <c r="O72" s="7" t="s">
        <v>3451</v>
      </c>
      <c r="P72" s="60"/>
      <c r="Q72">
        <f>SUMIF('Cross-Over'!C:C,Master!E72,'Cross-Over'!V:V)</f>
        <v>0</v>
      </c>
      <c r="R72" s="63">
        <f t="shared" si="1"/>
        <v>0</v>
      </c>
    </row>
    <row r="73" spans="2:18" x14ac:dyDescent="0.25">
      <c r="B73" s="62" t="s">
        <v>5211</v>
      </c>
      <c r="C73" s="58" t="s">
        <v>5215</v>
      </c>
      <c r="D73" s="6">
        <v>843380174240</v>
      </c>
      <c r="E73" s="7" t="s">
        <v>2744</v>
      </c>
      <c r="F73" t="s">
        <v>3484</v>
      </c>
      <c r="G73" t="s">
        <v>7847</v>
      </c>
      <c r="H73" t="s">
        <v>17</v>
      </c>
      <c r="I73" s="7" t="s">
        <v>80</v>
      </c>
      <c r="J73" s="7" t="s">
        <v>27</v>
      </c>
      <c r="K73" s="7" t="s">
        <v>7839</v>
      </c>
      <c r="L73" s="10">
        <v>60.500000000000007</v>
      </c>
      <c r="M73" s="7" t="s">
        <v>2599</v>
      </c>
      <c r="N73" s="7" t="s">
        <v>2600</v>
      </c>
      <c r="O73" s="7" t="s">
        <v>3451</v>
      </c>
      <c r="P73" s="60"/>
      <c r="Q73">
        <f>SUMIF('Cross-Over'!C:C,Master!E73,'Cross-Over'!V:V)</f>
        <v>0</v>
      </c>
      <c r="R73" s="63">
        <f t="shared" si="1"/>
        <v>0</v>
      </c>
    </row>
    <row r="74" spans="2:18" x14ac:dyDescent="0.25">
      <c r="B74" s="62" t="s">
        <v>5211</v>
      </c>
      <c r="C74" s="58" t="s">
        <v>5216</v>
      </c>
      <c r="D74" s="6">
        <v>843380174257</v>
      </c>
      <c r="E74" s="7" t="s">
        <v>2745</v>
      </c>
      <c r="F74" t="s">
        <v>3485</v>
      </c>
      <c r="G74" t="s">
        <v>7847</v>
      </c>
      <c r="H74" t="s">
        <v>17</v>
      </c>
      <c r="I74" s="7" t="s">
        <v>80</v>
      </c>
      <c r="J74" s="7" t="s">
        <v>30</v>
      </c>
      <c r="K74" s="7" t="s">
        <v>7839</v>
      </c>
      <c r="L74" s="10">
        <v>60.500000000000007</v>
      </c>
      <c r="M74" s="7" t="s">
        <v>2599</v>
      </c>
      <c r="N74" s="7" t="s">
        <v>2600</v>
      </c>
      <c r="O74" s="7" t="s">
        <v>3451</v>
      </c>
      <c r="P74" s="60"/>
      <c r="Q74">
        <f>SUMIF('Cross-Over'!C:C,Master!E74,'Cross-Over'!V:V)</f>
        <v>0</v>
      </c>
      <c r="R74" s="63">
        <f t="shared" si="1"/>
        <v>0</v>
      </c>
    </row>
    <row r="75" spans="2:18" x14ac:dyDescent="0.25">
      <c r="B75" s="62" t="s">
        <v>5217</v>
      </c>
      <c r="C75" s="58" t="s">
        <v>5218</v>
      </c>
      <c r="D75" s="6">
        <v>843380173755</v>
      </c>
      <c r="E75" s="7" t="s">
        <v>2746</v>
      </c>
      <c r="F75" t="s">
        <v>3486</v>
      </c>
      <c r="G75" t="s">
        <v>7844</v>
      </c>
      <c r="H75" t="s">
        <v>17</v>
      </c>
      <c r="I75" s="7" t="s">
        <v>80</v>
      </c>
      <c r="J75" s="7" t="s">
        <v>13</v>
      </c>
      <c r="K75" s="7" t="s">
        <v>7833</v>
      </c>
      <c r="L75" s="10">
        <v>71.5</v>
      </c>
      <c r="M75" s="7" t="s">
        <v>2599</v>
      </c>
      <c r="N75" s="7" t="s">
        <v>2600</v>
      </c>
      <c r="O75" s="7" t="s">
        <v>3451</v>
      </c>
      <c r="P75" s="60"/>
      <c r="Q75">
        <f>SUMIF('Cross-Over'!C:C,Master!E75,'Cross-Over'!V:V)</f>
        <v>0</v>
      </c>
      <c r="R75" s="63">
        <f t="shared" si="1"/>
        <v>0</v>
      </c>
    </row>
    <row r="76" spans="2:18" x14ac:dyDescent="0.25">
      <c r="B76" s="62" t="s">
        <v>5217</v>
      </c>
      <c r="C76" s="58" t="s">
        <v>5219</v>
      </c>
      <c r="D76" s="6">
        <v>843380173762</v>
      </c>
      <c r="E76" s="7" t="s">
        <v>2747</v>
      </c>
      <c r="F76" t="s">
        <v>3487</v>
      </c>
      <c r="G76" t="s">
        <v>7844</v>
      </c>
      <c r="H76" t="s">
        <v>17</v>
      </c>
      <c r="I76" s="7" t="s">
        <v>80</v>
      </c>
      <c r="J76" s="7" t="s">
        <v>21</v>
      </c>
      <c r="K76" s="7" t="s">
        <v>7833</v>
      </c>
      <c r="L76" s="10">
        <v>71.5</v>
      </c>
      <c r="M76" s="7" t="s">
        <v>2599</v>
      </c>
      <c r="N76" s="7" t="s">
        <v>2600</v>
      </c>
      <c r="O76" s="7" t="s">
        <v>3451</v>
      </c>
      <c r="P76" s="60"/>
      <c r="Q76">
        <f>SUMIF('Cross-Over'!C:C,Master!E76,'Cross-Over'!V:V)</f>
        <v>0</v>
      </c>
      <c r="R76" s="63">
        <f t="shared" si="1"/>
        <v>0</v>
      </c>
    </row>
    <row r="77" spans="2:18" x14ac:dyDescent="0.25">
      <c r="B77" s="62" t="s">
        <v>5217</v>
      </c>
      <c r="C77" s="58" t="s">
        <v>5220</v>
      </c>
      <c r="D77" s="6">
        <v>843380173779</v>
      </c>
      <c r="E77" s="7" t="s">
        <v>2748</v>
      </c>
      <c r="F77" t="s">
        <v>3488</v>
      </c>
      <c r="G77" t="s">
        <v>7844</v>
      </c>
      <c r="H77" t="s">
        <v>17</v>
      </c>
      <c r="I77" s="7" t="s">
        <v>80</v>
      </c>
      <c r="J77" s="7" t="s">
        <v>24</v>
      </c>
      <c r="K77" s="7" t="s">
        <v>7833</v>
      </c>
      <c r="L77" s="10">
        <v>71.5</v>
      </c>
      <c r="M77" s="7" t="s">
        <v>2599</v>
      </c>
      <c r="N77" s="7" t="s">
        <v>2600</v>
      </c>
      <c r="O77" s="7" t="s">
        <v>3451</v>
      </c>
      <c r="P77" s="60"/>
      <c r="Q77">
        <f>SUMIF('Cross-Over'!C:C,Master!E77,'Cross-Over'!V:V)</f>
        <v>0</v>
      </c>
      <c r="R77" s="63">
        <f t="shared" si="1"/>
        <v>0</v>
      </c>
    </row>
    <row r="78" spans="2:18" x14ac:dyDescent="0.25">
      <c r="B78" s="62" t="s">
        <v>5217</v>
      </c>
      <c r="C78" s="58" t="s">
        <v>5221</v>
      </c>
      <c r="D78" s="6">
        <v>843380173786</v>
      </c>
      <c r="E78" s="7" t="s">
        <v>2749</v>
      </c>
      <c r="F78" t="s">
        <v>3489</v>
      </c>
      <c r="G78" t="s">
        <v>7844</v>
      </c>
      <c r="H78" t="s">
        <v>17</v>
      </c>
      <c r="I78" s="7" t="s">
        <v>80</v>
      </c>
      <c r="J78" s="7" t="s">
        <v>27</v>
      </c>
      <c r="K78" s="7" t="s">
        <v>7833</v>
      </c>
      <c r="L78" s="10">
        <v>71.5</v>
      </c>
      <c r="M78" s="7" t="s">
        <v>2599</v>
      </c>
      <c r="N78" s="7" t="s">
        <v>2600</v>
      </c>
      <c r="O78" s="7" t="s">
        <v>3451</v>
      </c>
      <c r="P78" s="60"/>
      <c r="Q78">
        <f>SUMIF('Cross-Over'!C:C,Master!E78,'Cross-Over'!V:V)</f>
        <v>0</v>
      </c>
      <c r="R78" s="63">
        <f t="shared" si="1"/>
        <v>0</v>
      </c>
    </row>
    <row r="79" spans="2:18" x14ac:dyDescent="0.25">
      <c r="B79" s="62" t="s">
        <v>5217</v>
      </c>
      <c r="C79" s="58" t="s">
        <v>5222</v>
      </c>
      <c r="D79" s="6">
        <v>843380173793</v>
      </c>
      <c r="E79" s="7" t="s">
        <v>2750</v>
      </c>
      <c r="F79" t="s">
        <v>3490</v>
      </c>
      <c r="G79" t="s">
        <v>7844</v>
      </c>
      <c r="H79" t="s">
        <v>17</v>
      </c>
      <c r="I79" s="7" t="s">
        <v>80</v>
      </c>
      <c r="J79" s="7" t="s">
        <v>30</v>
      </c>
      <c r="K79" s="7" t="s">
        <v>7833</v>
      </c>
      <c r="L79" s="10">
        <v>71.5</v>
      </c>
      <c r="M79" s="7" t="s">
        <v>2599</v>
      </c>
      <c r="N79" s="7" t="s">
        <v>2600</v>
      </c>
      <c r="O79" s="7" t="s">
        <v>3451</v>
      </c>
      <c r="P79" s="60"/>
      <c r="Q79">
        <f>SUMIF('Cross-Over'!C:C,Master!E79,'Cross-Over'!V:V)</f>
        <v>0</v>
      </c>
      <c r="R79" s="63">
        <f t="shared" si="1"/>
        <v>0</v>
      </c>
    </row>
    <row r="80" spans="2:18" x14ac:dyDescent="0.25">
      <c r="B80" s="62" t="s">
        <v>5223</v>
      </c>
      <c r="C80" s="58" t="s">
        <v>5224</v>
      </c>
      <c r="D80" s="6">
        <v>843380174325</v>
      </c>
      <c r="E80" s="7" t="s">
        <v>2167</v>
      </c>
      <c r="F80" t="s">
        <v>2168</v>
      </c>
      <c r="G80" t="s">
        <v>7934</v>
      </c>
      <c r="H80" t="s">
        <v>18</v>
      </c>
      <c r="I80" s="7" t="s">
        <v>236</v>
      </c>
      <c r="J80" s="7" t="s">
        <v>13</v>
      </c>
      <c r="K80" s="7" t="s">
        <v>7929</v>
      </c>
      <c r="L80" s="10">
        <v>178.75000000000003</v>
      </c>
      <c r="M80" s="7" t="s">
        <v>415</v>
      </c>
      <c r="N80" s="7" t="s">
        <v>437</v>
      </c>
      <c r="O80" s="7" t="s">
        <v>2169</v>
      </c>
      <c r="P80" s="60"/>
      <c r="Q80">
        <f>SUMIF(Whitetail!C:C,Master!E80,Whitetail!W:W)</f>
        <v>0</v>
      </c>
      <c r="R80" s="63">
        <f t="shared" si="1"/>
        <v>0</v>
      </c>
    </row>
    <row r="81" spans="2:18" x14ac:dyDescent="0.25">
      <c r="B81" s="62" t="s">
        <v>5223</v>
      </c>
      <c r="C81" s="58" t="s">
        <v>5225</v>
      </c>
      <c r="D81" s="6">
        <v>843380174332</v>
      </c>
      <c r="E81" s="7" t="s">
        <v>2170</v>
      </c>
      <c r="F81" t="s">
        <v>2171</v>
      </c>
      <c r="G81" t="s">
        <v>7934</v>
      </c>
      <c r="H81" t="s">
        <v>18</v>
      </c>
      <c r="I81" s="7" t="s">
        <v>236</v>
      </c>
      <c r="J81" s="7" t="s">
        <v>21</v>
      </c>
      <c r="K81" s="7" t="s">
        <v>7929</v>
      </c>
      <c r="L81" s="10">
        <v>178.75000000000003</v>
      </c>
      <c r="M81" s="7" t="s">
        <v>415</v>
      </c>
      <c r="N81" s="7" t="s">
        <v>437</v>
      </c>
      <c r="O81" s="7" t="s">
        <v>2169</v>
      </c>
      <c r="P81" s="60"/>
      <c r="Q81">
        <f>SUMIF(Whitetail!C:C,Master!E81,Whitetail!W:W)</f>
        <v>0</v>
      </c>
      <c r="R81" s="63">
        <f t="shared" si="1"/>
        <v>0</v>
      </c>
    </row>
    <row r="82" spans="2:18" x14ac:dyDescent="0.25">
      <c r="B82" s="62" t="s">
        <v>5223</v>
      </c>
      <c r="C82" s="58" t="s">
        <v>5226</v>
      </c>
      <c r="D82" s="6">
        <v>843380174349</v>
      </c>
      <c r="E82" s="7" t="s">
        <v>2172</v>
      </c>
      <c r="F82" t="s">
        <v>2173</v>
      </c>
      <c r="G82" t="s">
        <v>7934</v>
      </c>
      <c r="H82" t="s">
        <v>18</v>
      </c>
      <c r="I82" s="7" t="s">
        <v>236</v>
      </c>
      <c r="J82" s="7" t="s">
        <v>24</v>
      </c>
      <c r="K82" s="7" t="s">
        <v>7929</v>
      </c>
      <c r="L82" s="10">
        <v>178.75000000000003</v>
      </c>
      <c r="M82" s="7" t="s">
        <v>415</v>
      </c>
      <c r="N82" s="7" t="s">
        <v>437</v>
      </c>
      <c r="O82" s="7" t="s">
        <v>2169</v>
      </c>
      <c r="P82" s="60"/>
      <c r="Q82">
        <f>SUMIF(Whitetail!C:C,Master!E82,Whitetail!W:W)</f>
        <v>0</v>
      </c>
      <c r="R82" s="63">
        <f t="shared" si="1"/>
        <v>0</v>
      </c>
    </row>
    <row r="83" spans="2:18" x14ac:dyDescent="0.25">
      <c r="B83" s="62" t="s">
        <v>5223</v>
      </c>
      <c r="C83" s="58" t="s">
        <v>5227</v>
      </c>
      <c r="D83" s="6">
        <v>843380174356</v>
      </c>
      <c r="E83" s="7" t="s">
        <v>2174</v>
      </c>
      <c r="F83" t="s">
        <v>2175</v>
      </c>
      <c r="G83" t="s">
        <v>7934</v>
      </c>
      <c r="H83" t="s">
        <v>18</v>
      </c>
      <c r="I83" s="7" t="s">
        <v>236</v>
      </c>
      <c r="J83" s="7" t="s">
        <v>27</v>
      </c>
      <c r="K83" s="7" t="s">
        <v>7929</v>
      </c>
      <c r="L83" s="10">
        <v>178.75000000000003</v>
      </c>
      <c r="M83" s="7" t="s">
        <v>415</v>
      </c>
      <c r="N83" s="7" t="s">
        <v>437</v>
      </c>
      <c r="O83" s="7" t="s">
        <v>2169</v>
      </c>
      <c r="P83" s="60"/>
      <c r="Q83">
        <f>SUMIF(Whitetail!C:C,Master!E83,Whitetail!W:W)</f>
        <v>0</v>
      </c>
      <c r="R83" s="63">
        <f t="shared" si="1"/>
        <v>0</v>
      </c>
    </row>
    <row r="84" spans="2:18" x14ac:dyDescent="0.25">
      <c r="B84" s="62" t="s">
        <v>5223</v>
      </c>
      <c r="C84" s="58" t="s">
        <v>5228</v>
      </c>
      <c r="D84" s="6">
        <v>843380174363</v>
      </c>
      <c r="E84" s="7" t="s">
        <v>2176</v>
      </c>
      <c r="F84" t="s">
        <v>2177</v>
      </c>
      <c r="G84" t="s">
        <v>7934</v>
      </c>
      <c r="H84" t="s">
        <v>18</v>
      </c>
      <c r="I84" s="7" t="s">
        <v>236</v>
      </c>
      <c r="J84" s="7" t="s">
        <v>30</v>
      </c>
      <c r="K84" s="7" t="s">
        <v>7929</v>
      </c>
      <c r="L84" s="10">
        <v>178.75000000000003</v>
      </c>
      <c r="M84" s="7" t="s">
        <v>415</v>
      </c>
      <c r="N84" s="7" t="s">
        <v>437</v>
      </c>
      <c r="O84" s="7" t="s">
        <v>2169</v>
      </c>
      <c r="P84" s="60"/>
      <c r="Q84">
        <f>SUMIF(Whitetail!C:C,Master!E84,Whitetail!W:W)</f>
        <v>0</v>
      </c>
      <c r="R84" s="63">
        <f t="shared" si="1"/>
        <v>0</v>
      </c>
    </row>
    <row r="85" spans="2:18" x14ac:dyDescent="0.25">
      <c r="B85" s="62" t="s">
        <v>5223</v>
      </c>
      <c r="C85" s="58" t="s">
        <v>5229</v>
      </c>
      <c r="D85" s="6">
        <v>843380174370</v>
      </c>
      <c r="E85" s="7" t="s">
        <v>2178</v>
      </c>
      <c r="F85" t="s">
        <v>2179</v>
      </c>
      <c r="G85" t="s">
        <v>7934</v>
      </c>
      <c r="H85" t="s">
        <v>18</v>
      </c>
      <c r="I85" s="7" t="s">
        <v>236</v>
      </c>
      <c r="J85" s="7" t="s">
        <v>246</v>
      </c>
      <c r="K85" s="7" t="s">
        <v>7929</v>
      </c>
      <c r="L85" s="10">
        <v>178.75000000000003</v>
      </c>
      <c r="M85" s="7" t="s">
        <v>415</v>
      </c>
      <c r="N85" s="7" t="s">
        <v>437</v>
      </c>
      <c r="O85" s="7" t="s">
        <v>2169</v>
      </c>
      <c r="P85" s="60"/>
      <c r="Q85">
        <f>SUMIF(Whitetail!C:C,Master!E85,Whitetail!W:W)</f>
        <v>0</v>
      </c>
      <c r="R85" s="63">
        <f t="shared" si="1"/>
        <v>0</v>
      </c>
    </row>
    <row r="86" spans="2:18" x14ac:dyDescent="0.25">
      <c r="B86" s="62" t="s">
        <v>5230</v>
      </c>
      <c r="C86" s="58" t="s">
        <v>5231</v>
      </c>
      <c r="D86" s="6">
        <v>843380166412</v>
      </c>
      <c r="E86" s="7" t="s">
        <v>100</v>
      </c>
      <c r="F86" t="s">
        <v>101</v>
      </c>
      <c r="G86" t="s">
        <v>7891</v>
      </c>
      <c r="H86" t="s">
        <v>17</v>
      </c>
      <c r="I86" s="7" t="s">
        <v>12</v>
      </c>
      <c r="J86" s="7" t="s">
        <v>102</v>
      </c>
      <c r="K86" s="7" t="s">
        <v>7839</v>
      </c>
      <c r="L86" s="10">
        <v>88</v>
      </c>
      <c r="M86" s="7" t="s">
        <v>103</v>
      </c>
      <c r="N86" s="7" t="s">
        <v>104</v>
      </c>
      <c r="O86" s="7" t="s">
        <v>16</v>
      </c>
      <c r="P86" s="60"/>
      <c r="Q86">
        <f>SUMIF(Western!C:C,Master!E86,Western!V:V)</f>
        <v>0</v>
      </c>
      <c r="R86" s="63">
        <f t="shared" si="1"/>
        <v>0</v>
      </c>
    </row>
    <row r="87" spans="2:18" x14ac:dyDescent="0.25">
      <c r="B87" s="62" t="s">
        <v>5230</v>
      </c>
      <c r="C87" s="58" t="s">
        <v>5232</v>
      </c>
      <c r="D87" s="6">
        <v>843380166429</v>
      </c>
      <c r="E87" s="7" t="s">
        <v>105</v>
      </c>
      <c r="F87" t="s">
        <v>106</v>
      </c>
      <c r="G87" t="s">
        <v>7891</v>
      </c>
      <c r="H87" t="s">
        <v>17</v>
      </c>
      <c r="I87" s="7" t="s">
        <v>12</v>
      </c>
      <c r="J87" s="7" t="s">
        <v>107</v>
      </c>
      <c r="K87" s="7" t="s">
        <v>7839</v>
      </c>
      <c r="L87" s="10">
        <v>88</v>
      </c>
      <c r="M87" s="7" t="s">
        <v>103</v>
      </c>
      <c r="N87" s="7" t="s">
        <v>104</v>
      </c>
      <c r="O87" s="7" t="s">
        <v>16</v>
      </c>
      <c r="P87" s="60"/>
      <c r="Q87">
        <f>SUMIF(Western!C:C,Master!E87,Western!V:V)</f>
        <v>0</v>
      </c>
      <c r="R87" s="63">
        <f t="shared" si="1"/>
        <v>0</v>
      </c>
    </row>
    <row r="88" spans="2:18" x14ac:dyDescent="0.25">
      <c r="B88" s="62" t="s">
        <v>5230</v>
      </c>
      <c r="C88" s="58" t="s">
        <v>5233</v>
      </c>
      <c r="D88" s="6">
        <v>843380166436</v>
      </c>
      <c r="E88" s="7" t="s">
        <v>108</v>
      </c>
      <c r="F88" t="s">
        <v>109</v>
      </c>
      <c r="G88" t="s">
        <v>7891</v>
      </c>
      <c r="H88" t="s">
        <v>17</v>
      </c>
      <c r="I88" s="7" t="s">
        <v>12</v>
      </c>
      <c r="J88" s="7" t="s">
        <v>110</v>
      </c>
      <c r="K88" s="7" t="s">
        <v>7839</v>
      </c>
      <c r="L88" s="10">
        <v>88</v>
      </c>
      <c r="M88" s="7" t="s">
        <v>103</v>
      </c>
      <c r="N88" s="7" t="s">
        <v>104</v>
      </c>
      <c r="O88" s="7" t="s">
        <v>16</v>
      </c>
      <c r="P88" s="60"/>
      <c r="Q88">
        <f>SUMIF(Western!C:C,Master!E88,Western!V:V)</f>
        <v>0</v>
      </c>
      <c r="R88" s="63">
        <f t="shared" si="1"/>
        <v>0</v>
      </c>
    </row>
    <row r="89" spans="2:18" x14ac:dyDescent="0.25">
      <c r="B89" s="62" t="s">
        <v>5230</v>
      </c>
      <c r="C89" s="58" t="s">
        <v>5234</v>
      </c>
      <c r="D89" s="6">
        <v>843380166443</v>
      </c>
      <c r="E89" s="7" t="s">
        <v>111</v>
      </c>
      <c r="F89" t="s">
        <v>112</v>
      </c>
      <c r="G89" t="s">
        <v>7891</v>
      </c>
      <c r="H89" t="s">
        <v>17</v>
      </c>
      <c r="I89" s="7" t="s">
        <v>12</v>
      </c>
      <c r="J89" s="7" t="s">
        <v>113</v>
      </c>
      <c r="K89" s="7" t="s">
        <v>7839</v>
      </c>
      <c r="L89" s="10">
        <v>88</v>
      </c>
      <c r="M89" s="7" t="s">
        <v>103</v>
      </c>
      <c r="N89" s="7" t="s">
        <v>104</v>
      </c>
      <c r="O89" s="7" t="s">
        <v>16</v>
      </c>
      <c r="P89" s="60"/>
      <c r="Q89">
        <f>SUMIF(Western!C:C,Master!E89,Western!V:V)</f>
        <v>0</v>
      </c>
      <c r="R89" s="63">
        <f t="shared" si="1"/>
        <v>0</v>
      </c>
    </row>
    <row r="90" spans="2:18" x14ac:dyDescent="0.25">
      <c r="B90" s="62" t="s">
        <v>5230</v>
      </c>
      <c r="C90" s="58" t="s">
        <v>5235</v>
      </c>
      <c r="D90" s="6">
        <v>843380166450</v>
      </c>
      <c r="E90" s="7" t="s">
        <v>114</v>
      </c>
      <c r="F90" t="s">
        <v>115</v>
      </c>
      <c r="G90" t="s">
        <v>7891</v>
      </c>
      <c r="H90" t="s">
        <v>17</v>
      </c>
      <c r="I90" s="7" t="s">
        <v>12</v>
      </c>
      <c r="J90" s="7" t="s">
        <v>116</v>
      </c>
      <c r="K90" s="7" t="s">
        <v>7839</v>
      </c>
      <c r="L90" s="10">
        <v>88</v>
      </c>
      <c r="M90" s="7" t="s">
        <v>103</v>
      </c>
      <c r="N90" s="7" t="s">
        <v>104</v>
      </c>
      <c r="O90" s="7" t="s">
        <v>16</v>
      </c>
      <c r="P90" s="60"/>
      <c r="Q90">
        <f>SUMIF(Western!C:C,Master!E90,Western!V:V)</f>
        <v>0</v>
      </c>
      <c r="R90" s="63">
        <f t="shared" si="1"/>
        <v>0</v>
      </c>
    </row>
    <row r="91" spans="2:18" x14ac:dyDescent="0.25">
      <c r="B91" s="62" t="s">
        <v>5230</v>
      </c>
      <c r="C91" s="58" t="s">
        <v>5236</v>
      </c>
      <c r="D91" s="6">
        <v>843380166467</v>
      </c>
      <c r="E91" s="7" t="s">
        <v>117</v>
      </c>
      <c r="F91" t="s">
        <v>118</v>
      </c>
      <c r="G91" t="s">
        <v>7891</v>
      </c>
      <c r="H91" t="s">
        <v>17</v>
      </c>
      <c r="I91" s="7" t="s">
        <v>12</v>
      </c>
      <c r="J91" s="7" t="s">
        <v>119</v>
      </c>
      <c r="K91" s="7" t="s">
        <v>7839</v>
      </c>
      <c r="L91" s="10">
        <v>88</v>
      </c>
      <c r="M91" s="7" t="s">
        <v>103</v>
      </c>
      <c r="N91" s="7" t="s">
        <v>104</v>
      </c>
      <c r="O91" s="7" t="s">
        <v>16</v>
      </c>
      <c r="P91" s="60"/>
      <c r="Q91">
        <f>SUMIF(Western!C:C,Master!E91,Western!V:V)</f>
        <v>0</v>
      </c>
      <c r="R91" s="63">
        <f t="shared" si="1"/>
        <v>0</v>
      </c>
    </row>
    <row r="92" spans="2:18" x14ac:dyDescent="0.25">
      <c r="B92" s="62" t="s">
        <v>5230</v>
      </c>
      <c r="C92" s="58" t="s">
        <v>5237</v>
      </c>
      <c r="D92" s="6">
        <v>843380166474</v>
      </c>
      <c r="E92" s="7" t="s">
        <v>120</v>
      </c>
      <c r="F92" t="s">
        <v>121</v>
      </c>
      <c r="G92" t="s">
        <v>7891</v>
      </c>
      <c r="H92" t="s">
        <v>17</v>
      </c>
      <c r="I92" s="7" t="s">
        <v>12</v>
      </c>
      <c r="J92" s="7" t="s">
        <v>122</v>
      </c>
      <c r="K92" s="7" t="s">
        <v>7839</v>
      </c>
      <c r="L92" s="10">
        <v>88</v>
      </c>
      <c r="M92" s="7" t="s">
        <v>103</v>
      </c>
      <c r="N92" s="7" t="s">
        <v>104</v>
      </c>
      <c r="O92" s="7" t="s">
        <v>16</v>
      </c>
      <c r="P92" s="60"/>
      <c r="Q92">
        <f>SUMIF(Western!C:C,Master!E92,Western!V:V)</f>
        <v>0</v>
      </c>
      <c r="R92" s="63">
        <f t="shared" si="1"/>
        <v>0</v>
      </c>
    </row>
    <row r="93" spans="2:18" x14ac:dyDescent="0.25">
      <c r="B93" s="62" t="s">
        <v>5230</v>
      </c>
      <c r="C93" s="58" t="s">
        <v>5238</v>
      </c>
      <c r="D93" s="6">
        <v>843380166481</v>
      </c>
      <c r="E93" s="7" t="s">
        <v>123</v>
      </c>
      <c r="F93" t="s">
        <v>124</v>
      </c>
      <c r="G93" t="s">
        <v>7891</v>
      </c>
      <c r="H93" t="s">
        <v>17</v>
      </c>
      <c r="I93" s="7" t="s">
        <v>12</v>
      </c>
      <c r="J93" s="7" t="s">
        <v>125</v>
      </c>
      <c r="K93" s="7" t="s">
        <v>7839</v>
      </c>
      <c r="L93" s="10">
        <v>88</v>
      </c>
      <c r="M93" s="7" t="s">
        <v>103</v>
      </c>
      <c r="N93" s="7" t="s">
        <v>104</v>
      </c>
      <c r="O93" s="7" t="s">
        <v>16</v>
      </c>
      <c r="P93" s="60"/>
      <c r="Q93">
        <f>SUMIF(Western!C:C,Master!E93,Western!V:V)</f>
        <v>0</v>
      </c>
      <c r="R93" s="63">
        <f t="shared" si="1"/>
        <v>0</v>
      </c>
    </row>
    <row r="94" spans="2:18" x14ac:dyDescent="0.25">
      <c r="B94" s="62" t="s">
        <v>5230</v>
      </c>
      <c r="C94" s="58" t="s">
        <v>5239</v>
      </c>
      <c r="D94" s="6">
        <v>843380166498</v>
      </c>
      <c r="E94" s="7" t="s">
        <v>126</v>
      </c>
      <c r="F94" t="s">
        <v>127</v>
      </c>
      <c r="G94" t="s">
        <v>7891</v>
      </c>
      <c r="H94" t="s">
        <v>17</v>
      </c>
      <c r="I94" s="7" t="s">
        <v>12</v>
      </c>
      <c r="J94" s="7" t="s">
        <v>128</v>
      </c>
      <c r="K94" s="7" t="s">
        <v>7839</v>
      </c>
      <c r="L94" s="10">
        <v>88</v>
      </c>
      <c r="M94" s="7" t="s">
        <v>103</v>
      </c>
      <c r="N94" s="7" t="s">
        <v>104</v>
      </c>
      <c r="O94" s="7" t="s">
        <v>16</v>
      </c>
      <c r="P94" s="60"/>
      <c r="Q94">
        <f>SUMIF(Western!C:C,Master!E94,Western!V:V)</f>
        <v>0</v>
      </c>
      <c r="R94" s="63">
        <f t="shared" si="1"/>
        <v>0</v>
      </c>
    </row>
    <row r="95" spans="2:18" x14ac:dyDescent="0.25">
      <c r="B95" s="62" t="s">
        <v>5230</v>
      </c>
      <c r="C95" s="58" t="s">
        <v>5240</v>
      </c>
      <c r="D95" s="6">
        <v>843380166504</v>
      </c>
      <c r="E95" s="7" t="s">
        <v>129</v>
      </c>
      <c r="F95" t="s">
        <v>130</v>
      </c>
      <c r="G95" t="s">
        <v>7891</v>
      </c>
      <c r="H95" t="s">
        <v>17</v>
      </c>
      <c r="I95" s="7" t="s">
        <v>12</v>
      </c>
      <c r="J95" s="7" t="s">
        <v>131</v>
      </c>
      <c r="K95" s="7" t="s">
        <v>7839</v>
      </c>
      <c r="L95" s="10">
        <v>88</v>
      </c>
      <c r="M95" s="7" t="s">
        <v>103</v>
      </c>
      <c r="N95" s="7" t="s">
        <v>104</v>
      </c>
      <c r="O95" s="7" t="s">
        <v>16</v>
      </c>
      <c r="P95" s="60"/>
      <c r="Q95">
        <f>SUMIF(Western!C:C,Master!E95,Western!V:V)</f>
        <v>0</v>
      </c>
      <c r="R95" s="63">
        <f t="shared" si="1"/>
        <v>0</v>
      </c>
    </row>
    <row r="96" spans="2:18" x14ac:dyDescent="0.25">
      <c r="B96" s="62" t="s">
        <v>5241</v>
      </c>
      <c r="C96" s="58" t="s">
        <v>5242</v>
      </c>
      <c r="D96" s="6">
        <v>843380166610</v>
      </c>
      <c r="E96" s="7" t="s">
        <v>132</v>
      </c>
      <c r="F96" t="s">
        <v>133</v>
      </c>
      <c r="G96" t="s">
        <v>7891</v>
      </c>
      <c r="H96" t="s">
        <v>18</v>
      </c>
      <c r="I96" s="7" t="s">
        <v>59</v>
      </c>
      <c r="J96" s="7" t="s">
        <v>102</v>
      </c>
      <c r="K96" s="7" t="s">
        <v>7839</v>
      </c>
      <c r="L96" s="10">
        <v>88</v>
      </c>
      <c r="M96" s="7" t="s">
        <v>103</v>
      </c>
      <c r="N96" s="7" t="s">
        <v>104</v>
      </c>
      <c r="O96" s="7" t="s">
        <v>16</v>
      </c>
      <c r="P96" s="60"/>
      <c r="Q96">
        <f>SUMIF(Western!C:C,Master!E96,Western!V:V)</f>
        <v>0</v>
      </c>
      <c r="R96" s="63">
        <f t="shared" si="1"/>
        <v>0</v>
      </c>
    </row>
    <row r="97" spans="2:18" x14ac:dyDescent="0.25">
      <c r="B97" s="62" t="s">
        <v>5241</v>
      </c>
      <c r="C97" s="58" t="s">
        <v>5243</v>
      </c>
      <c r="D97" s="6">
        <v>843380166627</v>
      </c>
      <c r="E97" s="7" t="s">
        <v>134</v>
      </c>
      <c r="F97" t="s">
        <v>135</v>
      </c>
      <c r="G97" t="s">
        <v>7891</v>
      </c>
      <c r="H97" t="s">
        <v>18</v>
      </c>
      <c r="I97" s="7" t="s">
        <v>59</v>
      </c>
      <c r="J97" s="7" t="s">
        <v>107</v>
      </c>
      <c r="K97" s="7" t="s">
        <v>7839</v>
      </c>
      <c r="L97" s="10">
        <v>88</v>
      </c>
      <c r="M97" s="7" t="s">
        <v>103</v>
      </c>
      <c r="N97" s="7" t="s">
        <v>104</v>
      </c>
      <c r="O97" s="7" t="s">
        <v>16</v>
      </c>
      <c r="P97" s="60"/>
      <c r="Q97">
        <f>SUMIF(Western!C:C,Master!E97,Western!V:V)</f>
        <v>0</v>
      </c>
      <c r="R97" s="63">
        <f t="shared" si="1"/>
        <v>0</v>
      </c>
    </row>
    <row r="98" spans="2:18" x14ac:dyDescent="0.25">
      <c r="B98" s="62" t="s">
        <v>5241</v>
      </c>
      <c r="C98" s="58" t="s">
        <v>5244</v>
      </c>
      <c r="D98" s="6">
        <v>843380166634</v>
      </c>
      <c r="E98" s="7" t="s">
        <v>136</v>
      </c>
      <c r="F98" t="s">
        <v>137</v>
      </c>
      <c r="G98" t="s">
        <v>7891</v>
      </c>
      <c r="H98" t="s">
        <v>18</v>
      </c>
      <c r="I98" s="7" t="s">
        <v>59</v>
      </c>
      <c r="J98" s="7" t="s">
        <v>110</v>
      </c>
      <c r="K98" s="7" t="s">
        <v>7839</v>
      </c>
      <c r="L98" s="10">
        <v>88</v>
      </c>
      <c r="M98" s="7" t="s">
        <v>103</v>
      </c>
      <c r="N98" s="7" t="s">
        <v>104</v>
      </c>
      <c r="O98" s="7" t="s">
        <v>16</v>
      </c>
      <c r="P98" s="60"/>
      <c r="Q98">
        <f>SUMIF(Western!C:C,Master!E98,Western!V:V)</f>
        <v>0</v>
      </c>
      <c r="R98" s="63">
        <f t="shared" si="1"/>
        <v>0</v>
      </c>
    </row>
    <row r="99" spans="2:18" x14ac:dyDescent="0.25">
      <c r="B99" s="62" t="s">
        <v>5241</v>
      </c>
      <c r="C99" s="58" t="s">
        <v>5245</v>
      </c>
      <c r="D99" s="6">
        <v>843380166641</v>
      </c>
      <c r="E99" s="7" t="s">
        <v>138</v>
      </c>
      <c r="F99" t="s">
        <v>139</v>
      </c>
      <c r="G99" t="s">
        <v>7891</v>
      </c>
      <c r="H99" t="s">
        <v>18</v>
      </c>
      <c r="I99" s="7" t="s">
        <v>59</v>
      </c>
      <c r="J99" s="7" t="s">
        <v>113</v>
      </c>
      <c r="K99" s="7" t="s">
        <v>7839</v>
      </c>
      <c r="L99" s="10">
        <v>88</v>
      </c>
      <c r="M99" s="7" t="s">
        <v>103</v>
      </c>
      <c r="N99" s="7" t="s">
        <v>104</v>
      </c>
      <c r="O99" s="7" t="s">
        <v>16</v>
      </c>
      <c r="P99" s="60"/>
      <c r="Q99">
        <f>SUMIF(Western!C:C,Master!E99,Western!V:V)</f>
        <v>0</v>
      </c>
      <c r="R99" s="63">
        <f t="shared" si="1"/>
        <v>0</v>
      </c>
    </row>
    <row r="100" spans="2:18" x14ac:dyDescent="0.25">
      <c r="B100" s="62" t="s">
        <v>5241</v>
      </c>
      <c r="C100" s="58" t="s">
        <v>5246</v>
      </c>
      <c r="D100" s="6">
        <v>843380166658</v>
      </c>
      <c r="E100" s="7" t="s">
        <v>140</v>
      </c>
      <c r="F100" t="s">
        <v>141</v>
      </c>
      <c r="G100" t="s">
        <v>7891</v>
      </c>
      <c r="H100" t="s">
        <v>18</v>
      </c>
      <c r="I100" s="7" t="s">
        <v>59</v>
      </c>
      <c r="J100" s="7" t="s">
        <v>116</v>
      </c>
      <c r="K100" s="7" t="s">
        <v>7839</v>
      </c>
      <c r="L100" s="10">
        <v>88</v>
      </c>
      <c r="M100" s="7" t="s">
        <v>103</v>
      </c>
      <c r="N100" s="7" t="s">
        <v>104</v>
      </c>
      <c r="O100" s="7" t="s">
        <v>16</v>
      </c>
      <c r="P100" s="60"/>
      <c r="Q100">
        <f>SUMIF(Western!C:C,Master!E100,Western!V:V)</f>
        <v>0</v>
      </c>
      <c r="R100" s="63">
        <f t="shared" si="1"/>
        <v>0</v>
      </c>
    </row>
    <row r="101" spans="2:18" x14ac:dyDescent="0.25">
      <c r="B101" s="62" t="s">
        <v>5241</v>
      </c>
      <c r="C101" s="58" t="s">
        <v>5247</v>
      </c>
      <c r="D101" s="6">
        <v>843380166665</v>
      </c>
      <c r="E101" s="7" t="s">
        <v>142</v>
      </c>
      <c r="F101" t="s">
        <v>143</v>
      </c>
      <c r="G101" t="s">
        <v>7891</v>
      </c>
      <c r="H101" t="s">
        <v>18</v>
      </c>
      <c r="I101" s="7" t="s">
        <v>59</v>
      </c>
      <c r="J101" s="7" t="s">
        <v>119</v>
      </c>
      <c r="K101" s="7" t="s">
        <v>7839</v>
      </c>
      <c r="L101" s="10">
        <v>88</v>
      </c>
      <c r="M101" s="7" t="s">
        <v>103</v>
      </c>
      <c r="N101" s="7" t="s">
        <v>104</v>
      </c>
      <c r="O101" s="7" t="s">
        <v>16</v>
      </c>
      <c r="P101" s="60"/>
      <c r="Q101">
        <f>SUMIF(Western!C:C,Master!E101,Western!V:V)</f>
        <v>0</v>
      </c>
      <c r="R101" s="63">
        <f t="shared" si="1"/>
        <v>0</v>
      </c>
    </row>
    <row r="102" spans="2:18" x14ac:dyDescent="0.25">
      <c r="B102" s="62" t="s">
        <v>5241</v>
      </c>
      <c r="C102" s="58" t="s">
        <v>5248</v>
      </c>
      <c r="D102" s="6">
        <v>843380166672</v>
      </c>
      <c r="E102" s="7" t="s">
        <v>144</v>
      </c>
      <c r="F102" t="s">
        <v>145</v>
      </c>
      <c r="G102" t="s">
        <v>7891</v>
      </c>
      <c r="H102" t="s">
        <v>18</v>
      </c>
      <c r="I102" s="7" t="s">
        <v>59</v>
      </c>
      <c r="J102" s="7" t="s">
        <v>122</v>
      </c>
      <c r="K102" s="7" t="s">
        <v>7839</v>
      </c>
      <c r="L102" s="10">
        <v>88</v>
      </c>
      <c r="M102" s="7" t="s">
        <v>103</v>
      </c>
      <c r="N102" s="7" t="s">
        <v>104</v>
      </c>
      <c r="O102" s="7" t="s">
        <v>16</v>
      </c>
      <c r="P102" s="60"/>
      <c r="Q102">
        <f>SUMIF(Western!C:C,Master!E102,Western!V:V)</f>
        <v>0</v>
      </c>
      <c r="R102" s="63">
        <f t="shared" si="1"/>
        <v>0</v>
      </c>
    </row>
    <row r="103" spans="2:18" x14ac:dyDescent="0.25">
      <c r="B103" s="62" t="s">
        <v>5241</v>
      </c>
      <c r="C103" s="58" t="s">
        <v>5249</v>
      </c>
      <c r="D103" s="6">
        <v>843380166689</v>
      </c>
      <c r="E103" s="7" t="s">
        <v>146</v>
      </c>
      <c r="F103" t="s">
        <v>147</v>
      </c>
      <c r="G103" t="s">
        <v>7891</v>
      </c>
      <c r="H103" t="s">
        <v>18</v>
      </c>
      <c r="I103" s="7" t="s">
        <v>59</v>
      </c>
      <c r="J103" s="7" t="s">
        <v>125</v>
      </c>
      <c r="K103" s="7" t="s">
        <v>7839</v>
      </c>
      <c r="L103" s="10">
        <v>88</v>
      </c>
      <c r="M103" s="7" t="s">
        <v>103</v>
      </c>
      <c r="N103" s="7" t="s">
        <v>104</v>
      </c>
      <c r="O103" s="7" t="s">
        <v>16</v>
      </c>
      <c r="P103" s="60"/>
      <c r="Q103">
        <f>SUMIF(Western!C:C,Master!E103,Western!V:V)</f>
        <v>0</v>
      </c>
      <c r="R103" s="63">
        <f t="shared" si="1"/>
        <v>0</v>
      </c>
    </row>
    <row r="104" spans="2:18" x14ac:dyDescent="0.25">
      <c r="B104" s="62" t="s">
        <v>5241</v>
      </c>
      <c r="C104" s="58" t="s">
        <v>5250</v>
      </c>
      <c r="D104" s="6">
        <v>843380166696</v>
      </c>
      <c r="E104" s="7" t="s">
        <v>148</v>
      </c>
      <c r="F104" t="s">
        <v>149</v>
      </c>
      <c r="G104" t="s">
        <v>7891</v>
      </c>
      <c r="H104" t="s">
        <v>18</v>
      </c>
      <c r="I104" s="7" t="s">
        <v>59</v>
      </c>
      <c r="J104" s="7" t="s">
        <v>128</v>
      </c>
      <c r="K104" s="7" t="s">
        <v>7839</v>
      </c>
      <c r="L104" s="10">
        <v>88</v>
      </c>
      <c r="M104" s="7" t="s">
        <v>103</v>
      </c>
      <c r="N104" s="7" t="s">
        <v>104</v>
      </c>
      <c r="O104" s="7" t="s">
        <v>16</v>
      </c>
      <c r="P104" s="60"/>
      <c r="Q104">
        <f>SUMIF(Western!C:C,Master!E104,Western!V:V)</f>
        <v>0</v>
      </c>
      <c r="R104" s="63">
        <f t="shared" si="1"/>
        <v>0</v>
      </c>
    </row>
    <row r="105" spans="2:18" x14ac:dyDescent="0.25">
      <c r="B105" s="62" t="s">
        <v>5241</v>
      </c>
      <c r="C105" s="58" t="s">
        <v>5251</v>
      </c>
      <c r="D105" s="6">
        <v>843380166702</v>
      </c>
      <c r="E105" s="7" t="s">
        <v>150</v>
      </c>
      <c r="F105" t="s">
        <v>151</v>
      </c>
      <c r="G105" t="s">
        <v>7891</v>
      </c>
      <c r="H105" t="s">
        <v>18</v>
      </c>
      <c r="I105" s="7" t="s">
        <v>59</v>
      </c>
      <c r="J105" s="7" t="s">
        <v>131</v>
      </c>
      <c r="K105" s="7" t="s">
        <v>7839</v>
      </c>
      <c r="L105" s="10">
        <v>88</v>
      </c>
      <c r="M105" s="7" t="s">
        <v>103</v>
      </c>
      <c r="N105" s="7" t="s">
        <v>104</v>
      </c>
      <c r="O105" s="7" t="s">
        <v>16</v>
      </c>
      <c r="P105" s="60"/>
      <c r="Q105">
        <f>SUMIF(Western!C:C,Master!E105,Western!V:V)</f>
        <v>0</v>
      </c>
      <c r="R105" s="63">
        <f t="shared" si="1"/>
        <v>0</v>
      </c>
    </row>
    <row r="106" spans="2:18" x14ac:dyDescent="0.25">
      <c r="B106" s="62" t="s">
        <v>5252</v>
      </c>
      <c r="C106" s="58" t="s">
        <v>5253</v>
      </c>
      <c r="D106" s="6">
        <v>843380166719</v>
      </c>
      <c r="E106" s="7" t="s">
        <v>152</v>
      </c>
      <c r="F106" t="s">
        <v>153</v>
      </c>
      <c r="G106" t="s">
        <v>7891</v>
      </c>
      <c r="H106" t="s">
        <v>18</v>
      </c>
      <c r="I106" s="7" t="s">
        <v>154</v>
      </c>
      <c r="J106" s="7" t="s">
        <v>102</v>
      </c>
      <c r="K106" s="7" t="s">
        <v>7839</v>
      </c>
      <c r="L106" s="10">
        <v>88</v>
      </c>
      <c r="M106" s="7" t="s">
        <v>103</v>
      </c>
      <c r="N106" s="7" t="s">
        <v>104</v>
      </c>
      <c r="O106" s="7" t="s">
        <v>16</v>
      </c>
      <c r="P106" s="60"/>
      <c r="Q106">
        <f>SUMIF(Western!C:C,Master!E106,Western!V:V)</f>
        <v>0</v>
      </c>
      <c r="R106" s="63">
        <f t="shared" si="1"/>
        <v>0</v>
      </c>
    </row>
    <row r="107" spans="2:18" x14ac:dyDescent="0.25">
      <c r="B107" s="62" t="s">
        <v>5252</v>
      </c>
      <c r="C107" s="58" t="s">
        <v>5254</v>
      </c>
      <c r="D107" s="6">
        <v>843380166726</v>
      </c>
      <c r="E107" s="7" t="s">
        <v>155</v>
      </c>
      <c r="F107" t="s">
        <v>156</v>
      </c>
      <c r="G107" t="s">
        <v>7891</v>
      </c>
      <c r="H107" t="s">
        <v>18</v>
      </c>
      <c r="I107" s="7" t="s">
        <v>154</v>
      </c>
      <c r="J107" s="7" t="s">
        <v>107</v>
      </c>
      <c r="K107" s="7" t="s">
        <v>7839</v>
      </c>
      <c r="L107" s="10">
        <v>88</v>
      </c>
      <c r="M107" s="7" t="s">
        <v>103</v>
      </c>
      <c r="N107" s="7" t="s">
        <v>104</v>
      </c>
      <c r="O107" s="7" t="s">
        <v>16</v>
      </c>
      <c r="P107" s="60"/>
      <c r="Q107">
        <f>SUMIF(Western!C:C,Master!E107,Western!V:V)</f>
        <v>0</v>
      </c>
      <c r="R107" s="63">
        <f t="shared" si="1"/>
        <v>0</v>
      </c>
    </row>
    <row r="108" spans="2:18" x14ac:dyDescent="0.25">
      <c r="B108" s="62" t="s">
        <v>5252</v>
      </c>
      <c r="C108" s="58" t="s">
        <v>5255</v>
      </c>
      <c r="D108" s="6">
        <v>843380166733</v>
      </c>
      <c r="E108" s="7" t="s">
        <v>157</v>
      </c>
      <c r="F108" t="s">
        <v>158</v>
      </c>
      <c r="G108" t="s">
        <v>7891</v>
      </c>
      <c r="H108" t="s">
        <v>18</v>
      </c>
      <c r="I108" s="7" t="s">
        <v>154</v>
      </c>
      <c r="J108" s="7" t="s">
        <v>110</v>
      </c>
      <c r="K108" s="7" t="s">
        <v>7839</v>
      </c>
      <c r="L108" s="10">
        <v>88</v>
      </c>
      <c r="M108" s="7" t="s">
        <v>103</v>
      </c>
      <c r="N108" s="7" t="s">
        <v>104</v>
      </c>
      <c r="O108" s="7" t="s">
        <v>16</v>
      </c>
      <c r="P108" s="60"/>
      <c r="Q108">
        <f>SUMIF(Western!C:C,Master!E108,Western!V:V)</f>
        <v>0</v>
      </c>
      <c r="R108" s="63">
        <f t="shared" si="1"/>
        <v>0</v>
      </c>
    </row>
    <row r="109" spans="2:18" x14ac:dyDescent="0.25">
      <c r="B109" s="62" t="s">
        <v>5252</v>
      </c>
      <c r="C109" s="58" t="s">
        <v>5256</v>
      </c>
      <c r="D109" s="6">
        <v>843380166740</v>
      </c>
      <c r="E109" s="7" t="s">
        <v>159</v>
      </c>
      <c r="F109" t="s">
        <v>160</v>
      </c>
      <c r="G109" t="s">
        <v>7891</v>
      </c>
      <c r="H109" t="s">
        <v>18</v>
      </c>
      <c r="I109" s="7" t="s">
        <v>154</v>
      </c>
      <c r="J109" s="7" t="s">
        <v>113</v>
      </c>
      <c r="K109" s="7" t="s">
        <v>7839</v>
      </c>
      <c r="L109" s="10">
        <v>88</v>
      </c>
      <c r="M109" s="7" t="s">
        <v>103</v>
      </c>
      <c r="N109" s="7" t="s">
        <v>104</v>
      </c>
      <c r="O109" s="7" t="s">
        <v>16</v>
      </c>
      <c r="P109" s="60"/>
      <c r="Q109">
        <f>SUMIF(Western!C:C,Master!E109,Western!V:V)</f>
        <v>0</v>
      </c>
      <c r="R109" s="63">
        <f t="shared" si="1"/>
        <v>0</v>
      </c>
    </row>
    <row r="110" spans="2:18" x14ac:dyDescent="0.25">
      <c r="B110" s="62" t="s">
        <v>5252</v>
      </c>
      <c r="C110" s="58" t="s">
        <v>5257</v>
      </c>
      <c r="D110" s="6">
        <v>843380166757</v>
      </c>
      <c r="E110" s="7" t="s">
        <v>161</v>
      </c>
      <c r="F110" t="s">
        <v>162</v>
      </c>
      <c r="G110" t="s">
        <v>7891</v>
      </c>
      <c r="H110" t="s">
        <v>18</v>
      </c>
      <c r="I110" s="7" t="s">
        <v>154</v>
      </c>
      <c r="J110" s="7" t="s">
        <v>116</v>
      </c>
      <c r="K110" s="7" t="s">
        <v>7839</v>
      </c>
      <c r="L110" s="10">
        <v>88</v>
      </c>
      <c r="M110" s="7" t="s">
        <v>103</v>
      </c>
      <c r="N110" s="7" t="s">
        <v>104</v>
      </c>
      <c r="O110" s="7" t="s">
        <v>16</v>
      </c>
      <c r="P110" s="60"/>
      <c r="Q110">
        <f>SUMIF(Western!C:C,Master!E110,Western!V:V)</f>
        <v>0</v>
      </c>
      <c r="R110" s="63">
        <f t="shared" si="1"/>
        <v>0</v>
      </c>
    </row>
    <row r="111" spans="2:18" x14ac:dyDescent="0.25">
      <c r="B111" s="62" t="s">
        <v>5252</v>
      </c>
      <c r="C111" s="58" t="s">
        <v>5258</v>
      </c>
      <c r="D111" s="6">
        <v>843380166764</v>
      </c>
      <c r="E111" s="7" t="s">
        <v>163</v>
      </c>
      <c r="F111" t="s">
        <v>164</v>
      </c>
      <c r="G111" t="s">
        <v>7891</v>
      </c>
      <c r="H111" t="s">
        <v>18</v>
      </c>
      <c r="I111" s="7" t="s">
        <v>154</v>
      </c>
      <c r="J111" s="7" t="s">
        <v>119</v>
      </c>
      <c r="K111" s="7" t="s">
        <v>7839</v>
      </c>
      <c r="L111" s="10">
        <v>88</v>
      </c>
      <c r="M111" s="7" t="s">
        <v>103</v>
      </c>
      <c r="N111" s="7" t="s">
        <v>104</v>
      </c>
      <c r="O111" s="7" t="s">
        <v>16</v>
      </c>
      <c r="P111" s="60"/>
      <c r="Q111">
        <f>SUMIF(Western!C:C,Master!E111,Western!V:V)</f>
        <v>0</v>
      </c>
      <c r="R111" s="63">
        <f t="shared" si="1"/>
        <v>0</v>
      </c>
    </row>
    <row r="112" spans="2:18" x14ac:dyDescent="0.25">
      <c r="B112" s="62" t="s">
        <v>5252</v>
      </c>
      <c r="C112" s="58" t="s">
        <v>5259</v>
      </c>
      <c r="D112" s="6">
        <v>843380166771</v>
      </c>
      <c r="E112" s="7" t="s">
        <v>165</v>
      </c>
      <c r="F112" t="s">
        <v>166</v>
      </c>
      <c r="G112" t="s">
        <v>7891</v>
      </c>
      <c r="H112" t="s">
        <v>18</v>
      </c>
      <c r="I112" s="7" t="s">
        <v>154</v>
      </c>
      <c r="J112" s="7" t="s">
        <v>122</v>
      </c>
      <c r="K112" s="7" t="s">
        <v>7839</v>
      </c>
      <c r="L112" s="10">
        <v>88</v>
      </c>
      <c r="M112" s="7" t="s">
        <v>103</v>
      </c>
      <c r="N112" s="7" t="s">
        <v>104</v>
      </c>
      <c r="O112" s="7" t="s">
        <v>16</v>
      </c>
      <c r="P112" s="60"/>
      <c r="Q112">
        <f>SUMIF(Western!C:C,Master!E112,Western!V:V)</f>
        <v>0</v>
      </c>
      <c r="R112" s="63">
        <f t="shared" si="1"/>
        <v>0</v>
      </c>
    </row>
    <row r="113" spans="2:18" x14ac:dyDescent="0.25">
      <c r="B113" s="62" t="s">
        <v>5252</v>
      </c>
      <c r="C113" s="58" t="s">
        <v>5260</v>
      </c>
      <c r="D113" s="6">
        <v>843380166788</v>
      </c>
      <c r="E113" s="7" t="s">
        <v>167</v>
      </c>
      <c r="F113" t="s">
        <v>168</v>
      </c>
      <c r="G113" t="s">
        <v>7891</v>
      </c>
      <c r="H113" t="s">
        <v>18</v>
      </c>
      <c r="I113" s="7" t="s">
        <v>154</v>
      </c>
      <c r="J113" s="7" t="s">
        <v>125</v>
      </c>
      <c r="K113" s="7" t="s">
        <v>7839</v>
      </c>
      <c r="L113" s="10">
        <v>88</v>
      </c>
      <c r="M113" s="7" t="s">
        <v>103</v>
      </c>
      <c r="N113" s="7" t="s">
        <v>104</v>
      </c>
      <c r="O113" s="7" t="s">
        <v>16</v>
      </c>
      <c r="P113" s="60"/>
      <c r="Q113">
        <f>SUMIF(Western!C:C,Master!E113,Western!V:V)</f>
        <v>0</v>
      </c>
      <c r="R113" s="63">
        <f t="shared" si="1"/>
        <v>0</v>
      </c>
    </row>
    <row r="114" spans="2:18" x14ac:dyDescent="0.25">
      <c r="B114" s="62" t="s">
        <v>5252</v>
      </c>
      <c r="C114" s="58" t="s">
        <v>5261</v>
      </c>
      <c r="D114" s="6">
        <v>843380166795</v>
      </c>
      <c r="E114" s="7" t="s">
        <v>169</v>
      </c>
      <c r="F114" t="s">
        <v>170</v>
      </c>
      <c r="G114" t="s">
        <v>7891</v>
      </c>
      <c r="H114" t="s">
        <v>18</v>
      </c>
      <c r="I114" s="7" t="s">
        <v>154</v>
      </c>
      <c r="J114" s="7" t="s">
        <v>128</v>
      </c>
      <c r="K114" s="7" t="s">
        <v>7839</v>
      </c>
      <c r="L114" s="10">
        <v>88</v>
      </c>
      <c r="M114" s="7" t="s">
        <v>103</v>
      </c>
      <c r="N114" s="7" t="s">
        <v>104</v>
      </c>
      <c r="O114" s="7" t="s">
        <v>16</v>
      </c>
      <c r="P114" s="60"/>
      <c r="Q114">
        <f>SUMIF(Western!C:C,Master!E114,Western!V:V)</f>
        <v>0</v>
      </c>
      <c r="R114" s="63">
        <f t="shared" si="1"/>
        <v>0</v>
      </c>
    </row>
    <row r="115" spans="2:18" x14ac:dyDescent="0.25">
      <c r="B115" s="62" t="s">
        <v>5252</v>
      </c>
      <c r="C115" s="58" t="s">
        <v>5262</v>
      </c>
      <c r="D115" s="6">
        <v>843380166801</v>
      </c>
      <c r="E115" s="7" t="s">
        <v>171</v>
      </c>
      <c r="F115" t="s">
        <v>172</v>
      </c>
      <c r="G115" t="s">
        <v>7891</v>
      </c>
      <c r="H115" t="s">
        <v>18</v>
      </c>
      <c r="I115" s="7" t="s">
        <v>154</v>
      </c>
      <c r="J115" s="7" t="s">
        <v>131</v>
      </c>
      <c r="K115" s="7" t="s">
        <v>7839</v>
      </c>
      <c r="L115" s="10">
        <v>80</v>
      </c>
      <c r="M115" s="7" t="s">
        <v>103</v>
      </c>
      <c r="N115" s="7" t="s">
        <v>104</v>
      </c>
      <c r="O115" s="7" t="s">
        <v>16</v>
      </c>
      <c r="P115" s="60"/>
      <c r="Q115">
        <f>SUMIF(Western!C:C,Master!E115,Western!V:V)</f>
        <v>0</v>
      </c>
      <c r="R115" s="63">
        <f t="shared" si="1"/>
        <v>0</v>
      </c>
    </row>
    <row r="116" spans="2:18" x14ac:dyDescent="0.25">
      <c r="B116" s="62" t="s">
        <v>5263</v>
      </c>
      <c r="C116" s="58" t="s">
        <v>5264</v>
      </c>
      <c r="D116" s="6">
        <v>843380166016</v>
      </c>
      <c r="E116" s="7" t="s">
        <v>173</v>
      </c>
      <c r="F116" t="s">
        <v>174</v>
      </c>
      <c r="G116" t="s">
        <v>7885</v>
      </c>
      <c r="H116" t="s">
        <v>18</v>
      </c>
      <c r="I116" s="7" t="s">
        <v>12</v>
      </c>
      <c r="J116" s="7" t="s">
        <v>102</v>
      </c>
      <c r="K116" s="7" t="s">
        <v>7833</v>
      </c>
      <c r="L116" s="10">
        <v>96.250000000000014</v>
      </c>
      <c r="M116" s="7" t="s">
        <v>103</v>
      </c>
      <c r="N116" s="7" t="s">
        <v>175</v>
      </c>
      <c r="O116" s="7" t="s">
        <v>16</v>
      </c>
      <c r="P116" s="60"/>
      <c r="Q116">
        <f>SUMIF(Western!C:C,Master!E116,Western!V:V)</f>
        <v>0</v>
      </c>
      <c r="R116" s="63">
        <f t="shared" si="1"/>
        <v>0</v>
      </c>
    </row>
    <row r="117" spans="2:18" x14ac:dyDescent="0.25">
      <c r="B117" s="62" t="s">
        <v>5263</v>
      </c>
      <c r="C117" s="58" t="s">
        <v>5265</v>
      </c>
      <c r="D117" s="6">
        <v>843380166023</v>
      </c>
      <c r="E117" s="7" t="s">
        <v>176</v>
      </c>
      <c r="F117" t="s">
        <v>177</v>
      </c>
      <c r="G117" t="s">
        <v>7885</v>
      </c>
      <c r="H117" t="s">
        <v>18</v>
      </c>
      <c r="I117" s="7" t="s">
        <v>12</v>
      </c>
      <c r="J117" s="7" t="s">
        <v>107</v>
      </c>
      <c r="K117" s="7" t="s">
        <v>7833</v>
      </c>
      <c r="L117" s="10">
        <v>96.250000000000014</v>
      </c>
      <c r="M117" s="7" t="s">
        <v>103</v>
      </c>
      <c r="N117" s="7" t="s">
        <v>175</v>
      </c>
      <c r="O117" s="7" t="s">
        <v>16</v>
      </c>
      <c r="P117" s="60"/>
      <c r="Q117">
        <f>SUMIF(Western!C:C,Master!E117,Western!V:V)</f>
        <v>0</v>
      </c>
      <c r="R117" s="63">
        <f t="shared" si="1"/>
        <v>0</v>
      </c>
    </row>
    <row r="118" spans="2:18" x14ac:dyDescent="0.25">
      <c r="B118" s="62" t="s">
        <v>5263</v>
      </c>
      <c r="C118" s="58" t="s">
        <v>5266</v>
      </c>
      <c r="D118" s="6">
        <v>843380166030</v>
      </c>
      <c r="E118" s="7" t="s">
        <v>178</v>
      </c>
      <c r="F118" t="s">
        <v>179</v>
      </c>
      <c r="G118" t="s">
        <v>7885</v>
      </c>
      <c r="H118" t="s">
        <v>18</v>
      </c>
      <c r="I118" s="7" t="s">
        <v>12</v>
      </c>
      <c r="J118" s="7" t="s">
        <v>110</v>
      </c>
      <c r="K118" s="7" t="s">
        <v>7833</v>
      </c>
      <c r="L118" s="10">
        <v>96.250000000000014</v>
      </c>
      <c r="M118" s="7" t="s">
        <v>103</v>
      </c>
      <c r="N118" s="7" t="s">
        <v>175</v>
      </c>
      <c r="O118" s="7" t="s">
        <v>16</v>
      </c>
      <c r="P118" s="60"/>
      <c r="Q118">
        <f>SUMIF(Western!C:C,Master!E118,Western!V:V)</f>
        <v>0</v>
      </c>
      <c r="R118" s="63">
        <f t="shared" si="1"/>
        <v>0</v>
      </c>
    </row>
    <row r="119" spans="2:18" x14ac:dyDescent="0.25">
      <c r="B119" s="62" t="s">
        <v>5263</v>
      </c>
      <c r="C119" s="58" t="s">
        <v>5267</v>
      </c>
      <c r="D119" s="6">
        <v>843380166047</v>
      </c>
      <c r="E119" s="7" t="s">
        <v>180</v>
      </c>
      <c r="F119" t="s">
        <v>181</v>
      </c>
      <c r="G119" t="s">
        <v>7885</v>
      </c>
      <c r="H119" t="s">
        <v>18</v>
      </c>
      <c r="I119" s="7" t="s">
        <v>12</v>
      </c>
      <c r="J119" s="7" t="s">
        <v>113</v>
      </c>
      <c r="K119" s="7" t="s">
        <v>7833</v>
      </c>
      <c r="L119" s="10">
        <v>96.250000000000014</v>
      </c>
      <c r="M119" s="7" t="s">
        <v>103</v>
      </c>
      <c r="N119" s="7" t="s">
        <v>175</v>
      </c>
      <c r="O119" s="7" t="s">
        <v>16</v>
      </c>
      <c r="P119" s="60"/>
      <c r="Q119">
        <f>SUMIF(Western!C:C,Master!E119,Western!V:V)</f>
        <v>0</v>
      </c>
      <c r="R119" s="63">
        <f t="shared" si="1"/>
        <v>0</v>
      </c>
    </row>
    <row r="120" spans="2:18" x14ac:dyDescent="0.25">
      <c r="B120" s="62" t="s">
        <v>5263</v>
      </c>
      <c r="C120" s="58" t="s">
        <v>5268</v>
      </c>
      <c r="D120" s="6">
        <v>843380166054</v>
      </c>
      <c r="E120" s="7" t="s">
        <v>182</v>
      </c>
      <c r="F120" t="s">
        <v>183</v>
      </c>
      <c r="G120" t="s">
        <v>7885</v>
      </c>
      <c r="H120" t="s">
        <v>18</v>
      </c>
      <c r="I120" s="7" t="s">
        <v>12</v>
      </c>
      <c r="J120" s="7" t="s">
        <v>116</v>
      </c>
      <c r="K120" s="7" t="s">
        <v>7833</v>
      </c>
      <c r="L120" s="10">
        <v>96.250000000000014</v>
      </c>
      <c r="M120" s="7" t="s">
        <v>103</v>
      </c>
      <c r="N120" s="7" t="s">
        <v>175</v>
      </c>
      <c r="O120" s="7" t="s">
        <v>16</v>
      </c>
      <c r="P120" s="60"/>
      <c r="Q120">
        <f>SUMIF(Western!C:C,Master!E120,Western!V:V)</f>
        <v>0</v>
      </c>
      <c r="R120" s="63">
        <f t="shared" si="1"/>
        <v>0</v>
      </c>
    </row>
    <row r="121" spans="2:18" x14ac:dyDescent="0.25">
      <c r="B121" s="62" t="s">
        <v>5263</v>
      </c>
      <c r="C121" s="58" t="s">
        <v>5269</v>
      </c>
      <c r="D121" s="6">
        <v>843380166061</v>
      </c>
      <c r="E121" s="7" t="s">
        <v>184</v>
      </c>
      <c r="F121" t="s">
        <v>185</v>
      </c>
      <c r="G121" t="s">
        <v>7885</v>
      </c>
      <c r="H121" t="s">
        <v>18</v>
      </c>
      <c r="I121" s="7" t="s">
        <v>12</v>
      </c>
      <c r="J121" s="7" t="s">
        <v>119</v>
      </c>
      <c r="K121" s="7" t="s">
        <v>7833</v>
      </c>
      <c r="L121" s="10">
        <v>96.250000000000014</v>
      </c>
      <c r="M121" s="7" t="s">
        <v>103</v>
      </c>
      <c r="N121" s="7" t="s">
        <v>175</v>
      </c>
      <c r="O121" s="7" t="s">
        <v>16</v>
      </c>
      <c r="P121" s="60"/>
      <c r="Q121">
        <f>SUMIF(Western!C:C,Master!E121,Western!V:V)</f>
        <v>0</v>
      </c>
      <c r="R121" s="63">
        <f t="shared" si="1"/>
        <v>0</v>
      </c>
    </row>
    <row r="122" spans="2:18" x14ac:dyDescent="0.25">
      <c r="B122" s="62" t="s">
        <v>5263</v>
      </c>
      <c r="C122" s="58" t="s">
        <v>5270</v>
      </c>
      <c r="D122" s="6">
        <v>843380166078</v>
      </c>
      <c r="E122" s="7" t="s">
        <v>186</v>
      </c>
      <c r="F122" t="s">
        <v>187</v>
      </c>
      <c r="G122" t="s">
        <v>7885</v>
      </c>
      <c r="H122" t="s">
        <v>18</v>
      </c>
      <c r="I122" s="7" t="s">
        <v>12</v>
      </c>
      <c r="J122" s="7" t="s">
        <v>122</v>
      </c>
      <c r="K122" s="7" t="s">
        <v>7833</v>
      </c>
      <c r="L122" s="10">
        <v>96.250000000000014</v>
      </c>
      <c r="M122" s="7" t="s">
        <v>103</v>
      </c>
      <c r="N122" s="7" t="s">
        <v>175</v>
      </c>
      <c r="O122" s="7" t="s">
        <v>16</v>
      </c>
      <c r="P122" s="60"/>
      <c r="Q122">
        <f>SUMIF(Western!C:C,Master!E122,Western!V:V)</f>
        <v>0</v>
      </c>
      <c r="R122" s="63">
        <f t="shared" si="1"/>
        <v>0</v>
      </c>
    </row>
    <row r="123" spans="2:18" x14ac:dyDescent="0.25">
      <c r="B123" s="62" t="s">
        <v>5263</v>
      </c>
      <c r="C123" s="58" t="s">
        <v>5271</v>
      </c>
      <c r="D123" s="6">
        <v>843380166085</v>
      </c>
      <c r="E123" s="7" t="s">
        <v>188</v>
      </c>
      <c r="F123" t="s">
        <v>189</v>
      </c>
      <c r="G123" t="s">
        <v>7885</v>
      </c>
      <c r="H123" t="s">
        <v>18</v>
      </c>
      <c r="I123" s="7" t="s">
        <v>12</v>
      </c>
      <c r="J123" s="7" t="s">
        <v>125</v>
      </c>
      <c r="K123" s="7" t="s">
        <v>7833</v>
      </c>
      <c r="L123" s="10">
        <v>96.250000000000014</v>
      </c>
      <c r="M123" s="7" t="s">
        <v>103</v>
      </c>
      <c r="N123" s="7" t="s">
        <v>175</v>
      </c>
      <c r="O123" s="7" t="s">
        <v>16</v>
      </c>
      <c r="P123" s="60"/>
      <c r="Q123">
        <f>SUMIF(Western!C:C,Master!E123,Western!V:V)</f>
        <v>0</v>
      </c>
      <c r="R123" s="63">
        <f t="shared" si="1"/>
        <v>0</v>
      </c>
    </row>
    <row r="124" spans="2:18" x14ac:dyDescent="0.25">
      <c r="B124" s="62" t="s">
        <v>5263</v>
      </c>
      <c r="C124" s="58" t="s">
        <v>5272</v>
      </c>
      <c r="D124" s="6">
        <v>843380166092</v>
      </c>
      <c r="E124" s="7" t="s">
        <v>190</v>
      </c>
      <c r="F124" t="s">
        <v>191</v>
      </c>
      <c r="G124" t="s">
        <v>7885</v>
      </c>
      <c r="H124" t="s">
        <v>18</v>
      </c>
      <c r="I124" s="7" t="s">
        <v>12</v>
      </c>
      <c r="J124" s="7" t="s">
        <v>128</v>
      </c>
      <c r="K124" s="7" t="s">
        <v>7833</v>
      </c>
      <c r="L124" s="10">
        <v>96.250000000000014</v>
      </c>
      <c r="M124" s="7" t="s">
        <v>103</v>
      </c>
      <c r="N124" s="7" t="s">
        <v>175</v>
      </c>
      <c r="O124" s="7" t="s">
        <v>16</v>
      </c>
      <c r="P124" s="60"/>
      <c r="Q124">
        <f>SUMIF(Western!C:C,Master!E124,Western!V:V)</f>
        <v>0</v>
      </c>
      <c r="R124" s="63">
        <f t="shared" si="1"/>
        <v>0</v>
      </c>
    </row>
    <row r="125" spans="2:18" x14ac:dyDescent="0.25">
      <c r="B125" s="62" t="s">
        <v>5263</v>
      </c>
      <c r="C125" s="58" t="s">
        <v>5273</v>
      </c>
      <c r="D125" s="6">
        <v>843380166108</v>
      </c>
      <c r="E125" s="7" t="s">
        <v>192</v>
      </c>
      <c r="F125" t="s">
        <v>193</v>
      </c>
      <c r="G125" t="s">
        <v>7885</v>
      </c>
      <c r="H125" t="s">
        <v>18</v>
      </c>
      <c r="I125" s="7" t="s">
        <v>12</v>
      </c>
      <c r="J125" s="7" t="s">
        <v>131</v>
      </c>
      <c r="K125" s="7" t="s">
        <v>7833</v>
      </c>
      <c r="L125" s="10">
        <v>96.250000000000014</v>
      </c>
      <c r="M125" s="7" t="s">
        <v>103</v>
      </c>
      <c r="N125" s="7" t="s">
        <v>175</v>
      </c>
      <c r="O125" s="7" t="s">
        <v>16</v>
      </c>
      <c r="P125" s="60"/>
      <c r="Q125">
        <f>SUMIF(Western!C:C,Master!E125,Western!V:V)</f>
        <v>0</v>
      </c>
      <c r="R125" s="63">
        <f t="shared" si="1"/>
        <v>0</v>
      </c>
    </row>
    <row r="126" spans="2:18" x14ac:dyDescent="0.25">
      <c r="B126" s="62" t="s">
        <v>5274</v>
      </c>
      <c r="C126" s="58" t="s">
        <v>5275</v>
      </c>
      <c r="D126" s="6">
        <v>843380166214</v>
      </c>
      <c r="E126" s="7" t="s">
        <v>194</v>
      </c>
      <c r="F126" t="s">
        <v>195</v>
      </c>
      <c r="G126" t="s">
        <v>7885</v>
      </c>
      <c r="H126" t="s">
        <v>18</v>
      </c>
      <c r="I126" s="7" t="s">
        <v>59</v>
      </c>
      <c r="J126" s="7" t="s">
        <v>102</v>
      </c>
      <c r="K126" s="7" t="s">
        <v>7833</v>
      </c>
      <c r="L126" s="10">
        <v>96.250000000000014</v>
      </c>
      <c r="M126" s="7" t="s">
        <v>103</v>
      </c>
      <c r="N126" s="7" t="s">
        <v>175</v>
      </c>
      <c r="O126" s="7" t="s">
        <v>16</v>
      </c>
      <c r="P126" s="60"/>
      <c r="Q126">
        <f>SUMIF(Western!C:C,Master!E126,Western!V:V)</f>
        <v>0</v>
      </c>
      <c r="R126" s="63">
        <f t="shared" si="1"/>
        <v>0</v>
      </c>
    </row>
    <row r="127" spans="2:18" x14ac:dyDescent="0.25">
      <c r="B127" s="62" t="s">
        <v>5274</v>
      </c>
      <c r="C127" s="58" t="s">
        <v>5276</v>
      </c>
      <c r="D127" s="6">
        <v>843380166221</v>
      </c>
      <c r="E127" s="7" t="s">
        <v>196</v>
      </c>
      <c r="F127" t="s">
        <v>197</v>
      </c>
      <c r="G127" t="s">
        <v>7885</v>
      </c>
      <c r="H127" t="s">
        <v>18</v>
      </c>
      <c r="I127" s="7" t="s">
        <v>59</v>
      </c>
      <c r="J127" s="7" t="s">
        <v>107</v>
      </c>
      <c r="K127" s="7" t="s">
        <v>7833</v>
      </c>
      <c r="L127" s="10">
        <v>96.250000000000014</v>
      </c>
      <c r="M127" s="7" t="s">
        <v>103</v>
      </c>
      <c r="N127" s="7" t="s">
        <v>175</v>
      </c>
      <c r="O127" s="7" t="s">
        <v>16</v>
      </c>
      <c r="P127" s="60"/>
      <c r="Q127">
        <f>SUMIF(Western!C:C,Master!E127,Western!V:V)</f>
        <v>0</v>
      </c>
      <c r="R127" s="63">
        <f t="shared" si="1"/>
        <v>0</v>
      </c>
    </row>
    <row r="128" spans="2:18" x14ac:dyDescent="0.25">
      <c r="B128" s="62" t="s">
        <v>5274</v>
      </c>
      <c r="C128" s="58" t="s">
        <v>5277</v>
      </c>
      <c r="D128" s="6">
        <v>843380166238</v>
      </c>
      <c r="E128" s="7" t="s">
        <v>198</v>
      </c>
      <c r="F128" t="s">
        <v>199</v>
      </c>
      <c r="G128" t="s">
        <v>7885</v>
      </c>
      <c r="H128" t="s">
        <v>18</v>
      </c>
      <c r="I128" s="7" t="s">
        <v>59</v>
      </c>
      <c r="J128" s="7" t="s">
        <v>110</v>
      </c>
      <c r="K128" s="7" t="s">
        <v>7833</v>
      </c>
      <c r="L128" s="10">
        <v>96.250000000000014</v>
      </c>
      <c r="M128" s="7" t="s">
        <v>103</v>
      </c>
      <c r="N128" s="7" t="s">
        <v>175</v>
      </c>
      <c r="O128" s="7" t="s">
        <v>16</v>
      </c>
      <c r="P128" s="60"/>
      <c r="Q128">
        <f>SUMIF(Western!C:C,Master!E128,Western!V:V)</f>
        <v>0</v>
      </c>
      <c r="R128" s="63">
        <f t="shared" si="1"/>
        <v>0</v>
      </c>
    </row>
    <row r="129" spans="2:18" x14ac:dyDescent="0.25">
      <c r="B129" s="62" t="s">
        <v>5274</v>
      </c>
      <c r="C129" s="58" t="s">
        <v>5278</v>
      </c>
      <c r="D129" s="6">
        <v>843380166245</v>
      </c>
      <c r="E129" s="7" t="s">
        <v>200</v>
      </c>
      <c r="F129" t="s">
        <v>201</v>
      </c>
      <c r="G129" t="s">
        <v>7885</v>
      </c>
      <c r="H129" t="s">
        <v>18</v>
      </c>
      <c r="I129" s="7" t="s">
        <v>59</v>
      </c>
      <c r="J129" s="7" t="s">
        <v>113</v>
      </c>
      <c r="K129" s="7" t="s">
        <v>7833</v>
      </c>
      <c r="L129" s="10">
        <v>96.250000000000014</v>
      </c>
      <c r="M129" s="7" t="s">
        <v>103</v>
      </c>
      <c r="N129" s="7" t="s">
        <v>175</v>
      </c>
      <c r="O129" s="7" t="s">
        <v>16</v>
      </c>
      <c r="P129" s="60"/>
      <c r="Q129">
        <f>SUMIF(Western!C:C,Master!E129,Western!V:V)</f>
        <v>0</v>
      </c>
      <c r="R129" s="63">
        <f t="shared" si="1"/>
        <v>0</v>
      </c>
    </row>
    <row r="130" spans="2:18" x14ac:dyDescent="0.25">
      <c r="B130" s="62" t="s">
        <v>5274</v>
      </c>
      <c r="C130" s="58" t="s">
        <v>5279</v>
      </c>
      <c r="D130" s="6">
        <v>843380166252</v>
      </c>
      <c r="E130" s="7" t="s">
        <v>202</v>
      </c>
      <c r="F130" t="s">
        <v>203</v>
      </c>
      <c r="G130" t="s">
        <v>7885</v>
      </c>
      <c r="H130" t="s">
        <v>18</v>
      </c>
      <c r="I130" s="7" t="s">
        <v>59</v>
      </c>
      <c r="J130" s="7" t="s">
        <v>116</v>
      </c>
      <c r="K130" s="7" t="s">
        <v>7833</v>
      </c>
      <c r="L130" s="10">
        <v>96.250000000000014</v>
      </c>
      <c r="M130" s="7" t="s">
        <v>103</v>
      </c>
      <c r="N130" s="7" t="s">
        <v>175</v>
      </c>
      <c r="O130" s="7" t="s">
        <v>16</v>
      </c>
      <c r="P130" s="60"/>
      <c r="Q130">
        <f>SUMIF(Western!C:C,Master!E130,Western!V:V)</f>
        <v>0</v>
      </c>
      <c r="R130" s="63">
        <f t="shared" si="1"/>
        <v>0</v>
      </c>
    </row>
    <row r="131" spans="2:18" x14ac:dyDescent="0.25">
      <c r="B131" s="62" t="s">
        <v>5274</v>
      </c>
      <c r="C131" s="58" t="s">
        <v>5280</v>
      </c>
      <c r="D131" s="6">
        <v>843380166269</v>
      </c>
      <c r="E131" s="7" t="s">
        <v>204</v>
      </c>
      <c r="F131" t="s">
        <v>205</v>
      </c>
      <c r="G131" t="s">
        <v>7885</v>
      </c>
      <c r="H131" t="s">
        <v>18</v>
      </c>
      <c r="I131" s="7" t="s">
        <v>59</v>
      </c>
      <c r="J131" s="7" t="s">
        <v>119</v>
      </c>
      <c r="K131" s="7" t="s">
        <v>7833</v>
      </c>
      <c r="L131" s="10">
        <v>96.250000000000014</v>
      </c>
      <c r="M131" s="7" t="s">
        <v>103</v>
      </c>
      <c r="N131" s="7" t="s">
        <v>175</v>
      </c>
      <c r="O131" s="7" t="s">
        <v>16</v>
      </c>
      <c r="P131" s="60"/>
      <c r="Q131">
        <f>SUMIF(Western!C:C,Master!E131,Western!V:V)</f>
        <v>0</v>
      </c>
      <c r="R131" s="63">
        <f t="shared" si="1"/>
        <v>0</v>
      </c>
    </row>
    <row r="132" spans="2:18" x14ac:dyDescent="0.25">
      <c r="B132" s="62" t="s">
        <v>5274</v>
      </c>
      <c r="C132" s="58" t="s">
        <v>5281</v>
      </c>
      <c r="D132" s="6">
        <v>843380166276</v>
      </c>
      <c r="E132" s="7" t="s">
        <v>206</v>
      </c>
      <c r="F132" t="s">
        <v>207</v>
      </c>
      <c r="G132" t="s">
        <v>7885</v>
      </c>
      <c r="H132" t="s">
        <v>18</v>
      </c>
      <c r="I132" s="7" t="s">
        <v>59</v>
      </c>
      <c r="J132" s="7" t="s">
        <v>122</v>
      </c>
      <c r="K132" s="7" t="s">
        <v>7833</v>
      </c>
      <c r="L132" s="10">
        <v>96.250000000000014</v>
      </c>
      <c r="M132" s="7" t="s">
        <v>103</v>
      </c>
      <c r="N132" s="7" t="s">
        <v>175</v>
      </c>
      <c r="O132" s="7" t="s">
        <v>16</v>
      </c>
      <c r="P132" s="60"/>
      <c r="Q132">
        <f>SUMIF(Western!C:C,Master!E132,Western!V:V)</f>
        <v>0</v>
      </c>
      <c r="R132" s="63">
        <f t="shared" si="1"/>
        <v>0</v>
      </c>
    </row>
    <row r="133" spans="2:18" x14ac:dyDescent="0.25">
      <c r="B133" s="62" t="s">
        <v>5274</v>
      </c>
      <c r="C133" s="58" t="s">
        <v>5282</v>
      </c>
      <c r="D133" s="6">
        <v>843380166283</v>
      </c>
      <c r="E133" s="7" t="s">
        <v>208</v>
      </c>
      <c r="F133" t="s">
        <v>209</v>
      </c>
      <c r="G133" t="s">
        <v>7885</v>
      </c>
      <c r="H133" t="s">
        <v>18</v>
      </c>
      <c r="I133" s="7" t="s">
        <v>59</v>
      </c>
      <c r="J133" s="7" t="s">
        <v>125</v>
      </c>
      <c r="K133" s="7" t="s">
        <v>7833</v>
      </c>
      <c r="L133" s="10">
        <v>96.250000000000014</v>
      </c>
      <c r="M133" s="7" t="s">
        <v>103</v>
      </c>
      <c r="N133" s="7" t="s">
        <v>175</v>
      </c>
      <c r="O133" s="7" t="s">
        <v>16</v>
      </c>
      <c r="P133" s="60"/>
      <c r="Q133">
        <f>SUMIF(Western!C:C,Master!E133,Western!V:V)</f>
        <v>0</v>
      </c>
      <c r="R133" s="63">
        <f t="shared" si="1"/>
        <v>0</v>
      </c>
    </row>
    <row r="134" spans="2:18" x14ac:dyDescent="0.25">
      <c r="B134" s="62" t="s">
        <v>5274</v>
      </c>
      <c r="C134" s="58" t="s">
        <v>5283</v>
      </c>
      <c r="D134" s="6">
        <v>843380166290</v>
      </c>
      <c r="E134" s="7" t="s">
        <v>210</v>
      </c>
      <c r="F134" t="s">
        <v>211</v>
      </c>
      <c r="G134" t="s">
        <v>7885</v>
      </c>
      <c r="H134" t="s">
        <v>18</v>
      </c>
      <c r="I134" s="7" t="s">
        <v>59</v>
      </c>
      <c r="J134" s="7" t="s">
        <v>128</v>
      </c>
      <c r="K134" s="7" t="s">
        <v>7833</v>
      </c>
      <c r="L134" s="10">
        <v>96.250000000000014</v>
      </c>
      <c r="M134" s="7" t="s">
        <v>103</v>
      </c>
      <c r="N134" s="7" t="s">
        <v>175</v>
      </c>
      <c r="O134" s="7" t="s">
        <v>16</v>
      </c>
      <c r="P134" s="60"/>
      <c r="Q134">
        <f>SUMIF(Western!C:C,Master!E134,Western!V:V)</f>
        <v>0</v>
      </c>
      <c r="R134" s="63">
        <f t="shared" ref="R134:R197" si="2">Q134*L134</f>
        <v>0</v>
      </c>
    </row>
    <row r="135" spans="2:18" x14ac:dyDescent="0.25">
      <c r="B135" s="62" t="s">
        <v>5274</v>
      </c>
      <c r="C135" s="58" t="s">
        <v>5284</v>
      </c>
      <c r="D135" s="6">
        <v>843380166306</v>
      </c>
      <c r="E135" s="7" t="s">
        <v>212</v>
      </c>
      <c r="F135" t="s">
        <v>213</v>
      </c>
      <c r="G135" t="s">
        <v>7885</v>
      </c>
      <c r="H135" t="s">
        <v>18</v>
      </c>
      <c r="I135" s="7" t="s">
        <v>59</v>
      </c>
      <c r="J135" s="7" t="s">
        <v>131</v>
      </c>
      <c r="K135" s="7" t="s">
        <v>7833</v>
      </c>
      <c r="L135" s="10">
        <v>96.250000000000014</v>
      </c>
      <c r="M135" s="7" t="s">
        <v>103</v>
      </c>
      <c r="N135" s="7" t="s">
        <v>175</v>
      </c>
      <c r="O135" s="7" t="s">
        <v>16</v>
      </c>
      <c r="P135" s="60"/>
      <c r="Q135">
        <f>SUMIF(Western!C:C,Master!E135,Western!V:V)</f>
        <v>0</v>
      </c>
      <c r="R135" s="63">
        <f t="shared" si="2"/>
        <v>0</v>
      </c>
    </row>
    <row r="136" spans="2:18" x14ac:dyDescent="0.25">
      <c r="B136" s="62" t="s">
        <v>5285</v>
      </c>
      <c r="C136" s="58" t="s">
        <v>5286</v>
      </c>
      <c r="D136" s="6">
        <v>843380166313</v>
      </c>
      <c r="E136" s="7" t="s">
        <v>214</v>
      </c>
      <c r="F136" t="s">
        <v>215</v>
      </c>
      <c r="G136" t="s">
        <v>7885</v>
      </c>
      <c r="H136" t="s">
        <v>17</v>
      </c>
      <c r="I136" s="7" t="s">
        <v>154</v>
      </c>
      <c r="J136" s="7" t="s">
        <v>102</v>
      </c>
      <c r="K136" s="7" t="s">
        <v>7833</v>
      </c>
      <c r="L136" s="10">
        <v>96.250000000000014</v>
      </c>
      <c r="M136" s="7" t="s">
        <v>103</v>
      </c>
      <c r="N136" s="7" t="s">
        <v>175</v>
      </c>
      <c r="O136" s="7" t="s">
        <v>16</v>
      </c>
      <c r="P136" s="60"/>
      <c r="Q136">
        <f>SUMIF(Western!C:C,Master!E136,Western!V:V)</f>
        <v>0</v>
      </c>
      <c r="R136" s="63">
        <f t="shared" si="2"/>
        <v>0</v>
      </c>
    </row>
    <row r="137" spans="2:18" x14ac:dyDescent="0.25">
      <c r="B137" s="62" t="s">
        <v>5285</v>
      </c>
      <c r="C137" s="58" t="s">
        <v>5287</v>
      </c>
      <c r="D137" s="6">
        <v>843380166320</v>
      </c>
      <c r="E137" s="7" t="s">
        <v>216</v>
      </c>
      <c r="F137" t="s">
        <v>217</v>
      </c>
      <c r="G137" t="s">
        <v>7885</v>
      </c>
      <c r="H137" t="s">
        <v>17</v>
      </c>
      <c r="I137" s="7" t="s">
        <v>154</v>
      </c>
      <c r="J137" s="7" t="s">
        <v>107</v>
      </c>
      <c r="K137" s="7" t="s">
        <v>7833</v>
      </c>
      <c r="L137" s="10">
        <v>96.250000000000014</v>
      </c>
      <c r="M137" s="7" t="s">
        <v>103</v>
      </c>
      <c r="N137" s="7" t="s">
        <v>175</v>
      </c>
      <c r="O137" s="7" t="s">
        <v>16</v>
      </c>
      <c r="P137" s="60"/>
      <c r="Q137">
        <f>SUMIF(Western!C:C,Master!E137,Western!V:V)</f>
        <v>0</v>
      </c>
      <c r="R137" s="63">
        <f t="shared" si="2"/>
        <v>0</v>
      </c>
    </row>
    <row r="138" spans="2:18" x14ac:dyDescent="0.25">
      <c r="B138" s="62" t="s">
        <v>5285</v>
      </c>
      <c r="C138" s="58" t="s">
        <v>5288</v>
      </c>
      <c r="D138" s="6">
        <v>843380166337</v>
      </c>
      <c r="E138" s="7" t="s">
        <v>218</v>
      </c>
      <c r="F138" t="s">
        <v>219</v>
      </c>
      <c r="G138" t="s">
        <v>7885</v>
      </c>
      <c r="H138" t="s">
        <v>17</v>
      </c>
      <c r="I138" s="7" t="s">
        <v>154</v>
      </c>
      <c r="J138" s="7" t="s">
        <v>110</v>
      </c>
      <c r="K138" s="7" t="s">
        <v>7833</v>
      </c>
      <c r="L138" s="10">
        <v>96.250000000000014</v>
      </c>
      <c r="M138" s="7" t="s">
        <v>103</v>
      </c>
      <c r="N138" s="7" t="s">
        <v>175</v>
      </c>
      <c r="O138" s="7" t="s">
        <v>16</v>
      </c>
      <c r="P138" s="60"/>
      <c r="Q138">
        <f>SUMIF(Western!C:C,Master!E138,Western!V:V)</f>
        <v>0</v>
      </c>
      <c r="R138" s="63">
        <f t="shared" si="2"/>
        <v>0</v>
      </c>
    </row>
    <row r="139" spans="2:18" x14ac:dyDescent="0.25">
      <c r="B139" s="62" t="s">
        <v>5285</v>
      </c>
      <c r="C139" s="58" t="s">
        <v>5289</v>
      </c>
      <c r="D139" s="6">
        <v>843380166344</v>
      </c>
      <c r="E139" s="7" t="s">
        <v>220</v>
      </c>
      <c r="F139" t="s">
        <v>221</v>
      </c>
      <c r="G139" t="s">
        <v>7885</v>
      </c>
      <c r="H139" t="s">
        <v>17</v>
      </c>
      <c r="I139" s="7" t="s">
        <v>154</v>
      </c>
      <c r="J139" s="7" t="s">
        <v>113</v>
      </c>
      <c r="K139" s="7" t="s">
        <v>7833</v>
      </c>
      <c r="L139" s="10">
        <v>96.250000000000014</v>
      </c>
      <c r="M139" s="7" t="s">
        <v>103</v>
      </c>
      <c r="N139" s="7" t="s">
        <v>175</v>
      </c>
      <c r="O139" s="7" t="s">
        <v>16</v>
      </c>
      <c r="P139" s="60"/>
      <c r="Q139">
        <f>SUMIF(Western!C:C,Master!E139,Western!V:V)</f>
        <v>0</v>
      </c>
      <c r="R139" s="63">
        <f t="shared" si="2"/>
        <v>0</v>
      </c>
    </row>
    <row r="140" spans="2:18" x14ac:dyDescent="0.25">
      <c r="B140" s="62" t="s">
        <v>5285</v>
      </c>
      <c r="C140" s="58" t="s">
        <v>5290</v>
      </c>
      <c r="D140" s="6">
        <v>843380166351</v>
      </c>
      <c r="E140" s="7" t="s">
        <v>222</v>
      </c>
      <c r="F140" t="s">
        <v>223</v>
      </c>
      <c r="G140" t="s">
        <v>7885</v>
      </c>
      <c r="H140" t="s">
        <v>17</v>
      </c>
      <c r="I140" s="7" t="s">
        <v>154</v>
      </c>
      <c r="J140" s="7" t="s">
        <v>116</v>
      </c>
      <c r="K140" s="7" t="s">
        <v>7833</v>
      </c>
      <c r="L140" s="10">
        <v>96.250000000000014</v>
      </c>
      <c r="M140" s="7" t="s">
        <v>103</v>
      </c>
      <c r="N140" s="7" t="s">
        <v>175</v>
      </c>
      <c r="O140" s="7" t="s">
        <v>16</v>
      </c>
      <c r="P140" s="60"/>
      <c r="Q140">
        <f>SUMIF(Western!C:C,Master!E140,Western!V:V)</f>
        <v>0</v>
      </c>
      <c r="R140" s="63">
        <f t="shared" si="2"/>
        <v>0</v>
      </c>
    </row>
    <row r="141" spans="2:18" x14ac:dyDescent="0.25">
      <c r="B141" s="62" t="s">
        <v>5285</v>
      </c>
      <c r="C141" s="58" t="s">
        <v>5291</v>
      </c>
      <c r="D141" s="6">
        <v>843380166368</v>
      </c>
      <c r="E141" s="7" t="s">
        <v>224</v>
      </c>
      <c r="F141" t="s">
        <v>225</v>
      </c>
      <c r="G141" t="s">
        <v>7885</v>
      </c>
      <c r="H141" t="s">
        <v>17</v>
      </c>
      <c r="I141" s="7" t="s">
        <v>154</v>
      </c>
      <c r="J141" s="7" t="s">
        <v>119</v>
      </c>
      <c r="K141" s="7" t="s">
        <v>7833</v>
      </c>
      <c r="L141" s="10">
        <v>96.250000000000014</v>
      </c>
      <c r="M141" s="7" t="s">
        <v>103</v>
      </c>
      <c r="N141" s="7" t="s">
        <v>175</v>
      </c>
      <c r="O141" s="7" t="s">
        <v>16</v>
      </c>
      <c r="P141" s="60"/>
      <c r="Q141">
        <f>SUMIF(Western!C:C,Master!E141,Western!V:V)</f>
        <v>0</v>
      </c>
      <c r="R141" s="63">
        <f t="shared" si="2"/>
        <v>0</v>
      </c>
    </row>
    <row r="142" spans="2:18" x14ac:dyDescent="0.25">
      <c r="B142" s="62" t="s">
        <v>5285</v>
      </c>
      <c r="C142" s="58" t="s">
        <v>5292</v>
      </c>
      <c r="D142" s="6">
        <v>843380166375</v>
      </c>
      <c r="E142" s="7" t="s">
        <v>226</v>
      </c>
      <c r="F142" t="s">
        <v>227</v>
      </c>
      <c r="G142" t="s">
        <v>7885</v>
      </c>
      <c r="H142" t="s">
        <v>17</v>
      </c>
      <c r="I142" s="7" t="s">
        <v>154</v>
      </c>
      <c r="J142" s="7" t="s">
        <v>122</v>
      </c>
      <c r="K142" s="7" t="s">
        <v>7833</v>
      </c>
      <c r="L142" s="10">
        <v>96.250000000000014</v>
      </c>
      <c r="M142" s="7" t="s">
        <v>103</v>
      </c>
      <c r="N142" s="7" t="s">
        <v>175</v>
      </c>
      <c r="O142" s="7" t="s">
        <v>16</v>
      </c>
      <c r="P142" s="60"/>
      <c r="Q142">
        <f>SUMIF(Western!C:C,Master!E142,Western!V:V)</f>
        <v>0</v>
      </c>
      <c r="R142" s="63">
        <f t="shared" si="2"/>
        <v>0</v>
      </c>
    </row>
    <row r="143" spans="2:18" x14ac:dyDescent="0.25">
      <c r="B143" s="62" t="s">
        <v>5285</v>
      </c>
      <c r="C143" s="58" t="s">
        <v>5293</v>
      </c>
      <c r="D143" s="6">
        <v>843380166382</v>
      </c>
      <c r="E143" s="7" t="s">
        <v>228</v>
      </c>
      <c r="F143" t="s">
        <v>229</v>
      </c>
      <c r="G143" t="s">
        <v>7885</v>
      </c>
      <c r="H143" t="s">
        <v>17</v>
      </c>
      <c r="I143" s="7" t="s">
        <v>154</v>
      </c>
      <c r="J143" s="7" t="s">
        <v>125</v>
      </c>
      <c r="K143" s="7" t="s">
        <v>7833</v>
      </c>
      <c r="L143" s="10">
        <v>96.250000000000014</v>
      </c>
      <c r="M143" s="7" t="s">
        <v>103</v>
      </c>
      <c r="N143" s="7" t="s">
        <v>175</v>
      </c>
      <c r="O143" s="7" t="s">
        <v>16</v>
      </c>
      <c r="P143" s="60"/>
      <c r="Q143">
        <f>SUMIF(Western!C:C,Master!E143,Western!V:V)</f>
        <v>0</v>
      </c>
      <c r="R143" s="63">
        <f t="shared" si="2"/>
        <v>0</v>
      </c>
    </row>
    <row r="144" spans="2:18" x14ac:dyDescent="0.25">
      <c r="B144" s="62" t="s">
        <v>5285</v>
      </c>
      <c r="C144" s="58" t="s">
        <v>5294</v>
      </c>
      <c r="D144" s="6">
        <v>843380166399</v>
      </c>
      <c r="E144" s="7" t="s">
        <v>230</v>
      </c>
      <c r="F144" t="s">
        <v>231</v>
      </c>
      <c r="G144" t="s">
        <v>7885</v>
      </c>
      <c r="H144" t="s">
        <v>17</v>
      </c>
      <c r="I144" s="7" t="s">
        <v>154</v>
      </c>
      <c r="J144" s="7" t="s">
        <v>128</v>
      </c>
      <c r="K144" s="7" t="s">
        <v>7833</v>
      </c>
      <c r="L144" s="10">
        <v>96.250000000000014</v>
      </c>
      <c r="M144" s="7" t="s">
        <v>103</v>
      </c>
      <c r="N144" s="7" t="s">
        <v>175</v>
      </c>
      <c r="O144" s="7" t="s">
        <v>16</v>
      </c>
      <c r="P144" s="60"/>
      <c r="Q144">
        <f>SUMIF(Western!C:C,Master!E144,Western!V:V)</f>
        <v>0</v>
      </c>
      <c r="R144" s="63">
        <f t="shared" si="2"/>
        <v>0</v>
      </c>
    </row>
    <row r="145" spans="2:18" x14ac:dyDescent="0.25">
      <c r="B145" s="62" t="s">
        <v>5285</v>
      </c>
      <c r="C145" s="58" t="s">
        <v>5295</v>
      </c>
      <c r="D145" s="6">
        <v>843380166405</v>
      </c>
      <c r="E145" s="7" t="s">
        <v>232</v>
      </c>
      <c r="F145" t="s">
        <v>233</v>
      </c>
      <c r="G145" t="s">
        <v>7885</v>
      </c>
      <c r="H145" t="s">
        <v>17</v>
      </c>
      <c r="I145" s="7" t="s">
        <v>154</v>
      </c>
      <c r="J145" s="7" t="s">
        <v>131</v>
      </c>
      <c r="K145" s="7" t="s">
        <v>7833</v>
      </c>
      <c r="L145" s="10">
        <v>96.250000000000014</v>
      </c>
      <c r="M145" s="7" t="s">
        <v>103</v>
      </c>
      <c r="N145" s="7" t="s">
        <v>175</v>
      </c>
      <c r="O145" s="7" t="s">
        <v>16</v>
      </c>
      <c r="P145" s="60"/>
      <c r="Q145">
        <f>SUMIF(Western!C:C,Master!E145,Western!V:V)</f>
        <v>0</v>
      </c>
      <c r="R145" s="63">
        <f t="shared" si="2"/>
        <v>0</v>
      </c>
    </row>
    <row r="146" spans="2:18" x14ac:dyDescent="0.25">
      <c r="B146" s="62" t="s">
        <v>5296</v>
      </c>
      <c r="C146" s="58" t="s">
        <v>5297</v>
      </c>
      <c r="D146" s="6">
        <v>843380174264</v>
      </c>
      <c r="E146" s="7" t="s">
        <v>2180</v>
      </c>
      <c r="F146" t="s">
        <v>2181</v>
      </c>
      <c r="G146" t="s">
        <v>7935</v>
      </c>
      <c r="H146" t="s">
        <v>18</v>
      </c>
      <c r="I146" s="7" t="s">
        <v>236</v>
      </c>
      <c r="J146" s="7" t="s">
        <v>13</v>
      </c>
      <c r="K146" s="7" t="s">
        <v>7929</v>
      </c>
      <c r="L146" s="10">
        <v>178.75000000000003</v>
      </c>
      <c r="M146" s="7" t="s">
        <v>103</v>
      </c>
      <c r="N146" s="7" t="s">
        <v>1142</v>
      </c>
      <c r="O146" s="7" t="s">
        <v>2169</v>
      </c>
      <c r="P146" s="60"/>
      <c r="Q146">
        <f>SUMIF(Whitetail!C:C,Master!E146,Whitetail!W:W)</f>
        <v>0</v>
      </c>
      <c r="R146" s="63">
        <f t="shared" si="2"/>
        <v>0</v>
      </c>
    </row>
    <row r="147" spans="2:18" x14ac:dyDescent="0.25">
      <c r="B147" s="62" t="s">
        <v>5296</v>
      </c>
      <c r="C147" s="58" t="s">
        <v>5298</v>
      </c>
      <c r="D147" s="6">
        <v>843380174271</v>
      </c>
      <c r="E147" s="7" t="s">
        <v>2182</v>
      </c>
      <c r="F147" t="s">
        <v>2183</v>
      </c>
      <c r="G147" t="s">
        <v>7935</v>
      </c>
      <c r="H147" t="s">
        <v>18</v>
      </c>
      <c r="I147" s="7" t="s">
        <v>236</v>
      </c>
      <c r="J147" s="7" t="s">
        <v>21</v>
      </c>
      <c r="K147" s="7" t="s">
        <v>7929</v>
      </c>
      <c r="L147" s="10">
        <v>178.75000000000003</v>
      </c>
      <c r="M147" s="7" t="s">
        <v>103</v>
      </c>
      <c r="N147" s="7" t="s">
        <v>1142</v>
      </c>
      <c r="O147" s="7" t="s">
        <v>2169</v>
      </c>
      <c r="P147" s="60"/>
      <c r="Q147">
        <f>SUMIF(Whitetail!C:C,Master!E147,Whitetail!W:W)</f>
        <v>0</v>
      </c>
      <c r="R147" s="63">
        <f t="shared" si="2"/>
        <v>0</v>
      </c>
    </row>
    <row r="148" spans="2:18" x14ac:dyDescent="0.25">
      <c r="B148" s="62" t="s">
        <v>5296</v>
      </c>
      <c r="C148" s="58" t="s">
        <v>5299</v>
      </c>
      <c r="D148" s="6">
        <v>843380174288</v>
      </c>
      <c r="E148" s="7" t="s">
        <v>2184</v>
      </c>
      <c r="F148" t="s">
        <v>2185</v>
      </c>
      <c r="G148" t="s">
        <v>7935</v>
      </c>
      <c r="H148" t="s">
        <v>18</v>
      </c>
      <c r="I148" s="7" t="s">
        <v>236</v>
      </c>
      <c r="J148" s="7" t="s">
        <v>24</v>
      </c>
      <c r="K148" s="7" t="s">
        <v>7929</v>
      </c>
      <c r="L148" s="10">
        <v>178.75000000000003</v>
      </c>
      <c r="M148" s="7" t="s">
        <v>103</v>
      </c>
      <c r="N148" s="7" t="s">
        <v>1142</v>
      </c>
      <c r="O148" s="7" t="s">
        <v>2169</v>
      </c>
      <c r="P148" s="60"/>
      <c r="Q148">
        <f>SUMIF(Whitetail!C:C,Master!E148,Whitetail!W:W)</f>
        <v>0</v>
      </c>
      <c r="R148" s="63">
        <f t="shared" si="2"/>
        <v>0</v>
      </c>
    </row>
    <row r="149" spans="2:18" x14ac:dyDescent="0.25">
      <c r="B149" s="62" t="s">
        <v>5296</v>
      </c>
      <c r="C149" s="58" t="s">
        <v>5300</v>
      </c>
      <c r="D149" s="6">
        <v>843380174295</v>
      </c>
      <c r="E149" s="7" t="s">
        <v>2186</v>
      </c>
      <c r="F149" t="s">
        <v>2187</v>
      </c>
      <c r="G149" t="s">
        <v>7935</v>
      </c>
      <c r="H149" t="s">
        <v>18</v>
      </c>
      <c r="I149" s="7" t="s">
        <v>236</v>
      </c>
      <c r="J149" s="7" t="s">
        <v>27</v>
      </c>
      <c r="K149" s="7" t="s">
        <v>7929</v>
      </c>
      <c r="L149" s="10">
        <v>178.75000000000003</v>
      </c>
      <c r="M149" s="7" t="s">
        <v>103</v>
      </c>
      <c r="N149" s="7" t="s">
        <v>1142</v>
      </c>
      <c r="O149" s="7" t="s">
        <v>2169</v>
      </c>
      <c r="P149" s="60"/>
      <c r="Q149">
        <f>SUMIF(Whitetail!C:C,Master!E149,Whitetail!W:W)</f>
        <v>0</v>
      </c>
      <c r="R149" s="63">
        <f t="shared" si="2"/>
        <v>0</v>
      </c>
    </row>
    <row r="150" spans="2:18" x14ac:dyDescent="0.25">
      <c r="B150" s="62" t="s">
        <v>5296</v>
      </c>
      <c r="C150" s="58" t="s">
        <v>5301</v>
      </c>
      <c r="D150" s="6">
        <v>843380174301</v>
      </c>
      <c r="E150" s="7" t="s">
        <v>2188</v>
      </c>
      <c r="F150" t="s">
        <v>2189</v>
      </c>
      <c r="G150" t="s">
        <v>7935</v>
      </c>
      <c r="H150" t="s">
        <v>18</v>
      </c>
      <c r="I150" s="7" t="s">
        <v>236</v>
      </c>
      <c r="J150" s="7" t="s">
        <v>30</v>
      </c>
      <c r="K150" s="7" t="s">
        <v>7929</v>
      </c>
      <c r="L150" s="10">
        <v>178.75000000000003</v>
      </c>
      <c r="M150" s="7" t="s">
        <v>103</v>
      </c>
      <c r="N150" s="7" t="s">
        <v>1142</v>
      </c>
      <c r="O150" s="7" t="s">
        <v>2169</v>
      </c>
      <c r="P150" s="60"/>
      <c r="Q150">
        <f>SUMIF(Whitetail!C:C,Master!E150,Whitetail!W:W)</f>
        <v>0</v>
      </c>
      <c r="R150" s="63">
        <f t="shared" si="2"/>
        <v>0</v>
      </c>
    </row>
    <row r="151" spans="2:18" x14ac:dyDescent="0.25">
      <c r="B151" s="62" t="s">
        <v>5296</v>
      </c>
      <c r="C151" s="58" t="s">
        <v>5302</v>
      </c>
      <c r="D151" s="6">
        <v>843380174318</v>
      </c>
      <c r="E151" s="7" t="s">
        <v>2190</v>
      </c>
      <c r="F151" t="s">
        <v>2191</v>
      </c>
      <c r="G151" t="s">
        <v>7935</v>
      </c>
      <c r="H151" t="s">
        <v>18</v>
      </c>
      <c r="I151" s="7" t="s">
        <v>236</v>
      </c>
      <c r="J151" s="7" t="s">
        <v>246</v>
      </c>
      <c r="K151" s="7" t="s">
        <v>7929</v>
      </c>
      <c r="L151" s="10">
        <v>178.75000000000003</v>
      </c>
      <c r="M151" s="7" t="s">
        <v>103</v>
      </c>
      <c r="N151" s="7" t="s">
        <v>1142</v>
      </c>
      <c r="O151" s="7" t="s">
        <v>2169</v>
      </c>
      <c r="P151" s="60"/>
      <c r="Q151">
        <f>SUMIF(Whitetail!C:C,Master!E151,Whitetail!W:W)</f>
        <v>0</v>
      </c>
      <c r="R151" s="63">
        <f t="shared" si="2"/>
        <v>0</v>
      </c>
    </row>
    <row r="152" spans="2:18" x14ac:dyDescent="0.25">
      <c r="B152" s="62" t="s">
        <v>5303</v>
      </c>
      <c r="C152" s="58" t="s">
        <v>5304</v>
      </c>
      <c r="D152" s="6">
        <v>843380165552</v>
      </c>
      <c r="E152" s="7" t="s">
        <v>234</v>
      </c>
      <c r="F152" t="s">
        <v>235</v>
      </c>
      <c r="G152" t="s">
        <v>7936</v>
      </c>
      <c r="H152" t="s">
        <v>18</v>
      </c>
      <c r="I152" s="7" t="s">
        <v>236</v>
      </c>
      <c r="J152" s="7" t="s">
        <v>21</v>
      </c>
      <c r="K152" s="7" t="s">
        <v>7929</v>
      </c>
      <c r="L152" s="10">
        <v>52.250000000000007</v>
      </c>
      <c r="M152" s="7" t="s">
        <v>14</v>
      </c>
      <c r="N152" s="7" t="s">
        <v>237</v>
      </c>
      <c r="O152" s="7" t="s">
        <v>16</v>
      </c>
      <c r="P152" s="60"/>
      <c r="Q152">
        <f>SUMIF(Western!C:C,Master!E152,Western!V:V)</f>
        <v>0</v>
      </c>
      <c r="R152" s="63">
        <f t="shared" si="2"/>
        <v>0</v>
      </c>
    </row>
    <row r="153" spans="2:18" x14ac:dyDescent="0.25">
      <c r="B153" s="62" t="s">
        <v>5303</v>
      </c>
      <c r="C153" s="58" t="s">
        <v>5305</v>
      </c>
      <c r="D153" s="6">
        <v>843380165569</v>
      </c>
      <c r="E153" s="7" t="s">
        <v>238</v>
      </c>
      <c r="F153" t="s">
        <v>239</v>
      </c>
      <c r="G153" t="s">
        <v>7936</v>
      </c>
      <c r="H153" t="s">
        <v>18</v>
      </c>
      <c r="I153" s="7" t="s">
        <v>236</v>
      </c>
      <c r="J153" s="7" t="s">
        <v>24</v>
      </c>
      <c r="K153" s="7" t="s">
        <v>7929</v>
      </c>
      <c r="L153" s="10">
        <v>52.250000000000007</v>
      </c>
      <c r="M153" s="7" t="s">
        <v>14</v>
      </c>
      <c r="N153" s="7" t="s">
        <v>237</v>
      </c>
      <c r="O153" s="7" t="s">
        <v>16</v>
      </c>
      <c r="P153" s="60"/>
      <c r="Q153">
        <f>SUMIF(Western!C:C,Master!E153,Western!V:V)</f>
        <v>0</v>
      </c>
      <c r="R153" s="63">
        <f t="shared" si="2"/>
        <v>0</v>
      </c>
    </row>
    <row r="154" spans="2:18" x14ac:dyDescent="0.25">
      <c r="B154" s="62" t="s">
        <v>5303</v>
      </c>
      <c r="C154" s="58" t="s">
        <v>5306</v>
      </c>
      <c r="D154" s="6">
        <v>843380165576</v>
      </c>
      <c r="E154" s="7" t="s">
        <v>240</v>
      </c>
      <c r="F154" t="s">
        <v>241</v>
      </c>
      <c r="G154" t="s">
        <v>7936</v>
      </c>
      <c r="H154" t="s">
        <v>18</v>
      </c>
      <c r="I154" s="7" t="s">
        <v>236</v>
      </c>
      <c r="J154" s="7" t="s">
        <v>27</v>
      </c>
      <c r="K154" s="7" t="s">
        <v>7929</v>
      </c>
      <c r="L154" s="10">
        <v>52.250000000000007</v>
      </c>
      <c r="M154" s="7" t="s">
        <v>14</v>
      </c>
      <c r="N154" s="7" t="s">
        <v>237</v>
      </c>
      <c r="O154" s="7" t="s">
        <v>16</v>
      </c>
      <c r="P154" s="60"/>
      <c r="Q154">
        <f>SUMIF(Western!C:C,Master!E154,Western!V:V)</f>
        <v>0</v>
      </c>
      <c r="R154" s="63">
        <f t="shared" si="2"/>
        <v>0</v>
      </c>
    </row>
    <row r="155" spans="2:18" x14ac:dyDescent="0.25">
      <c r="B155" s="62" t="s">
        <v>5303</v>
      </c>
      <c r="C155" s="58" t="s">
        <v>5307</v>
      </c>
      <c r="D155" s="6">
        <v>843380165583</v>
      </c>
      <c r="E155" s="7" t="s">
        <v>242</v>
      </c>
      <c r="F155" t="s">
        <v>243</v>
      </c>
      <c r="G155" t="s">
        <v>7936</v>
      </c>
      <c r="H155" t="s">
        <v>18</v>
      </c>
      <c r="I155" s="7" t="s">
        <v>236</v>
      </c>
      <c r="J155" s="7" t="s">
        <v>30</v>
      </c>
      <c r="K155" s="7" t="s">
        <v>7929</v>
      </c>
      <c r="L155" s="10">
        <v>52.250000000000007</v>
      </c>
      <c r="M155" s="7" t="s">
        <v>14</v>
      </c>
      <c r="N155" s="7" t="s">
        <v>237</v>
      </c>
      <c r="O155" s="7" t="s">
        <v>16</v>
      </c>
      <c r="P155" s="60"/>
      <c r="Q155">
        <f>SUMIF(Western!C:C,Master!E155,Western!V:V)</f>
        <v>0</v>
      </c>
      <c r="R155" s="63">
        <f t="shared" si="2"/>
        <v>0</v>
      </c>
    </row>
    <row r="156" spans="2:18" x14ac:dyDescent="0.25">
      <c r="B156" s="62" t="s">
        <v>5303</v>
      </c>
      <c r="C156" s="58" t="s">
        <v>5308</v>
      </c>
      <c r="D156" s="6">
        <v>843380165590</v>
      </c>
      <c r="E156" s="7" t="s">
        <v>244</v>
      </c>
      <c r="F156" t="s">
        <v>245</v>
      </c>
      <c r="G156" t="s">
        <v>7936</v>
      </c>
      <c r="H156" t="s">
        <v>18</v>
      </c>
      <c r="I156" s="7" t="s">
        <v>236</v>
      </c>
      <c r="J156" s="7" t="s">
        <v>246</v>
      </c>
      <c r="K156" s="7" t="s">
        <v>7929</v>
      </c>
      <c r="L156" s="10">
        <v>52.250000000000007</v>
      </c>
      <c r="M156" s="7" t="s">
        <v>14</v>
      </c>
      <c r="N156" s="7" t="s">
        <v>237</v>
      </c>
      <c r="O156" s="7" t="s">
        <v>16</v>
      </c>
      <c r="P156" s="60"/>
      <c r="Q156">
        <f>SUMIF(Western!C:C,Master!E156,Western!V:V)</f>
        <v>0</v>
      </c>
      <c r="R156" s="63">
        <f t="shared" si="2"/>
        <v>0</v>
      </c>
    </row>
    <row r="157" spans="2:18" x14ac:dyDescent="0.25">
      <c r="B157" s="62" t="s">
        <v>5303</v>
      </c>
      <c r="C157" s="58" t="s">
        <v>5309</v>
      </c>
      <c r="D157" s="6">
        <v>843380165606</v>
      </c>
      <c r="E157" s="7" t="s">
        <v>247</v>
      </c>
      <c r="F157" t="s">
        <v>248</v>
      </c>
      <c r="G157" t="s">
        <v>7936</v>
      </c>
      <c r="H157" t="s">
        <v>18</v>
      </c>
      <c r="I157" s="7" t="s">
        <v>236</v>
      </c>
      <c r="J157" s="7" t="s">
        <v>249</v>
      </c>
      <c r="K157" s="7" t="s">
        <v>7929</v>
      </c>
      <c r="L157" s="10">
        <v>52.250000000000007</v>
      </c>
      <c r="M157" s="7" t="s">
        <v>14</v>
      </c>
      <c r="N157" s="7" t="s">
        <v>237</v>
      </c>
      <c r="O157" s="7" t="s">
        <v>16</v>
      </c>
      <c r="P157" s="60"/>
      <c r="Q157">
        <f>SUMIF(Western!C:C,Master!E157,Western!V:V)</f>
        <v>0</v>
      </c>
      <c r="R157" s="63">
        <f t="shared" si="2"/>
        <v>0</v>
      </c>
    </row>
    <row r="158" spans="2:18" x14ac:dyDescent="0.25">
      <c r="B158" s="62" t="s">
        <v>5310</v>
      </c>
      <c r="C158" s="58" t="s">
        <v>5311</v>
      </c>
      <c r="D158" s="6">
        <v>843380165668</v>
      </c>
      <c r="E158" s="7" t="s">
        <v>250</v>
      </c>
      <c r="F158" t="s">
        <v>251</v>
      </c>
      <c r="G158" t="s">
        <v>7936</v>
      </c>
      <c r="H158" t="s">
        <v>18</v>
      </c>
      <c r="I158" s="7" t="s">
        <v>80</v>
      </c>
      <c r="J158" s="7" t="s">
        <v>21</v>
      </c>
      <c r="K158" s="7" t="s">
        <v>7929</v>
      </c>
      <c r="L158" s="10">
        <v>52.250000000000007</v>
      </c>
      <c r="M158" s="7" t="s">
        <v>14</v>
      </c>
      <c r="N158" s="7" t="s">
        <v>237</v>
      </c>
      <c r="O158" s="7" t="s">
        <v>16</v>
      </c>
      <c r="P158" s="60"/>
      <c r="Q158">
        <f>SUMIF(Western!C:C,Master!E158,Western!V:V)</f>
        <v>0</v>
      </c>
      <c r="R158" s="63">
        <f t="shared" si="2"/>
        <v>0</v>
      </c>
    </row>
    <row r="159" spans="2:18" x14ac:dyDescent="0.25">
      <c r="B159" s="62" t="s">
        <v>5310</v>
      </c>
      <c r="C159" s="58" t="s">
        <v>5312</v>
      </c>
      <c r="D159" s="6">
        <v>843380165675</v>
      </c>
      <c r="E159" s="7" t="s">
        <v>252</v>
      </c>
      <c r="F159" t="s">
        <v>253</v>
      </c>
      <c r="G159" t="s">
        <v>7936</v>
      </c>
      <c r="H159" t="s">
        <v>18</v>
      </c>
      <c r="I159" s="7" t="s">
        <v>80</v>
      </c>
      <c r="J159" s="7" t="s">
        <v>24</v>
      </c>
      <c r="K159" s="7" t="s">
        <v>7929</v>
      </c>
      <c r="L159" s="10">
        <v>52.250000000000007</v>
      </c>
      <c r="M159" s="7" t="s">
        <v>14</v>
      </c>
      <c r="N159" s="7" t="s">
        <v>237</v>
      </c>
      <c r="O159" s="7" t="s">
        <v>16</v>
      </c>
      <c r="P159" s="60"/>
      <c r="Q159">
        <f>SUMIF(Western!C:C,Master!E159,Western!V:V)</f>
        <v>0</v>
      </c>
      <c r="R159" s="63">
        <f t="shared" si="2"/>
        <v>0</v>
      </c>
    </row>
    <row r="160" spans="2:18" x14ac:dyDescent="0.25">
      <c r="B160" s="62" t="s">
        <v>5310</v>
      </c>
      <c r="C160" s="58" t="s">
        <v>5313</v>
      </c>
      <c r="D160" s="6">
        <v>843380165682</v>
      </c>
      <c r="E160" s="7" t="s">
        <v>254</v>
      </c>
      <c r="F160" t="s">
        <v>255</v>
      </c>
      <c r="G160" t="s">
        <v>7936</v>
      </c>
      <c r="H160" t="s">
        <v>18</v>
      </c>
      <c r="I160" s="7" t="s">
        <v>80</v>
      </c>
      <c r="J160" s="7" t="s">
        <v>27</v>
      </c>
      <c r="K160" s="7" t="s">
        <v>7929</v>
      </c>
      <c r="L160" s="10">
        <v>52.250000000000007</v>
      </c>
      <c r="M160" s="7" t="s">
        <v>14</v>
      </c>
      <c r="N160" s="7" t="s">
        <v>237</v>
      </c>
      <c r="O160" s="7" t="s">
        <v>16</v>
      </c>
      <c r="P160" s="60"/>
      <c r="Q160">
        <f>SUMIF(Western!C:C,Master!E160,Western!V:V)</f>
        <v>0</v>
      </c>
      <c r="R160" s="63">
        <f t="shared" si="2"/>
        <v>0</v>
      </c>
    </row>
    <row r="161" spans="2:18" x14ac:dyDescent="0.25">
      <c r="B161" s="62" t="s">
        <v>5310</v>
      </c>
      <c r="C161" s="58" t="s">
        <v>5314</v>
      </c>
      <c r="D161" s="6">
        <v>843380165699</v>
      </c>
      <c r="E161" s="7" t="s">
        <v>256</v>
      </c>
      <c r="F161" t="s">
        <v>257</v>
      </c>
      <c r="G161" t="s">
        <v>7936</v>
      </c>
      <c r="H161" t="s">
        <v>18</v>
      </c>
      <c r="I161" s="7" t="s">
        <v>80</v>
      </c>
      <c r="J161" s="7" t="s">
        <v>30</v>
      </c>
      <c r="K161" s="7" t="s">
        <v>7929</v>
      </c>
      <c r="L161" s="10">
        <v>52.250000000000007</v>
      </c>
      <c r="M161" s="7" t="s">
        <v>14</v>
      </c>
      <c r="N161" s="7" t="s">
        <v>237</v>
      </c>
      <c r="O161" s="7" t="s">
        <v>16</v>
      </c>
      <c r="P161" s="60"/>
      <c r="Q161">
        <f>SUMIF(Western!C:C,Master!E161,Western!V:V)</f>
        <v>0</v>
      </c>
      <c r="R161" s="63">
        <f t="shared" si="2"/>
        <v>0</v>
      </c>
    </row>
    <row r="162" spans="2:18" x14ac:dyDescent="0.25">
      <c r="B162" s="62" t="s">
        <v>5310</v>
      </c>
      <c r="C162" s="58" t="s">
        <v>5315</v>
      </c>
      <c r="D162" s="6">
        <v>843380165705</v>
      </c>
      <c r="E162" s="7" t="s">
        <v>258</v>
      </c>
      <c r="F162" t="s">
        <v>259</v>
      </c>
      <c r="G162" t="s">
        <v>7936</v>
      </c>
      <c r="H162" t="s">
        <v>18</v>
      </c>
      <c r="I162" s="7" t="s">
        <v>80</v>
      </c>
      <c r="J162" s="7" t="s">
        <v>246</v>
      </c>
      <c r="K162" s="7" t="s">
        <v>7929</v>
      </c>
      <c r="L162" s="10">
        <v>52.250000000000007</v>
      </c>
      <c r="M162" s="7" t="s">
        <v>14</v>
      </c>
      <c r="N162" s="7" t="s">
        <v>237</v>
      </c>
      <c r="O162" s="7" t="s">
        <v>16</v>
      </c>
      <c r="P162" s="60"/>
      <c r="Q162">
        <f>SUMIF(Western!C:C,Master!E162,Western!V:V)</f>
        <v>0</v>
      </c>
      <c r="R162" s="63">
        <f t="shared" si="2"/>
        <v>0</v>
      </c>
    </row>
    <row r="163" spans="2:18" x14ac:dyDescent="0.25">
      <c r="B163" s="62" t="s">
        <v>5316</v>
      </c>
      <c r="C163" s="58" t="s">
        <v>5317</v>
      </c>
      <c r="D163" s="6">
        <v>843380165712</v>
      </c>
      <c r="E163" s="7" t="s">
        <v>260</v>
      </c>
      <c r="F163" t="s">
        <v>261</v>
      </c>
      <c r="G163" t="s">
        <v>7936</v>
      </c>
      <c r="H163" t="s">
        <v>18</v>
      </c>
      <c r="I163" s="7" t="s">
        <v>154</v>
      </c>
      <c r="J163" s="7" t="s">
        <v>21</v>
      </c>
      <c r="K163" s="7" t="s">
        <v>7929</v>
      </c>
      <c r="L163" s="10">
        <v>52.250000000000007</v>
      </c>
      <c r="M163" s="7" t="s">
        <v>14</v>
      </c>
      <c r="N163" s="7" t="s">
        <v>237</v>
      </c>
      <c r="O163" s="7" t="s">
        <v>16</v>
      </c>
      <c r="P163" s="60"/>
      <c r="Q163">
        <f>SUMIF(Western!C:C,Master!E163,Western!V:V)</f>
        <v>0</v>
      </c>
      <c r="R163" s="63">
        <f t="shared" si="2"/>
        <v>0</v>
      </c>
    </row>
    <row r="164" spans="2:18" x14ac:dyDescent="0.25">
      <c r="B164" s="62" t="s">
        <v>5316</v>
      </c>
      <c r="C164" s="58" t="s">
        <v>5318</v>
      </c>
      <c r="D164" s="6">
        <v>843380165729</v>
      </c>
      <c r="E164" s="7" t="s">
        <v>262</v>
      </c>
      <c r="F164" t="s">
        <v>263</v>
      </c>
      <c r="G164" t="s">
        <v>7936</v>
      </c>
      <c r="H164" t="s">
        <v>18</v>
      </c>
      <c r="I164" s="7" t="s">
        <v>154</v>
      </c>
      <c r="J164" s="7" t="s">
        <v>24</v>
      </c>
      <c r="K164" s="7" t="s">
        <v>7929</v>
      </c>
      <c r="L164" s="10">
        <v>52.250000000000007</v>
      </c>
      <c r="M164" s="7" t="s">
        <v>14</v>
      </c>
      <c r="N164" s="7" t="s">
        <v>237</v>
      </c>
      <c r="O164" s="7" t="s">
        <v>16</v>
      </c>
      <c r="P164" s="60"/>
      <c r="Q164">
        <f>SUMIF(Western!C:C,Master!E164,Western!V:V)</f>
        <v>0</v>
      </c>
      <c r="R164" s="63">
        <f t="shared" si="2"/>
        <v>0</v>
      </c>
    </row>
    <row r="165" spans="2:18" x14ac:dyDescent="0.25">
      <c r="B165" s="62" t="s">
        <v>5316</v>
      </c>
      <c r="C165" s="58" t="s">
        <v>5319</v>
      </c>
      <c r="D165" s="6">
        <v>843380165736</v>
      </c>
      <c r="E165" s="7" t="s">
        <v>264</v>
      </c>
      <c r="F165" t="s">
        <v>265</v>
      </c>
      <c r="G165" t="s">
        <v>7936</v>
      </c>
      <c r="H165" t="s">
        <v>18</v>
      </c>
      <c r="I165" s="7" t="s">
        <v>154</v>
      </c>
      <c r="J165" s="7" t="s">
        <v>27</v>
      </c>
      <c r="K165" s="7" t="s">
        <v>7929</v>
      </c>
      <c r="L165" s="10">
        <v>52.250000000000007</v>
      </c>
      <c r="M165" s="7" t="s">
        <v>14</v>
      </c>
      <c r="N165" s="7" t="s">
        <v>237</v>
      </c>
      <c r="O165" s="7" t="s">
        <v>16</v>
      </c>
      <c r="P165" s="60"/>
      <c r="Q165">
        <f>SUMIF(Western!C:C,Master!E165,Western!V:V)</f>
        <v>0</v>
      </c>
      <c r="R165" s="63">
        <f t="shared" si="2"/>
        <v>0</v>
      </c>
    </row>
    <row r="166" spans="2:18" x14ac:dyDescent="0.25">
      <c r="B166" s="62" t="s">
        <v>5316</v>
      </c>
      <c r="C166" s="58" t="s">
        <v>5320</v>
      </c>
      <c r="D166" s="6">
        <v>843380165743</v>
      </c>
      <c r="E166" s="7" t="s">
        <v>266</v>
      </c>
      <c r="F166" t="s">
        <v>267</v>
      </c>
      <c r="G166" t="s">
        <v>7936</v>
      </c>
      <c r="H166" t="s">
        <v>18</v>
      </c>
      <c r="I166" s="7" t="s">
        <v>154</v>
      </c>
      <c r="J166" s="7" t="s">
        <v>30</v>
      </c>
      <c r="K166" s="7" t="s">
        <v>7929</v>
      </c>
      <c r="L166" s="10">
        <v>52.250000000000007</v>
      </c>
      <c r="M166" s="7" t="s">
        <v>14</v>
      </c>
      <c r="N166" s="7" t="s">
        <v>237</v>
      </c>
      <c r="O166" s="7" t="s">
        <v>16</v>
      </c>
      <c r="P166" s="60"/>
      <c r="Q166">
        <f>SUMIF(Western!C:C,Master!E166,Western!V:V)</f>
        <v>0</v>
      </c>
      <c r="R166" s="63">
        <f t="shared" si="2"/>
        <v>0</v>
      </c>
    </row>
    <row r="167" spans="2:18" x14ac:dyDescent="0.25">
      <c r="B167" s="62" t="s">
        <v>5316</v>
      </c>
      <c r="C167" s="58" t="s">
        <v>5321</v>
      </c>
      <c r="D167" s="6">
        <v>843380165750</v>
      </c>
      <c r="E167" s="7" t="s">
        <v>268</v>
      </c>
      <c r="F167" t="s">
        <v>269</v>
      </c>
      <c r="G167" t="s">
        <v>7936</v>
      </c>
      <c r="H167" t="s">
        <v>18</v>
      </c>
      <c r="I167" s="7" t="s">
        <v>154</v>
      </c>
      <c r="J167" s="7" t="s">
        <v>246</v>
      </c>
      <c r="K167" s="7" t="s">
        <v>7929</v>
      </c>
      <c r="L167" s="10">
        <v>52.250000000000007</v>
      </c>
      <c r="M167" s="7" t="s">
        <v>14</v>
      </c>
      <c r="N167" s="7" t="s">
        <v>237</v>
      </c>
      <c r="O167" s="7" t="s">
        <v>16</v>
      </c>
      <c r="P167" s="60"/>
      <c r="Q167">
        <f>SUMIF(Western!C:C,Master!E167,Western!V:V)</f>
        <v>0</v>
      </c>
      <c r="R167" s="63">
        <f t="shared" si="2"/>
        <v>0</v>
      </c>
    </row>
    <row r="168" spans="2:18" x14ac:dyDescent="0.25">
      <c r="B168" s="62" t="s">
        <v>5322</v>
      </c>
      <c r="C168" s="58" t="s">
        <v>5323</v>
      </c>
      <c r="D168" s="6">
        <v>843380165026</v>
      </c>
      <c r="E168" s="7" t="s">
        <v>270</v>
      </c>
      <c r="F168" t="s">
        <v>271</v>
      </c>
      <c r="G168" t="s">
        <v>7937</v>
      </c>
      <c r="H168" t="s">
        <v>18</v>
      </c>
      <c r="I168" s="7" t="s">
        <v>12</v>
      </c>
      <c r="J168" s="7" t="s">
        <v>21</v>
      </c>
      <c r="K168" s="7" t="s">
        <v>7929</v>
      </c>
      <c r="L168" s="10">
        <v>68.75</v>
      </c>
      <c r="M168" s="7" t="s">
        <v>14</v>
      </c>
      <c r="N168" s="7" t="s">
        <v>48</v>
      </c>
      <c r="O168" s="7" t="s">
        <v>16</v>
      </c>
      <c r="P168" s="60"/>
      <c r="Q168">
        <f>SUMIF(Western!C:C,Master!E168,Western!V:V)</f>
        <v>0</v>
      </c>
      <c r="R168" s="63">
        <f t="shared" si="2"/>
        <v>0</v>
      </c>
    </row>
    <row r="169" spans="2:18" x14ac:dyDescent="0.25">
      <c r="B169" s="62" t="s">
        <v>5322</v>
      </c>
      <c r="C169" s="58" t="s">
        <v>5324</v>
      </c>
      <c r="D169" s="6">
        <v>843380165033</v>
      </c>
      <c r="E169" s="7" t="s">
        <v>272</v>
      </c>
      <c r="F169" t="s">
        <v>273</v>
      </c>
      <c r="G169" t="s">
        <v>7937</v>
      </c>
      <c r="H169" t="s">
        <v>18</v>
      </c>
      <c r="I169" s="7" t="s">
        <v>12</v>
      </c>
      <c r="J169" s="7" t="s">
        <v>24</v>
      </c>
      <c r="K169" s="7" t="s">
        <v>7929</v>
      </c>
      <c r="L169" s="10">
        <v>68.75</v>
      </c>
      <c r="M169" s="7" t="s">
        <v>14</v>
      </c>
      <c r="N169" s="7" t="s">
        <v>48</v>
      </c>
      <c r="O169" s="7" t="s">
        <v>16</v>
      </c>
      <c r="P169" s="60"/>
      <c r="Q169">
        <f>SUMIF(Western!C:C,Master!E169,Western!V:V)</f>
        <v>0</v>
      </c>
      <c r="R169" s="63">
        <f t="shared" si="2"/>
        <v>0</v>
      </c>
    </row>
    <row r="170" spans="2:18" x14ac:dyDescent="0.25">
      <c r="B170" s="62" t="s">
        <v>5322</v>
      </c>
      <c r="C170" s="58" t="s">
        <v>5325</v>
      </c>
      <c r="D170" s="6">
        <v>843380165040</v>
      </c>
      <c r="E170" s="7" t="s">
        <v>274</v>
      </c>
      <c r="F170" t="s">
        <v>275</v>
      </c>
      <c r="G170" t="s">
        <v>7937</v>
      </c>
      <c r="H170" t="s">
        <v>18</v>
      </c>
      <c r="I170" s="7" t="s">
        <v>12</v>
      </c>
      <c r="J170" s="7" t="s">
        <v>27</v>
      </c>
      <c r="K170" s="7" t="s">
        <v>7929</v>
      </c>
      <c r="L170" s="10">
        <v>68.75</v>
      </c>
      <c r="M170" s="7" t="s">
        <v>14</v>
      </c>
      <c r="N170" s="7" t="s">
        <v>48</v>
      </c>
      <c r="O170" s="7" t="s">
        <v>16</v>
      </c>
      <c r="P170" s="60"/>
      <c r="Q170">
        <f>SUMIF(Western!C:C,Master!E170,Western!V:V)</f>
        <v>0</v>
      </c>
      <c r="R170" s="63">
        <f t="shared" si="2"/>
        <v>0</v>
      </c>
    </row>
    <row r="171" spans="2:18" x14ac:dyDescent="0.25">
      <c r="B171" s="62" t="s">
        <v>5322</v>
      </c>
      <c r="C171" s="58" t="s">
        <v>5326</v>
      </c>
      <c r="D171" s="6">
        <v>843380165057</v>
      </c>
      <c r="E171" s="7" t="s">
        <v>276</v>
      </c>
      <c r="F171" t="s">
        <v>277</v>
      </c>
      <c r="G171" t="s">
        <v>7937</v>
      </c>
      <c r="H171" t="s">
        <v>18</v>
      </c>
      <c r="I171" s="7" t="s">
        <v>12</v>
      </c>
      <c r="J171" s="7" t="s">
        <v>30</v>
      </c>
      <c r="K171" s="7" t="s">
        <v>7929</v>
      </c>
      <c r="L171" s="10">
        <v>68.75</v>
      </c>
      <c r="M171" s="7" t="s">
        <v>14</v>
      </c>
      <c r="N171" s="7" t="s">
        <v>48</v>
      </c>
      <c r="O171" s="7" t="s">
        <v>16</v>
      </c>
      <c r="P171" s="60"/>
      <c r="Q171">
        <f>SUMIF(Western!C:C,Master!E171,Western!V:V)</f>
        <v>0</v>
      </c>
      <c r="R171" s="63">
        <f t="shared" si="2"/>
        <v>0</v>
      </c>
    </row>
    <row r="172" spans="2:18" x14ac:dyDescent="0.25">
      <c r="B172" s="62" t="s">
        <v>5322</v>
      </c>
      <c r="C172" s="58" t="s">
        <v>5327</v>
      </c>
      <c r="D172" s="6">
        <v>843380165064</v>
      </c>
      <c r="E172" s="7" t="s">
        <v>278</v>
      </c>
      <c r="F172" t="s">
        <v>279</v>
      </c>
      <c r="G172" t="s">
        <v>7937</v>
      </c>
      <c r="H172" t="s">
        <v>18</v>
      </c>
      <c r="I172" s="7" t="s">
        <v>12</v>
      </c>
      <c r="J172" s="7" t="s">
        <v>246</v>
      </c>
      <c r="K172" s="7" t="s">
        <v>7929</v>
      </c>
      <c r="L172" s="10">
        <v>68.75</v>
      </c>
      <c r="M172" s="7" t="s">
        <v>14</v>
      </c>
      <c r="N172" s="7" t="s">
        <v>48</v>
      </c>
      <c r="O172" s="7" t="s">
        <v>16</v>
      </c>
      <c r="P172" s="60"/>
      <c r="Q172">
        <f>SUMIF(Western!C:C,Master!E172,Western!V:V)</f>
        <v>0</v>
      </c>
      <c r="R172" s="63">
        <f t="shared" si="2"/>
        <v>0</v>
      </c>
    </row>
    <row r="173" spans="2:18" x14ac:dyDescent="0.25">
      <c r="B173" s="62" t="s">
        <v>5328</v>
      </c>
      <c r="C173" s="58" t="s">
        <v>5329</v>
      </c>
      <c r="D173" s="6">
        <v>843380165071</v>
      </c>
      <c r="E173" s="7" t="s">
        <v>280</v>
      </c>
      <c r="F173" t="s">
        <v>281</v>
      </c>
      <c r="G173" t="s">
        <v>7937</v>
      </c>
      <c r="H173" t="s">
        <v>18</v>
      </c>
      <c r="I173" s="7" t="s">
        <v>282</v>
      </c>
      <c r="J173" s="7" t="s">
        <v>21</v>
      </c>
      <c r="K173" s="7" t="s">
        <v>7929</v>
      </c>
      <c r="L173" s="10">
        <v>68.75</v>
      </c>
      <c r="M173" s="7" t="s">
        <v>14</v>
      </c>
      <c r="N173" s="7" t="s">
        <v>48</v>
      </c>
      <c r="O173" s="7" t="s">
        <v>16</v>
      </c>
      <c r="P173" s="60"/>
      <c r="Q173">
        <f>SUMIF(Western!C:C,Master!E173,Western!V:V)</f>
        <v>0</v>
      </c>
      <c r="R173" s="63">
        <f t="shared" si="2"/>
        <v>0</v>
      </c>
    </row>
    <row r="174" spans="2:18" x14ac:dyDescent="0.25">
      <c r="B174" s="62" t="s">
        <v>5328</v>
      </c>
      <c r="C174" s="58" t="s">
        <v>5330</v>
      </c>
      <c r="D174" s="6">
        <v>843380165088</v>
      </c>
      <c r="E174" s="7" t="s">
        <v>283</v>
      </c>
      <c r="F174" t="s">
        <v>284</v>
      </c>
      <c r="G174" t="s">
        <v>7937</v>
      </c>
      <c r="H174" t="s">
        <v>18</v>
      </c>
      <c r="I174" s="7" t="s">
        <v>282</v>
      </c>
      <c r="J174" s="7" t="s">
        <v>24</v>
      </c>
      <c r="K174" s="7" t="s">
        <v>7929</v>
      </c>
      <c r="L174" s="10">
        <v>68.75</v>
      </c>
      <c r="M174" s="7" t="s">
        <v>14</v>
      </c>
      <c r="N174" s="7" t="s">
        <v>48</v>
      </c>
      <c r="O174" s="7" t="s">
        <v>16</v>
      </c>
      <c r="P174" s="60"/>
      <c r="Q174">
        <f>SUMIF(Western!C:C,Master!E174,Western!V:V)</f>
        <v>0</v>
      </c>
      <c r="R174" s="63">
        <f t="shared" si="2"/>
        <v>0</v>
      </c>
    </row>
    <row r="175" spans="2:18" x14ac:dyDescent="0.25">
      <c r="B175" s="62" t="s">
        <v>5328</v>
      </c>
      <c r="C175" s="58" t="s">
        <v>5331</v>
      </c>
      <c r="D175" s="6">
        <v>843380165095</v>
      </c>
      <c r="E175" s="7" t="s">
        <v>285</v>
      </c>
      <c r="F175" t="s">
        <v>286</v>
      </c>
      <c r="G175" t="s">
        <v>7937</v>
      </c>
      <c r="H175" t="s">
        <v>18</v>
      </c>
      <c r="I175" s="7" t="s">
        <v>282</v>
      </c>
      <c r="J175" s="7" t="s">
        <v>27</v>
      </c>
      <c r="K175" s="7" t="s">
        <v>7929</v>
      </c>
      <c r="L175" s="10">
        <v>68.75</v>
      </c>
      <c r="M175" s="7" t="s">
        <v>14</v>
      </c>
      <c r="N175" s="7" t="s">
        <v>48</v>
      </c>
      <c r="O175" s="7" t="s">
        <v>16</v>
      </c>
      <c r="P175" s="60"/>
      <c r="Q175">
        <f>SUMIF(Western!C:C,Master!E175,Western!V:V)</f>
        <v>0</v>
      </c>
      <c r="R175" s="63">
        <f t="shared" si="2"/>
        <v>0</v>
      </c>
    </row>
    <row r="176" spans="2:18" x14ac:dyDescent="0.25">
      <c r="B176" s="62" t="s">
        <v>5328</v>
      </c>
      <c r="C176" s="58" t="s">
        <v>5332</v>
      </c>
      <c r="D176" s="6">
        <v>843380165101</v>
      </c>
      <c r="E176" s="7" t="s">
        <v>287</v>
      </c>
      <c r="F176" t="s">
        <v>288</v>
      </c>
      <c r="G176" t="s">
        <v>7937</v>
      </c>
      <c r="H176" t="s">
        <v>18</v>
      </c>
      <c r="I176" s="7" t="s">
        <v>282</v>
      </c>
      <c r="J176" s="7" t="s">
        <v>30</v>
      </c>
      <c r="K176" s="7" t="s">
        <v>7929</v>
      </c>
      <c r="L176" s="10">
        <v>68.75</v>
      </c>
      <c r="M176" s="7" t="s">
        <v>14</v>
      </c>
      <c r="N176" s="7" t="s">
        <v>48</v>
      </c>
      <c r="O176" s="7" t="s">
        <v>16</v>
      </c>
      <c r="P176" s="60"/>
      <c r="Q176">
        <f>SUMIF(Western!C:C,Master!E176,Western!V:V)</f>
        <v>0</v>
      </c>
      <c r="R176" s="63">
        <f t="shared" si="2"/>
        <v>0</v>
      </c>
    </row>
    <row r="177" spans="2:18" x14ac:dyDescent="0.25">
      <c r="B177" s="62" t="s">
        <v>5328</v>
      </c>
      <c r="C177" s="58" t="s">
        <v>5333</v>
      </c>
      <c r="D177" s="6">
        <v>843380165118</v>
      </c>
      <c r="E177" s="7" t="s">
        <v>289</v>
      </c>
      <c r="F177" t="s">
        <v>290</v>
      </c>
      <c r="G177" t="s">
        <v>7937</v>
      </c>
      <c r="H177" t="s">
        <v>18</v>
      </c>
      <c r="I177" s="7" t="s">
        <v>282</v>
      </c>
      <c r="J177" s="7" t="s">
        <v>246</v>
      </c>
      <c r="K177" s="7" t="s">
        <v>7929</v>
      </c>
      <c r="L177" s="10">
        <v>68.75</v>
      </c>
      <c r="M177" s="7" t="s">
        <v>14</v>
      </c>
      <c r="N177" s="7" t="s">
        <v>48</v>
      </c>
      <c r="O177" s="7" t="s">
        <v>16</v>
      </c>
      <c r="P177" s="60"/>
      <c r="Q177">
        <f>SUMIF(Western!C:C,Master!E177,Western!V:V)</f>
        <v>0</v>
      </c>
      <c r="R177" s="63">
        <f t="shared" si="2"/>
        <v>0</v>
      </c>
    </row>
    <row r="178" spans="2:18" x14ac:dyDescent="0.25">
      <c r="B178" s="62" t="s">
        <v>5334</v>
      </c>
      <c r="C178" s="58" t="s">
        <v>5335</v>
      </c>
      <c r="D178" s="6">
        <v>843380165125</v>
      </c>
      <c r="E178" s="7" t="s">
        <v>291</v>
      </c>
      <c r="F178" t="s">
        <v>292</v>
      </c>
      <c r="G178" t="s">
        <v>7937</v>
      </c>
      <c r="H178" t="s">
        <v>17</v>
      </c>
      <c r="I178" s="7" t="s">
        <v>236</v>
      </c>
      <c r="J178" s="7" t="s">
        <v>21</v>
      </c>
      <c r="K178" s="7" t="s">
        <v>7929</v>
      </c>
      <c r="L178" s="10">
        <v>68.75</v>
      </c>
      <c r="M178" s="7" t="s">
        <v>14</v>
      </c>
      <c r="N178" s="7" t="s">
        <v>48</v>
      </c>
      <c r="O178" s="7" t="s">
        <v>2169</v>
      </c>
      <c r="P178" s="60"/>
      <c r="Q178">
        <f>SUMIF(Western!C:C,Master!E178,Western!V:V)</f>
        <v>0</v>
      </c>
      <c r="R178" s="63">
        <f t="shared" si="2"/>
        <v>0</v>
      </c>
    </row>
    <row r="179" spans="2:18" x14ac:dyDescent="0.25">
      <c r="B179" s="62" t="s">
        <v>5334</v>
      </c>
      <c r="C179" s="58" t="s">
        <v>5336</v>
      </c>
      <c r="D179" s="6">
        <v>843380165132</v>
      </c>
      <c r="E179" s="7" t="s">
        <v>293</v>
      </c>
      <c r="F179" t="s">
        <v>294</v>
      </c>
      <c r="G179" t="s">
        <v>7937</v>
      </c>
      <c r="H179" t="s">
        <v>17</v>
      </c>
      <c r="I179" s="7" t="s">
        <v>236</v>
      </c>
      <c r="J179" s="7" t="s">
        <v>24</v>
      </c>
      <c r="K179" s="7" t="s">
        <v>7929</v>
      </c>
      <c r="L179" s="10">
        <v>68.75</v>
      </c>
      <c r="M179" s="7" t="s">
        <v>14</v>
      </c>
      <c r="N179" s="7" t="s">
        <v>48</v>
      </c>
      <c r="O179" s="7" t="s">
        <v>2169</v>
      </c>
      <c r="P179" s="60"/>
      <c r="Q179">
        <f>SUMIF(Western!C:C,Master!E179,Western!V:V)</f>
        <v>0</v>
      </c>
      <c r="R179" s="63">
        <f t="shared" si="2"/>
        <v>0</v>
      </c>
    </row>
    <row r="180" spans="2:18" x14ac:dyDescent="0.25">
      <c r="B180" s="62" t="s">
        <v>5334</v>
      </c>
      <c r="C180" s="58" t="s">
        <v>5337</v>
      </c>
      <c r="D180" s="6">
        <v>843380165149</v>
      </c>
      <c r="E180" s="7" t="s">
        <v>295</v>
      </c>
      <c r="F180" t="s">
        <v>296</v>
      </c>
      <c r="G180" t="s">
        <v>7937</v>
      </c>
      <c r="H180" t="s">
        <v>17</v>
      </c>
      <c r="I180" s="7" t="s">
        <v>236</v>
      </c>
      <c r="J180" s="7" t="s">
        <v>27</v>
      </c>
      <c r="K180" s="7" t="s">
        <v>7929</v>
      </c>
      <c r="L180" s="10">
        <v>68.75</v>
      </c>
      <c r="M180" s="7" t="s">
        <v>14</v>
      </c>
      <c r="N180" s="7" t="s">
        <v>48</v>
      </c>
      <c r="O180" s="7" t="s">
        <v>2169</v>
      </c>
      <c r="P180" s="60"/>
      <c r="Q180">
        <f>SUMIF(Western!C:C,Master!E180,Western!V:V)</f>
        <v>0</v>
      </c>
      <c r="R180" s="63">
        <f t="shared" si="2"/>
        <v>0</v>
      </c>
    </row>
    <row r="181" spans="2:18" x14ac:dyDescent="0.25">
      <c r="B181" s="62" t="s">
        <v>5334</v>
      </c>
      <c r="C181" s="58" t="s">
        <v>5338</v>
      </c>
      <c r="D181" s="6">
        <v>843380165156</v>
      </c>
      <c r="E181" s="7" t="s">
        <v>297</v>
      </c>
      <c r="F181" t="s">
        <v>298</v>
      </c>
      <c r="G181" t="s">
        <v>7937</v>
      </c>
      <c r="H181" t="s">
        <v>17</v>
      </c>
      <c r="I181" s="7" t="s">
        <v>236</v>
      </c>
      <c r="J181" s="7" t="s">
        <v>30</v>
      </c>
      <c r="K181" s="7" t="s">
        <v>7929</v>
      </c>
      <c r="L181" s="10">
        <v>68.75</v>
      </c>
      <c r="M181" s="7" t="s">
        <v>14</v>
      </c>
      <c r="N181" s="7" t="s">
        <v>48</v>
      </c>
      <c r="O181" s="7" t="s">
        <v>2169</v>
      </c>
      <c r="P181" s="60"/>
      <c r="Q181">
        <f>SUMIF(Western!C:C,Master!E181,Western!V:V)</f>
        <v>0</v>
      </c>
      <c r="R181" s="63">
        <f t="shared" si="2"/>
        <v>0</v>
      </c>
    </row>
    <row r="182" spans="2:18" x14ac:dyDescent="0.25">
      <c r="B182" s="62" t="s">
        <v>5334</v>
      </c>
      <c r="C182" s="58" t="s">
        <v>5339</v>
      </c>
      <c r="D182" s="6">
        <v>843380165163</v>
      </c>
      <c r="E182" s="7" t="s">
        <v>299</v>
      </c>
      <c r="F182" t="s">
        <v>300</v>
      </c>
      <c r="G182" t="s">
        <v>7937</v>
      </c>
      <c r="H182" t="s">
        <v>17</v>
      </c>
      <c r="I182" s="7" t="s">
        <v>236</v>
      </c>
      <c r="J182" s="7" t="s">
        <v>246</v>
      </c>
      <c r="K182" s="7" t="s">
        <v>7929</v>
      </c>
      <c r="L182" s="10">
        <v>68.75</v>
      </c>
      <c r="M182" s="7" t="s">
        <v>14</v>
      </c>
      <c r="N182" s="7" t="s">
        <v>48</v>
      </c>
      <c r="O182" s="7" t="s">
        <v>2169</v>
      </c>
      <c r="P182" s="60"/>
      <c r="Q182">
        <f>SUMIF(Western!C:C,Master!E182,Western!V:V)</f>
        <v>0</v>
      </c>
      <c r="R182" s="63">
        <f t="shared" si="2"/>
        <v>0</v>
      </c>
    </row>
    <row r="183" spans="2:18" x14ac:dyDescent="0.25">
      <c r="B183" s="62" t="s">
        <v>5334</v>
      </c>
      <c r="C183" s="58" t="s">
        <v>5340</v>
      </c>
      <c r="D183" s="6">
        <v>843380165170</v>
      </c>
      <c r="E183" s="7" t="s">
        <v>301</v>
      </c>
      <c r="F183" t="s">
        <v>302</v>
      </c>
      <c r="G183" t="s">
        <v>7937</v>
      </c>
      <c r="H183" t="s">
        <v>17</v>
      </c>
      <c r="I183" s="7" t="s">
        <v>236</v>
      </c>
      <c r="J183" s="7" t="s">
        <v>249</v>
      </c>
      <c r="K183" s="7" t="s">
        <v>7929</v>
      </c>
      <c r="L183" s="10">
        <v>68.75</v>
      </c>
      <c r="M183" s="7" t="s">
        <v>14</v>
      </c>
      <c r="N183" s="7" t="s">
        <v>48</v>
      </c>
      <c r="O183" s="7" t="s">
        <v>2169</v>
      </c>
      <c r="P183" s="60"/>
      <c r="Q183">
        <f>SUMIF(Western!C:C,Master!E183,Western!V:V)</f>
        <v>0</v>
      </c>
      <c r="R183" s="63">
        <f t="shared" si="2"/>
        <v>0</v>
      </c>
    </row>
    <row r="184" spans="2:18" x14ac:dyDescent="0.25">
      <c r="B184" s="62" t="s">
        <v>5341</v>
      </c>
      <c r="C184" s="58" t="s">
        <v>5342</v>
      </c>
      <c r="D184" s="6">
        <v>843380165354</v>
      </c>
      <c r="E184" s="7" t="s">
        <v>303</v>
      </c>
      <c r="F184" t="s">
        <v>304</v>
      </c>
      <c r="G184" t="s">
        <v>7937</v>
      </c>
      <c r="H184" t="s">
        <v>18</v>
      </c>
      <c r="I184" s="7" t="s">
        <v>80</v>
      </c>
      <c r="J184" s="7" t="s">
        <v>21</v>
      </c>
      <c r="K184" s="7" t="s">
        <v>7929</v>
      </c>
      <c r="L184" s="10">
        <v>68.75</v>
      </c>
      <c r="M184" s="7" t="s">
        <v>14</v>
      </c>
      <c r="N184" s="7" t="s">
        <v>48</v>
      </c>
      <c r="O184" s="7" t="s">
        <v>16</v>
      </c>
      <c r="P184" s="60"/>
      <c r="Q184">
        <f>SUMIF(Western!C:C,Master!E184,Western!V:V)</f>
        <v>0</v>
      </c>
      <c r="R184" s="63">
        <f t="shared" si="2"/>
        <v>0</v>
      </c>
    </row>
    <row r="185" spans="2:18" x14ac:dyDescent="0.25">
      <c r="B185" s="62" t="s">
        <v>5341</v>
      </c>
      <c r="C185" s="58" t="s">
        <v>5343</v>
      </c>
      <c r="D185" s="6">
        <v>843380165361</v>
      </c>
      <c r="E185" s="7" t="s">
        <v>305</v>
      </c>
      <c r="F185" t="s">
        <v>306</v>
      </c>
      <c r="G185" t="s">
        <v>7937</v>
      </c>
      <c r="H185" t="s">
        <v>18</v>
      </c>
      <c r="I185" s="7" t="s">
        <v>80</v>
      </c>
      <c r="J185" s="7" t="s">
        <v>24</v>
      </c>
      <c r="K185" s="7" t="s">
        <v>7929</v>
      </c>
      <c r="L185" s="10">
        <v>68.75</v>
      </c>
      <c r="M185" s="7" t="s">
        <v>14</v>
      </c>
      <c r="N185" s="7" t="s">
        <v>48</v>
      </c>
      <c r="O185" s="7" t="s">
        <v>16</v>
      </c>
      <c r="P185" s="60"/>
      <c r="Q185">
        <f>SUMIF(Western!C:C,Master!E185,Western!V:V)</f>
        <v>0</v>
      </c>
      <c r="R185" s="63">
        <f t="shared" si="2"/>
        <v>0</v>
      </c>
    </row>
    <row r="186" spans="2:18" x14ac:dyDescent="0.25">
      <c r="B186" s="62" t="s">
        <v>5341</v>
      </c>
      <c r="C186" s="58" t="s">
        <v>5344</v>
      </c>
      <c r="D186" s="6">
        <v>843380165378</v>
      </c>
      <c r="E186" s="7" t="s">
        <v>307</v>
      </c>
      <c r="F186" t="s">
        <v>308</v>
      </c>
      <c r="G186" t="s">
        <v>7937</v>
      </c>
      <c r="H186" t="s">
        <v>18</v>
      </c>
      <c r="I186" s="7" t="s">
        <v>80</v>
      </c>
      <c r="J186" s="7" t="s">
        <v>27</v>
      </c>
      <c r="K186" s="7" t="s">
        <v>7929</v>
      </c>
      <c r="L186" s="10">
        <v>68.75</v>
      </c>
      <c r="M186" s="7" t="s">
        <v>14</v>
      </c>
      <c r="N186" s="7" t="s">
        <v>48</v>
      </c>
      <c r="O186" s="7" t="s">
        <v>16</v>
      </c>
      <c r="P186" s="60"/>
      <c r="Q186">
        <f>SUMIF(Western!C:C,Master!E186,Western!V:V)</f>
        <v>0</v>
      </c>
      <c r="R186" s="63">
        <f t="shared" si="2"/>
        <v>0</v>
      </c>
    </row>
    <row r="187" spans="2:18" x14ac:dyDescent="0.25">
      <c r="B187" s="62" t="s">
        <v>5341</v>
      </c>
      <c r="C187" s="58" t="s">
        <v>5345</v>
      </c>
      <c r="D187" s="6">
        <v>843380165385</v>
      </c>
      <c r="E187" s="7" t="s">
        <v>309</v>
      </c>
      <c r="F187" t="s">
        <v>310</v>
      </c>
      <c r="G187" t="s">
        <v>7937</v>
      </c>
      <c r="H187" t="s">
        <v>18</v>
      </c>
      <c r="I187" s="7" t="s">
        <v>80</v>
      </c>
      <c r="J187" s="7" t="s">
        <v>30</v>
      </c>
      <c r="K187" s="7" t="s">
        <v>7929</v>
      </c>
      <c r="L187" s="10">
        <v>68.75</v>
      </c>
      <c r="M187" s="7" t="s">
        <v>14</v>
      </c>
      <c r="N187" s="7" t="s">
        <v>48</v>
      </c>
      <c r="O187" s="7" t="s">
        <v>16</v>
      </c>
      <c r="P187" s="60"/>
      <c r="Q187">
        <f>SUMIF(Western!C:C,Master!E187,Western!V:V)</f>
        <v>0</v>
      </c>
      <c r="R187" s="63">
        <f t="shared" si="2"/>
        <v>0</v>
      </c>
    </row>
    <row r="188" spans="2:18" x14ac:dyDescent="0.25">
      <c r="B188" s="62" t="s">
        <v>5341</v>
      </c>
      <c r="C188" s="58" t="s">
        <v>5346</v>
      </c>
      <c r="D188" s="6">
        <v>843380165392</v>
      </c>
      <c r="E188" s="7" t="s">
        <v>311</v>
      </c>
      <c r="F188" t="s">
        <v>312</v>
      </c>
      <c r="G188" t="s">
        <v>7937</v>
      </c>
      <c r="H188" t="s">
        <v>18</v>
      </c>
      <c r="I188" s="7" t="s">
        <v>80</v>
      </c>
      <c r="J188" s="7" t="s">
        <v>246</v>
      </c>
      <c r="K188" s="7" t="s">
        <v>7929</v>
      </c>
      <c r="L188" s="10">
        <v>68.75</v>
      </c>
      <c r="M188" s="7" t="s">
        <v>14</v>
      </c>
      <c r="N188" s="7" t="s">
        <v>48</v>
      </c>
      <c r="O188" s="7" t="s">
        <v>16</v>
      </c>
      <c r="P188" s="60"/>
      <c r="Q188">
        <f>SUMIF(Western!C:C,Master!E188,Western!V:V)</f>
        <v>0</v>
      </c>
      <c r="R188" s="63">
        <f t="shared" si="2"/>
        <v>0</v>
      </c>
    </row>
    <row r="189" spans="2:18" x14ac:dyDescent="0.25">
      <c r="B189" s="62" t="s">
        <v>5347</v>
      </c>
      <c r="C189" s="58" t="s">
        <v>5348</v>
      </c>
      <c r="D189" s="6">
        <v>843380165408</v>
      </c>
      <c r="E189" s="7" t="s">
        <v>313</v>
      </c>
      <c r="F189" t="s">
        <v>314</v>
      </c>
      <c r="G189" t="s">
        <v>7937</v>
      </c>
      <c r="H189" t="s">
        <v>17</v>
      </c>
      <c r="I189" s="7" t="s">
        <v>154</v>
      </c>
      <c r="J189" s="7" t="s">
        <v>21</v>
      </c>
      <c r="K189" s="7" t="s">
        <v>7929</v>
      </c>
      <c r="L189" s="10">
        <v>68.75</v>
      </c>
      <c r="M189" s="7" t="s">
        <v>14</v>
      </c>
      <c r="N189" s="7" t="s">
        <v>48</v>
      </c>
      <c r="O189" s="7" t="s">
        <v>16</v>
      </c>
      <c r="P189" s="60"/>
      <c r="Q189">
        <f>SUMIF(Western!C:C,Master!E189,Western!V:V)</f>
        <v>0</v>
      </c>
      <c r="R189" s="63">
        <f t="shared" si="2"/>
        <v>0</v>
      </c>
    </row>
    <row r="190" spans="2:18" x14ac:dyDescent="0.25">
      <c r="B190" s="62" t="s">
        <v>5347</v>
      </c>
      <c r="C190" s="58" t="s">
        <v>5349</v>
      </c>
      <c r="D190" s="6">
        <v>843380165415</v>
      </c>
      <c r="E190" s="7" t="s">
        <v>315</v>
      </c>
      <c r="F190" t="s">
        <v>316</v>
      </c>
      <c r="G190" t="s">
        <v>7937</v>
      </c>
      <c r="H190" t="s">
        <v>17</v>
      </c>
      <c r="I190" s="7" t="s">
        <v>154</v>
      </c>
      <c r="J190" s="7" t="s">
        <v>24</v>
      </c>
      <c r="K190" s="7" t="s">
        <v>7929</v>
      </c>
      <c r="L190" s="10">
        <v>68.75</v>
      </c>
      <c r="M190" s="7" t="s">
        <v>14</v>
      </c>
      <c r="N190" s="7" t="s">
        <v>48</v>
      </c>
      <c r="O190" s="7" t="s">
        <v>16</v>
      </c>
      <c r="P190" s="60"/>
      <c r="Q190">
        <f>SUMIF(Western!C:C,Master!E190,Western!V:V)</f>
        <v>0</v>
      </c>
      <c r="R190" s="63">
        <f t="shared" si="2"/>
        <v>0</v>
      </c>
    </row>
    <row r="191" spans="2:18" x14ac:dyDescent="0.25">
      <c r="B191" s="62" t="s">
        <v>5347</v>
      </c>
      <c r="C191" s="58" t="s">
        <v>5350</v>
      </c>
      <c r="D191" s="6">
        <v>843380165422</v>
      </c>
      <c r="E191" s="7" t="s">
        <v>317</v>
      </c>
      <c r="F191" t="s">
        <v>318</v>
      </c>
      <c r="G191" t="s">
        <v>7937</v>
      </c>
      <c r="H191" t="s">
        <v>17</v>
      </c>
      <c r="I191" s="7" t="s">
        <v>154</v>
      </c>
      <c r="J191" s="7" t="s">
        <v>27</v>
      </c>
      <c r="K191" s="7" t="s">
        <v>7929</v>
      </c>
      <c r="L191" s="10">
        <v>68.75</v>
      </c>
      <c r="M191" s="7" t="s">
        <v>14</v>
      </c>
      <c r="N191" s="7" t="s">
        <v>48</v>
      </c>
      <c r="O191" s="7" t="s">
        <v>16</v>
      </c>
      <c r="P191" s="60"/>
      <c r="Q191">
        <f>SUMIF(Western!C:C,Master!E191,Western!V:V)</f>
        <v>0</v>
      </c>
      <c r="R191" s="63">
        <f t="shared" si="2"/>
        <v>0</v>
      </c>
    </row>
    <row r="192" spans="2:18" x14ac:dyDescent="0.25">
      <c r="B192" s="62" t="s">
        <v>5347</v>
      </c>
      <c r="C192" s="58" t="s">
        <v>5351</v>
      </c>
      <c r="D192" s="6">
        <v>843380165439</v>
      </c>
      <c r="E192" s="7" t="s">
        <v>319</v>
      </c>
      <c r="F192" t="s">
        <v>320</v>
      </c>
      <c r="G192" t="s">
        <v>7937</v>
      </c>
      <c r="H192" t="s">
        <v>17</v>
      </c>
      <c r="I192" s="7" t="s">
        <v>154</v>
      </c>
      <c r="J192" s="7" t="s">
        <v>30</v>
      </c>
      <c r="K192" s="7" t="s">
        <v>7929</v>
      </c>
      <c r="L192" s="10">
        <v>68.75</v>
      </c>
      <c r="M192" s="7" t="s">
        <v>14</v>
      </c>
      <c r="N192" s="7" t="s">
        <v>48</v>
      </c>
      <c r="O192" s="7" t="s">
        <v>16</v>
      </c>
      <c r="P192" s="60"/>
      <c r="Q192">
        <f>SUMIF(Western!C:C,Master!E192,Western!V:V)</f>
        <v>0</v>
      </c>
      <c r="R192" s="63">
        <f t="shared" si="2"/>
        <v>0</v>
      </c>
    </row>
    <row r="193" spans="2:18" x14ac:dyDescent="0.25">
      <c r="B193" s="62" t="s">
        <v>5347</v>
      </c>
      <c r="C193" s="58" t="s">
        <v>5352</v>
      </c>
      <c r="D193" s="6">
        <v>843380165446</v>
      </c>
      <c r="E193" s="7" t="s">
        <v>321</v>
      </c>
      <c r="F193" t="s">
        <v>322</v>
      </c>
      <c r="G193" t="s">
        <v>7937</v>
      </c>
      <c r="H193" t="s">
        <v>17</v>
      </c>
      <c r="I193" s="7" t="s">
        <v>154</v>
      </c>
      <c r="J193" s="7" t="s">
        <v>246</v>
      </c>
      <c r="K193" s="7" t="s">
        <v>7929</v>
      </c>
      <c r="L193" s="10">
        <v>68.75</v>
      </c>
      <c r="M193" s="7" t="s">
        <v>14</v>
      </c>
      <c r="N193" s="7" t="s">
        <v>48</v>
      </c>
      <c r="O193" s="7" t="s">
        <v>16</v>
      </c>
      <c r="P193" s="60"/>
      <c r="Q193">
        <f>SUMIF(Western!C:C,Master!E193,Western!V:V)</f>
        <v>0</v>
      </c>
      <c r="R193" s="63">
        <f t="shared" si="2"/>
        <v>0</v>
      </c>
    </row>
    <row r="194" spans="2:18" x14ac:dyDescent="0.25">
      <c r="B194" s="62" t="s">
        <v>5353</v>
      </c>
      <c r="C194" s="58" t="s">
        <v>5354</v>
      </c>
      <c r="D194" s="6">
        <v>843380173113</v>
      </c>
      <c r="E194" s="7" t="s">
        <v>2751</v>
      </c>
      <c r="F194" t="s">
        <v>3491</v>
      </c>
      <c r="G194" t="s">
        <v>7854</v>
      </c>
      <c r="H194" t="s">
        <v>18</v>
      </c>
      <c r="I194" s="7" t="s">
        <v>154</v>
      </c>
      <c r="J194" s="7" t="s">
        <v>21</v>
      </c>
      <c r="K194" s="7" t="s">
        <v>7828</v>
      </c>
      <c r="L194" s="10">
        <v>46.750000000000007</v>
      </c>
      <c r="M194" s="7" t="s">
        <v>14</v>
      </c>
      <c r="N194" s="7" t="s">
        <v>15</v>
      </c>
      <c r="O194" s="7" t="s">
        <v>3451</v>
      </c>
      <c r="P194" s="60"/>
      <c r="Q194">
        <f>SUMIF('Cross-Over'!C:C,Master!E194,'Cross-Over'!V:V)</f>
        <v>0</v>
      </c>
      <c r="R194" s="63">
        <f t="shared" si="2"/>
        <v>0</v>
      </c>
    </row>
    <row r="195" spans="2:18" x14ac:dyDescent="0.25">
      <c r="B195" s="62" t="s">
        <v>5353</v>
      </c>
      <c r="C195" s="58" t="s">
        <v>5355</v>
      </c>
      <c r="D195" s="6">
        <v>843380173120</v>
      </c>
      <c r="E195" s="7" t="s">
        <v>2752</v>
      </c>
      <c r="F195" t="s">
        <v>3492</v>
      </c>
      <c r="G195" t="s">
        <v>7854</v>
      </c>
      <c r="H195" t="s">
        <v>18</v>
      </c>
      <c r="I195" s="7" t="s">
        <v>154</v>
      </c>
      <c r="J195" s="7" t="s">
        <v>24</v>
      </c>
      <c r="K195" s="7" t="s">
        <v>7828</v>
      </c>
      <c r="L195" s="10">
        <v>46.750000000000007</v>
      </c>
      <c r="M195" s="7" t="s">
        <v>14</v>
      </c>
      <c r="N195" s="7" t="s">
        <v>15</v>
      </c>
      <c r="O195" s="7" t="s">
        <v>3451</v>
      </c>
      <c r="P195" s="60"/>
      <c r="Q195">
        <f>SUMIF('Cross-Over'!C:C,Master!E195,'Cross-Over'!V:V)</f>
        <v>0</v>
      </c>
      <c r="R195" s="63">
        <f t="shared" si="2"/>
        <v>0</v>
      </c>
    </row>
    <row r="196" spans="2:18" x14ac:dyDescent="0.25">
      <c r="B196" s="62" t="s">
        <v>5353</v>
      </c>
      <c r="C196" s="58" t="s">
        <v>5356</v>
      </c>
      <c r="D196" s="6">
        <v>843380173137</v>
      </c>
      <c r="E196" s="7" t="s">
        <v>2753</v>
      </c>
      <c r="F196" t="s">
        <v>3493</v>
      </c>
      <c r="G196" t="s">
        <v>7854</v>
      </c>
      <c r="H196" t="s">
        <v>18</v>
      </c>
      <c r="I196" s="7" t="s">
        <v>154</v>
      </c>
      <c r="J196" s="7" t="s">
        <v>27</v>
      </c>
      <c r="K196" s="7" t="s">
        <v>7828</v>
      </c>
      <c r="L196" s="10">
        <v>46.750000000000007</v>
      </c>
      <c r="M196" s="7" t="s">
        <v>14</v>
      </c>
      <c r="N196" s="7" t="s">
        <v>15</v>
      </c>
      <c r="O196" s="7" t="s">
        <v>3451</v>
      </c>
      <c r="P196" s="60"/>
      <c r="Q196">
        <f>SUMIF('Cross-Over'!C:C,Master!E196,'Cross-Over'!V:V)</f>
        <v>0</v>
      </c>
      <c r="R196" s="63">
        <f t="shared" si="2"/>
        <v>0</v>
      </c>
    </row>
    <row r="197" spans="2:18" x14ac:dyDescent="0.25">
      <c r="B197" s="62" t="s">
        <v>5353</v>
      </c>
      <c r="C197" s="58" t="s">
        <v>5357</v>
      </c>
      <c r="D197" s="6">
        <v>843380173144</v>
      </c>
      <c r="E197" s="7" t="s">
        <v>2754</v>
      </c>
      <c r="F197" t="s">
        <v>3494</v>
      </c>
      <c r="G197" t="s">
        <v>7854</v>
      </c>
      <c r="H197" t="s">
        <v>18</v>
      </c>
      <c r="I197" s="7" t="s">
        <v>154</v>
      </c>
      <c r="J197" s="7" t="s">
        <v>30</v>
      </c>
      <c r="K197" s="7" t="s">
        <v>7828</v>
      </c>
      <c r="L197" s="10">
        <v>46.750000000000007</v>
      </c>
      <c r="M197" s="7" t="s">
        <v>14</v>
      </c>
      <c r="N197" s="7" t="s">
        <v>15</v>
      </c>
      <c r="O197" s="7" t="s">
        <v>3451</v>
      </c>
      <c r="P197" s="60"/>
      <c r="Q197">
        <f>SUMIF('Cross-Over'!C:C,Master!E197,'Cross-Over'!V:V)</f>
        <v>0</v>
      </c>
      <c r="R197" s="63">
        <f t="shared" si="2"/>
        <v>0</v>
      </c>
    </row>
    <row r="198" spans="2:18" x14ac:dyDescent="0.25">
      <c r="B198" s="62" t="s">
        <v>5353</v>
      </c>
      <c r="C198" s="58" t="s">
        <v>5358</v>
      </c>
      <c r="D198" s="6">
        <v>843380173151</v>
      </c>
      <c r="E198" s="7" t="s">
        <v>2755</v>
      </c>
      <c r="F198" t="s">
        <v>3495</v>
      </c>
      <c r="G198" t="s">
        <v>7854</v>
      </c>
      <c r="H198" t="s">
        <v>18</v>
      </c>
      <c r="I198" s="7" t="s">
        <v>154</v>
      </c>
      <c r="J198" s="7" t="s">
        <v>246</v>
      </c>
      <c r="K198" s="7" t="s">
        <v>7828</v>
      </c>
      <c r="L198" s="10">
        <v>46.750000000000007</v>
      </c>
      <c r="M198" s="7" t="s">
        <v>14</v>
      </c>
      <c r="N198" s="7" t="s">
        <v>15</v>
      </c>
      <c r="O198" s="7" t="s">
        <v>3451</v>
      </c>
      <c r="P198" s="60"/>
      <c r="Q198">
        <f>SUMIF('Cross-Over'!C:C,Master!E198,'Cross-Over'!V:V)</f>
        <v>0</v>
      </c>
      <c r="R198" s="63">
        <f t="shared" ref="R198:R261" si="3">Q198*L198</f>
        <v>0</v>
      </c>
    </row>
    <row r="199" spans="2:18" x14ac:dyDescent="0.25">
      <c r="B199" s="62" t="s">
        <v>5359</v>
      </c>
      <c r="C199" s="58" t="s">
        <v>5360</v>
      </c>
      <c r="D199" s="6">
        <v>817509028912</v>
      </c>
      <c r="E199" s="7" t="s">
        <v>323</v>
      </c>
      <c r="F199" t="s">
        <v>324</v>
      </c>
      <c r="G199" t="s">
        <v>7854</v>
      </c>
      <c r="H199" t="s">
        <v>17</v>
      </c>
      <c r="I199" s="7" t="s">
        <v>12</v>
      </c>
      <c r="J199" s="7" t="s">
        <v>21</v>
      </c>
      <c r="K199" s="7" t="s">
        <v>7828</v>
      </c>
      <c r="L199" s="10">
        <v>46.750000000000007</v>
      </c>
      <c r="M199" s="7" t="s">
        <v>14</v>
      </c>
      <c r="N199" s="7" t="s">
        <v>15</v>
      </c>
      <c r="O199" s="7" t="s">
        <v>16</v>
      </c>
      <c r="P199" s="60"/>
      <c r="Q199">
        <f>SUMIF(Western!C:C,Master!E199,Western!V:V)</f>
        <v>0</v>
      </c>
      <c r="R199" s="63">
        <f t="shared" si="3"/>
        <v>0</v>
      </c>
    </row>
    <row r="200" spans="2:18" x14ac:dyDescent="0.25">
      <c r="B200" s="62" t="s">
        <v>5359</v>
      </c>
      <c r="C200" s="58" t="s">
        <v>5361</v>
      </c>
      <c r="D200" s="6">
        <v>817509028929</v>
      </c>
      <c r="E200" s="7" t="s">
        <v>325</v>
      </c>
      <c r="F200" t="s">
        <v>326</v>
      </c>
      <c r="G200" t="s">
        <v>7854</v>
      </c>
      <c r="H200" t="s">
        <v>17</v>
      </c>
      <c r="I200" s="7" t="s">
        <v>12</v>
      </c>
      <c r="J200" s="7" t="s">
        <v>24</v>
      </c>
      <c r="K200" s="7" t="s">
        <v>7828</v>
      </c>
      <c r="L200" s="10">
        <v>46.750000000000007</v>
      </c>
      <c r="M200" s="7" t="s">
        <v>14</v>
      </c>
      <c r="N200" s="7" t="s">
        <v>15</v>
      </c>
      <c r="O200" s="7" t="s">
        <v>16</v>
      </c>
      <c r="P200" s="60"/>
      <c r="Q200">
        <f>SUMIF(Western!C:C,Master!E200,Western!V:V)</f>
        <v>0</v>
      </c>
      <c r="R200" s="63">
        <f t="shared" si="3"/>
        <v>0</v>
      </c>
    </row>
    <row r="201" spans="2:18" x14ac:dyDescent="0.25">
      <c r="B201" s="62" t="s">
        <v>5359</v>
      </c>
      <c r="C201" s="58" t="s">
        <v>5362</v>
      </c>
      <c r="D201" s="6">
        <v>817509028936</v>
      </c>
      <c r="E201" s="7" t="s">
        <v>327</v>
      </c>
      <c r="F201" t="s">
        <v>328</v>
      </c>
      <c r="G201" t="s">
        <v>7854</v>
      </c>
      <c r="H201" t="s">
        <v>17</v>
      </c>
      <c r="I201" s="7" t="s">
        <v>12</v>
      </c>
      <c r="J201" s="7" t="s">
        <v>27</v>
      </c>
      <c r="K201" s="7" t="s">
        <v>7828</v>
      </c>
      <c r="L201" s="10">
        <v>46.750000000000007</v>
      </c>
      <c r="M201" s="7" t="s">
        <v>14</v>
      </c>
      <c r="N201" s="7" t="s">
        <v>15</v>
      </c>
      <c r="O201" s="7" t="s">
        <v>16</v>
      </c>
      <c r="P201" s="60"/>
      <c r="Q201">
        <f>SUMIF(Western!C:C,Master!E201,Western!V:V)</f>
        <v>0</v>
      </c>
      <c r="R201" s="63">
        <f t="shared" si="3"/>
        <v>0</v>
      </c>
    </row>
    <row r="202" spans="2:18" x14ac:dyDescent="0.25">
      <c r="B202" s="62" t="s">
        <v>5359</v>
      </c>
      <c r="C202" s="58" t="s">
        <v>5363</v>
      </c>
      <c r="D202" s="6">
        <v>817509028943</v>
      </c>
      <c r="E202" s="7" t="s">
        <v>329</v>
      </c>
      <c r="F202" t="s">
        <v>330</v>
      </c>
      <c r="G202" t="s">
        <v>7854</v>
      </c>
      <c r="H202" t="s">
        <v>17</v>
      </c>
      <c r="I202" s="7" t="s">
        <v>12</v>
      </c>
      <c r="J202" s="7" t="s">
        <v>30</v>
      </c>
      <c r="K202" s="7" t="s">
        <v>7828</v>
      </c>
      <c r="L202" s="10">
        <v>46.750000000000007</v>
      </c>
      <c r="M202" s="7" t="s">
        <v>14</v>
      </c>
      <c r="N202" s="7" t="s">
        <v>15</v>
      </c>
      <c r="O202" s="7" t="s">
        <v>16</v>
      </c>
      <c r="P202" s="60"/>
      <c r="Q202">
        <f>SUMIF(Western!C:C,Master!E202,Western!V:V)</f>
        <v>0</v>
      </c>
      <c r="R202" s="63">
        <f t="shared" si="3"/>
        <v>0</v>
      </c>
    </row>
    <row r="203" spans="2:18" x14ac:dyDescent="0.25">
      <c r="B203" s="62" t="s">
        <v>5359</v>
      </c>
      <c r="C203" s="58" t="s">
        <v>5364</v>
      </c>
      <c r="D203" s="6">
        <v>817509028950</v>
      </c>
      <c r="E203" s="7" t="s">
        <v>331</v>
      </c>
      <c r="F203" t="s">
        <v>332</v>
      </c>
      <c r="G203" t="s">
        <v>7854</v>
      </c>
      <c r="H203" t="s">
        <v>17</v>
      </c>
      <c r="I203" s="7" t="s">
        <v>12</v>
      </c>
      <c r="J203" s="7" t="s">
        <v>246</v>
      </c>
      <c r="K203" s="7" t="s">
        <v>7828</v>
      </c>
      <c r="L203" s="10">
        <v>46.750000000000007</v>
      </c>
      <c r="M203" s="7" t="s">
        <v>14</v>
      </c>
      <c r="N203" s="7" t="s">
        <v>15</v>
      </c>
      <c r="O203" s="7" t="s">
        <v>16</v>
      </c>
      <c r="P203" s="60"/>
      <c r="Q203">
        <f>SUMIF(Western!C:C,Master!E203,Western!V:V)</f>
        <v>0</v>
      </c>
      <c r="R203" s="63">
        <f t="shared" si="3"/>
        <v>0</v>
      </c>
    </row>
    <row r="204" spans="2:18" x14ac:dyDescent="0.25">
      <c r="B204" s="62" t="s">
        <v>5365</v>
      </c>
      <c r="C204" s="58" t="s">
        <v>5366</v>
      </c>
      <c r="D204" s="6">
        <v>843380122739</v>
      </c>
      <c r="E204" s="7" t="s">
        <v>2192</v>
      </c>
      <c r="F204" t="s">
        <v>2193</v>
      </c>
      <c r="G204" t="s">
        <v>7854</v>
      </c>
      <c r="H204" t="s">
        <v>17</v>
      </c>
      <c r="I204" s="7" t="s">
        <v>236</v>
      </c>
      <c r="J204" s="7" t="s">
        <v>21</v>
      </c>
      <c r="K204" s="7" t="s">
        <v>7828</v>
      </c>
      <c r="L204" s="10">
        <v>46.750000000000007</v>
      </c>
      <c r="M204" s="7" t="s">
        <v>14</v>
      </c>
      <c r="N204" s="7" t="s">
        <v>15</v>
      </c>
      <c r="O204" s="7" t="s">
        <v>2169</v>
      </c>
      <c r="P204" s="60"/>
      <c r="Q204">
        <f>SUMIF(Whitetail!C:C,Master!E204,Whitetail!W:W)</f>
        <v>0</v>
      </c>
      <c r="R204" s="63">
        <f t="shared" si="3"/>
        <v>0</v>
      </c>
    </row>
    <row r="205" spans="2:18" x14ac:dyDescent="0.25">
      <c r="B205" s="62" t="s">
        <v>5365</v>
      </c>
      <c r="C205" s="58" t="s">
        <v>5367</v>
      </c>
      <c r="D205" s="6">
        <v>843380122746</v>
      </c>
      <c r="E205" s="7" t="s">
        <v>2194</v>
      </c>
      <c r="F205" t="s">
        <v>2195</v>
      </c>
      <c r="G205" t="s">
        <v>7854</v>
      </c>
      <c r="H205" t="s">
        <v>17</v>
      </c>
      <c r="I205" s="7" t="s">
        <v>236</v>
      </c>
      <c r="J205" s="7" t="s">
        <v>24</v>
      </c>
      <c r="K205" s="7" t="s">
        <v>7828</v>
      </c>
      <c r="L205" s="10">
        <v>46.750000000000007</v>
      </c>
      <c r="M205" s="7" t="s">
        <v>14</v>
      </c>
      <c r="N205" s="7" t="s">
        <v>15</v>
      </c>
      <c r="O205" s="7" t="s">
        <v>2169</v>
      </c>
      <c r="P205" s="60"/>
      <c r="Q205">
        <f>SUMIF(Whitetail!C:C,Master!E205,Whitetail!W:W)</f>
        <v>0</v>
      </c>
      <c r="R205" s="63">
        <f t="shared" si="3"/>
        <v>0</v>
      </c>
    </row>
    <row r="206" spans="2:18" x14ac:dyDescent="0.25">
      <c r="B206" s="62" t="s">
        <v>5365</v>
      </c>
      <c r="C206" s="58" t="s">
        <v>5368</v>
      </c>
      <c r="D206" s="6">
        <v>843380122753</v>
      </c>
      <c r="E206" s="7" t="s">
        <v>2196</v>
      </c>
      <c r="F206" t="s">
        <v>2197</v>
      </c>
      <c r="G206" t="s">
        <v>7854</v>
      </c>
      <c r="H206" t="s">
        <v>17</v>
      </c>
      <c r="I206" s="7" t="s">
        <v>236</v>
      </c>
      <c r="J206" s="7" t="s">
        <v>27</v>
      </c>
      <c r="K206" s="7" t="s">
        <v>7828</v>
      </c>
      <c r="L206" s="10">
        <v>46.750000000000007</v>
      </c>
      <c r="M206" s="7" t="s">
        <v>14</v>
      </c>
      <c r="N206" s="7" t="s">
        <v>15</v>
      </c>
      <c r="O206" s="7" t="s">
        <v>2169</v>
      </c>
      <c r="P206" s="60"/>
      <c r="Q206">
        <f>SUMIF(Whitetail!C:C,Master!E206,Whitetail!W:W)</f>
        <v>0</v>
      </c>
      <c r="R206" s="63">
        <f t="shared" si="3"/>
        <v>0</v>
      </c>
    </row>
    <row r="207" spans="2:18" x14ac:dyDescent="0.25">
      <c r="B207" s="62" t="s">
        <v>5365</v>
      </c>
      <c r="C207" s="58" t="s">
        <v>5369</v>
      </c>
      <c r="D207" s="6">
        <v>843380122760</v>
      </c>
      <c r="E207" s="7" t="s">
        <v>2198</v>
      </c>
      <c r="F207" t="s">
        <v>2199</v>
      </c>
      <c r="G207" t="s">
        <v>7854</v>
      </c>
      <c r="H207" t="s">
        <v>17</v>
      </c>
      <c r="I207" s="7" t="s">
        <v>236</v>
      </c>
      <c r="J207" s="7" t="s">
        <v>30</v>
      </c>
      <c r="K207" s="7" t="s">
        <v>7828</v>
      </c>
      <c r="L207" s="10">
        <v>46.750000000000007</v>
      </c>
      <c r="M207" s="7" t="s">
        <v>14</v>
      </c>
      <c r="N207" s="7" t="s">
        <v>15</v>
      </c>
      <c r="O207" s="7" t="s">
        <v>2169</v>
      </c>
      <c r="P207" s="60"/>
      <c r="Q207">
        <f>SUMIF(Whitetail!C:C,Master!E207,Whitetail!W:W)</f>
        <v>0</v>
      </c>
      <c r="R207" s="63">
        <f t="shared" si="3"/>
        <v>0</v>
      </c>
    </row>
    <row r="208" spans="2:18" x14ac:dyDescent="0.25">
      <c r="B208" s="62" t="s">
        <v>5365</v>
      </c>
      <c r="C208" s="58" t="s">
        <v>5370</v>
      </c>
      <c r="D208" s="6">
        <v>843380122777</v>
      </c>
      <c r="E208" s="7" t="s">
        <v>2200</v>
      </c>
      <c r="F208" t="s">
        <v>2201</v>
      </c>
      <c r="G208" t="s">
        <v>7854</v>
      </c>
      <c r="H208" t="s">
        <v>17</v>
      </c>
      <c r="I208" s="7" t="s">
        <v>236</v>
      </c>
      <c r="J208" s="7" t="s">
        <v>246</v>
      </c>
      <c r="K208" s="7" t="s">
        <v>7828</v>
      </c>
      <c r="L208" s="10">
        <v>46.750000000000007</v>
      </c>
      <c r="M208" s="7" t="s">
        <v>14</v>
      </c>
      <c r="N208" s="7" t="s">
        <v>15</v>
      </c>
      <c r="O208" s="7" t="s">
        <v>2169</v>
      </c>
      <c r="P208" s="60"/>
      <c r="Q208">
        <f>SUMIF(Whitetail!C:C,Master!E208,Whitetail!W:W)</f>
        <v>0</v>
      </c>
      <c r="R208" s="63">
        <f t="shared" si="3"/>
        <v>0</v>
      </c>
    </row>
    <row r="209" spans="2:18" x14ac:dyDescent="0.25">
      <c r="B209" s="62" t="s">
        <v>5371</v>
      </c>
      <c r="C209" s="58" t="s">
        <v>5372</v>
      </c>
      <c r="D209" s="6">
        <v>817509029063</v>
      </c>
      <c r="E209" s="7" t="s">
        <v>2756</v>
      </c>
      <c r="F209" t="s">
        <v>3496</v>
      </c>
      <c r="G209" t="s">
        <v>7854</v>
      </c>
      <c r="H209" t="s">
        <v>17</v>
      </c>
      <c r="I209" s="7" t="s">
        <v>80</v>
      </c>
      <c r="J209" s="7" t="s">
        <v>21</v>
      </c>
      <c r="K209" s="7" t="s">
        <v>7828</v>
      </c>
      <c r="L209" s="10">
        <v>46.750000000000007</v>
      </c>
      <c r="M209" s="7" t="s">
        <v>14</v>
      </c>
      <c r="N209" s="7" t="s">
        <v>15</v>
      </c>
      <c r="O209" s="7" t="s">
        <v>3451</v>
      </c>
      <c r="P209" s="60"/>
      <c r="Q209">
        <f>SUMIF('Cross-Over'!C:C,Master!E209,'Cross-Over'!V:V)</f>
        <v>0</v>
      </c>
      <c r="R209" s="63">
        <f t="shared" si="3"/>
        <v>0</v>
      </c>
    </row>
    <row r="210" spans="2:18" x14ac:dyDescent="0.25">
      <c r="B210" s="62" t="s">
        <v>5371</v>
      </c>
      <c r="C210" s="58" t="s">
        <v>5373</v>
      </c>
      <c r="D210" s="6">
        <v>817509029070</v>
      </c>
      <c r="E210" s="7" t="s">
        <v>2757</v>
      </c>
      <c r="F210" t="s">
        <v>3497</v>
      </c>
      <c r="G210" t="s">
        <v>7854</v>
      </c>
      <c r="H210" t="s">
        <v>17</v>
      </c>
      <c r="I210" s="7" t="s">
        <v>80</v>
      </c>
      <c r="J210" s="7" t="s">
        <v>24</v>
      </c>
      <c r="K210" s="7" t="s">
        <v>7828</v>
      </c>
      <c r="L210" s="10">
        <v>46.750000000000007</v>
      </c>
      <c r="M210" s="7" t="s">
        <v>14</v>
      </c>
      <c r="N210" s="7" t="s">
        <v>15</v>
      </c>
      <c r="O210" s="7" t="s">
        <v>3451</v>
      </c>
      <c r="P210" s="60"/>
      <c r="Q210">
        <f>SUMIF('Cross-Over'!C:C,Master!E210,'Cross-Over'!V:V)</f>
        <v>0</v>
      </c>
      <c r="R210" s="63">
        <f t="shared" si="3"/>
        <v>0</v>
      </c>
    </row>
    <row r="211" spans="2:18" x14ac:dyDescent="0.25">
      <c r="B211" s="62" t="s">
        <v>5371</v>
      </c>
      <c r="C211" s="58" t="s">
        <v>5374</v>
      </c>
      <c r="D211" s="6">
        <v>817509029087</v>
      </c>
      <c r="E211" s="7" t="s">
        <v>2758</v>
      </c>
      <c r="F211" t="s">
        <v>3498</v>
      </c>
      <c r="G211" t="s">
        <v>7854</v>
      </c>
      <c r="H211" t="s">
        <v>17</v>
      </c>
      <c r="I211" s="7" t="s">
        <v>80</v>
      </c>
      <c r="J211" s="7" t="s">
        <v>27</v>
      </c>
      <c r="K211" s="7" t="s">
        <v>7828</v>
      </c>
      <c r="L211" s="10">
        <v>46.750000000000007</v>
      </c>
      <c r="M211" s="7" t="s">
        <v>14</v>
      </c>
      <c r="N211" s="7" t="s">
        <v>15</v>
      </c>
      <c r="O211" s="7" t="s">
        <v>3451</v>
      </c>
      <c r="P211" s="60"/>
      <c r="Q211">
        <f>SUMIF('Cross-Over'!C:C,Master!E211,'Cross-Over'!V:V)</f>
        <v>0</v>
      </c>
      <c r="R211" s="63">
        <f t="shared" si="3"/>
        <v>0</v>
      </c>
    </row>
    <row r="212" spans="2:18" x14ac:dyDescent="0.25">
      <c r="B212" s="62" t="s">
        <v>5371</v>
      </c>
      <c r="C212" s="58" t="s">
        <v>5375</v>
      </c>
      <c r="D212" s="6">
        <v>817509029094</v>
      </c>
      <c r="E212" s="7" t="s">
        <v>2759</v>
      </c>
      <c r="F212" t="s">
        <v>3499</v>
      </c>
      <c r="G212" t="s">
        <v>7854</v>
      </c>
      <c r="H212" t="s">
        <v>17</v>
      </c>
      <c r="I212" s="7" t="s">
        <v>80</v>
      </c>
      <c r="J212" s="7" t="s">
        <v>30</v>
      </c>
      <c r="K212" s="7" t="s">
        <v>7828</v>
      </c>
      <c r="L212" s="10">
        <v>46.750000000000007</v>
      </c>
      <c r="M212" s="7" t="s">
        <v>14</v>
      </c>
      <c r="N212" s="7" t="s">
        <v>15</v>
      </c>
      <c r="O212" s="7" t="s">
        <v>3451</v>
      </c>
      <c r="P212" s="60"/>
      <c r="Q212">
        <f>SUMIF('Cross-Over'!C:C,Master!E212,'Cross-Over'!V:V)</f>
        <v>0</v>
      </c>
      <c r="R212" s="63">
        <f t="shared" si="3"/>
        <v>0</v>
      </c>
    </row>
    <row r="213" spans="2:18" x14ac:dyDescent="0.25">
      <c r="B213" s="62" t="s">
        <v>5371</v>
      </c>
      <c r="C213" s="58" t="s">
        <v>5376</v>
      </c>
      <c r="D213" s="6">
        <v>817509029100</v>
      </c>
      <c r="E213" s="7" t="s">
        <v>2760</v>
      </c>
      <c r="F213" t="s">
        <v>3500</v>
      </c>
      <c r="G213" t="s">
        <v>7854</v>
      </c>
      <c r="H213" t="s">
        <v>17</v>
      </c>
      <c r="I213" s="7" t="s">
        <v>80</v>
      </c>
      <c r="J213" s="7" t="s">
        <v>246</v>
      </c>
      <c r="K213" s="7" t="s">
        <v>7828</v>
      </c>
      <c r="L213" s="10">
        <v>46.750000000000007</v>
      </c>
      <c r="M213" s="7" t="s">
        <v>14</v>
      </c>
      <c r="N213" s="7" t="s">
        <v>15</v>
      </c>
      <c r="O213" s="7" t="s">
        <v>3451</v>
      </c>
      <c r="P213" s="60"/>
      <c r="Q213">
        <f>SUMIF('Cross-Over'!C:C,Master!E213,'Cross-Over'!V:V)</f>
        <v>0</v>
      </c>
      <c r="R213" s="63">
        <f t="shared" si="3"/>
        <v>0</v>
      </c>
    </row>
    <row r="214" spans="2:18" x14ac:dyDescent="0.25">
      <c r="B214" s="62" t="s">
        <v>5377</v>
      </c>
      <c r="C214" s="58" t="s">
        <v>5378</v>
      </c>
      <c r="D214" s="6">
        <v>843380172918</v>
      </c>
      <c r="E214" s="7" t="s">
        <v>2761</v>
      </c>
      <c r="F214" t="s">
        <v>3501</v>
      </c>
      <c r="G214" t="s">
        <v>7853</v>
      </c>
      <c r="H214" t="s">
        <v>18</v>
      </c>
      <c r="I214" s="7" t="s">
        <v>154</v>
      </c>
      <c r="J214" s="7" t="s">
        <v>21</v>
      </c>
      <c r="K214" s="7" t="s">
        <v>7828</v>
      </c>
      <c r="L214" s="10">
        <v>55.000000000000007</v>
      </c>
      <c r="M214" s="7" t="s">
        <v>14</v>
      </c>
      <c r="N214" s="7" t="s">
        <v>237</v>
      </c>
      <c r="O214" s="7" t="s">
        <v>3451</v>
      </c>
      <c r="P214" s="60"/>
      <c r="Q214">
        <f>SUMIF('Cross-Over'!C:C,Master!E214,'Cross-Over'!V:V)</f>
        <v>0</v>
      </c>
      <c r="R214" s="63">
        <f t="shared" si="3"/>
        <v>0</v>
      </c>
    </row>
    <row r="215" spans="2:18" x14ac:dyDescent="0.25">
      <c r="B215" s="62" t="s">
        <v>5377</v>
      </c>
      <c r="C215" s="58" t="s">
        <v>5379</v>
      </c>
      <c r="D215" s="6">
        <v>843380172925</v>
      </c>
      <c r="E215" s="7" t="s">
        <v>2762</v>
      </c>
      <c r="F215" t="s">
        <v>3502</v>
      </c>
      <c r="G215" t="s">
        <v>7853</v>
      </c>
      <c r="H215" t="s">
        <v>18</v>
      </c>
      <c r="I215" s="7" t="s">
        <v>154</v>
      </c>
      <c r="J215" s="7" t="s">
        <v>24</v>
      </c>
      <c r="K215" s="7" t="s">
        <v>7828</v>
      </c>
      <c r="L215" s="10">
        <v>55.000000000000007</v>
      </c>
      <c r="M215" s="7" t="s">
        <v>14</v>
      </c>
      <c r="N215" s="7" t="s">
        <v>237</v>
      </c>
      <c r="O215" s="7" t="s">
        <v>3451</v>
      </c>
      <c r="P215" s="60"/>
      <c r="Q215">
        <f>SUMIF('Cross-Over'!C:C,Master!E215,'Cross-Over'!V:V)</f>
        <v>0</v>
      </c>
      <c r="R215" s="63">
        <f t="shared" si="3"/>
        <v>0</v>
      </c>
    </row>
    <row r="216" spans="2:18" x14ac:dyDescent="0.25">
      <c r="B216" s="62" t="s">
        <v>5377</v>
      </c>
      <c r="C216" s="58" t="s">
        <v>5380</v>
      </c>
      <c r="D216" s="6">
        <v>843380172932</v>
      </c>
      <c r="E216" s="7" t="s">
        <v>2763</v>
      </c>
      <c r="F216" t="s">
        <v>3503</v>
      </c>
      <c r="G216" t="s">
        <v>7853</v>
      </c>
      <c r="H216" t="s">
        <v>18</v>
      </c>
      <c r="I216" s="7" t="s">
        <v>154</v>
      </c>
      <c r="J216" s="7" t="s">
        <v>27</v>
      </c>
      <c r="K216" s="7" t="s">
        <v>7828</v>
      </c>
      <c r="L216" s="10">
        <v>55.000000000000007</v>
      </c>
      <c r="M216" s="7" t="s">
        <v>14</v>
      </c>
      <c r="N216" s="7" t="s">
        <v>237</v>
      </c>
      <c r="O216" s="7" t="s">
        <v>3451</v>
      </c>
      <c r="P216" s="60"/>
      <c r="Q216">
        <f>SUMIF('Cross-Over'!C:C,Master!E216,'Cross-Over'!V:V)</f>
        <v>0</v>
      </c>
      <c r="R216" s="63">
        <f t="shared" si="3"/>
        <v>0</v>
      </c>
    </row>
    <row r="217" spans="2:18" x14ac:dyDescent="0.25">
      <c r="B217" s="62" t="s">
        <v>5377</v>
      </c>
      <c r="C217" s="58" t="s">
        <v>5381</v>
      </c>
      <c r="D217" s="6">
        <v>843380172949</v>
      </c>
      <c r="E217" s="7" t="s">
        <v>2764</v>
      </c>
      <c r="F217" t="s">
        <v>3504</v>
      </c>
      <c r="G217" t="s">
        <v>7853</v>
      </c>
      <c r="H217" t="s">
        <v>18</v>
      </c>
      <c r="I217" s="7" t="s">
        <v>154</v>
      </c>
      <c r="J217" s="7" t="s">
        <v>30</v>
      </c>
      <c r="K217" s="7" t="s">
        <v>7828</v>
      </c>
      <c r="L217" s="10">
        <v>55.000000000000007</v>
      </c>
      <c r="M217" s="7" t="s">
        <v>14</v>
      </c>
      <c r="N217" s="7" t="s">
        <v>237</v>
      </c>
      <c r="O217" s="7" t="s">
        <v>3451</v>
      </c>
      <c r="P217" s="60"/>
      <c r="Q217">
        <f>SUMIF('Cross-Over'!C:C,Master!E217,'Cross-Over'!V:V)</f>
        <v>0</v>
      </c>
      <c r="R217" s="63">
        <f t="shared" si="3"/>
        <v>0</v>
      </c>
    </row>
    <row r="218" spans="2:18" x14ac:dyDescent="0.25">
      <c r="B218" s="62" t="s">
        <v>5377</v>
      </c>
      <c r="C218" s="58" t="s">
        <v>5382</v>
      </c>
      <c r="D218" s="6">
        <v>843380172956</v>
      </c>
      <c r="E218" s="7" t="s">
        <v>2765</v>
      </c>
      <c r="F218" t="s">
        <v>3505</v>
      </c>
      <c r="G218" t="s">
        <v>7853</v>
      </c>
      <c r="H218" t="s">
        <v>18</v>
      </c>
      <c r="I218" s="7" t="s">
        <v>154</v>
      </c>
      <c r="J218" s="7" t="s">
        <v>246</v>
      </c>
      <c r="K218" s="7" t="s">
        <v>7828</v>
      </c>
      <c r="L218" s="10">
        <v>55.000000000000007</v>
      </c>
      <c r="M218" s="7" t="s">
        <v>14</v>
      </c>
      <c r="N218" s="7" t="s">
        <v>237</v>
      </c>
      <c r="O218" s="7" t="s">
        <v>3451</v>
      </c>
      <c r="P218" s="60"/>
      <c r="Q218">
        <f>SUMIF('Cross-Over'!C:C,Master!E218,'Cross-Over'!V:V)</f>
        <v>0</v>
      </c>
      <c r="R218" s="63">
        <f t="shared" si="3"/>
        <v>0</v>
      </c>
    </row>
    <row r="219" spans="2:18" x14ac:dyDescent="0.25">
      <c r="B219" s="62" t="s">
        <v>5383</v>
      </c>
      <c r="C219" s="58" t="s">
        <v>5384</v>
      </c>
      <c r="D219" s="6">
        <v>817509029162</v>
      </c>
      <c r="E219" s="7" t="s">
        <v>333</v>
      </c>
      <c r="F219" t="s">
        <v>334</v>
      </c>
      <c r="G219" t="s">
        <v>7853</v>
      </c>
      <c r="H219" t="s">
        <v>17</v>
      </c>
      <c r="I219" s="7" t="s">
        <v>12</v>
      </c>
      <c r="J219" s="7" t="s">
        <v>21</v>
      </c>
      <c r="K219" s="7" t="s">
        <v>7828</v>
      </c>
      <c r="L219" s="10">
        <v>55.000000000000007</v>
      </c>
      <c r="M219" s="7" t="s">
        <v>14</v>
      </c>
      <c r="N219" s="7" t="s">
        <v>237</v>
      </c>
      <c r="O219" s="7" t="s">
        <v>16</v>
      </c>
      <c r="P219" s="60"/>
      <c r="Q219">
        <f>SUMIF(Western!C:C,Master!E219,Western!V:V)</f>
        <v>0</v>
      </c>
      <c r="R219" s="63">
        <f t="shared" si="3"/>
        <v>0</v>
      </c>
    </row>
    <row r="220" spans="2:18" x14ac:dyDescent="0.25">
      <c r="B220" s="62" t="s">
        <v>5383</v>
      </c>
      <c r="C220" s="58" t="s">
        <v>5385</v>
      </c>
      <c r="D220" s="6">
        <v>817509029179</v>
      </c>
      <c r="E220" s="7" t="s">
        <v>335</v>
      </c>
      <c r="F220" t="s">
        <v>336</v>
      </c>
      <c r="G220" t="s">
        <v>7853</v>
      </c>
      <c r="H220" t="s">
        <v>17</v>
      </c>
      <c r="I220" s="7" t="s">
        <v>12</v>
      </c>
      <c r="J220" s="7" t="s">
        <v>24</v>
      </c>
      <c r="K220" s="7" t="s">
        <v>7828</v>
      </c>
      <c r="L220" s="10">
        <v>55.000000000000007</v>
      </c>
      <c r="M220" s="7" t="s">
        <v>14</v>
      </c>
      <c r="N220" s="7" t="s">
        <v>237</v>
      </c>
      <c r="O220" s="7" t="s">
        <v>16</v>
      </c>
      <c r="P220" s="60"/>
      <c r="Q220">
        <f>SUMIF(Western!C:C,Master!E220,Western!V:V)</f>
        <v>0</v>
      </c>
      <c r="R220" s="63">
        <f t="shared" si="3"/>
        <v>0</v>
      </c>
    </row>
    <row r="221" spans="2:18" x14ac:dyDescent="0.25">
      <c r="B221" s="62" t="s">
        <v>5383</v>
      </c>
      <c r="C221" s="58" t="s">
        <v>5386</v>
      </c>
      <c r="D221" s="6">
        <v>817509029186</v>
      </c>
      <c r="E221" s="7" t="s">
        <v>337</v>
      </c>
      <c r="F221" t="s">
        <v>338</v>
      </c>
      <c r="G221" t="s">
        <v>7853</v>
      </c>
      <c r="H221" t="s">
        <v>17</v>
      </c>
      <c r="I221" s="7" t="s">
        <v>12</v>
      </c>
      <c r="J221" s="7" t="s">
        <v>27</v>
      </c>
      <c r="K221" s="7" t="s">
        <v>7828</v>
      </c>
      <c r="L221" s="10">
        <v>55.000000000000007</v>
      </c>
      <c r="M221" s="7" t="s">
        <v>14</v>
      </c>
      <c r="N221" s="7" t="s">
        <v>237</v>
      </c>
      <c r="O221" s="7" t="s">
        <v>16</v>
      </c>
      <c r="P221" s="60"/>
      <c r="Q221">
        <f>SUMIF(Western!C:C,Master!E221,Western!V:V)</f>
        <v>0</v>
      </c>
      <c r="R221" s="63">
        <f t="shared" si="3"/>
        <v>0</v>
      </c>
    </row>
    <row r="222" spans="2:18" x14ac:dyDescent="0.25">
      <c r="B222" s="62" t="s">
        <v>5383</v>
      </c>
      <c r="C222" s="58" t="s">
        <v>5387</v>
      </c>
      <c r="D222" s="6">
        <v>817509029193</v>
      </c>
      <c r="E222" s="7" t="s">
        <v>339</v>
      </c>
      <c r="F222" t="s">
        <v>340</v>
      </c>
      <c r="G222" t="s">
        <v>7853</v>
      </c>
      <c r="H222" t="s">
        <v>17</v>
      </c>
      <c r="I222" s="7" t="s">
        <v>12</v>
      </c>
      <c r="J222" s="7" t="s">
        <v>30</v>
      </c>
      <c r="K222" s="7" t="s">
        <v>7828</v>
      </c>
      <c r="L222" s="10">
        <v>55.000000000000007</v>
      </c>
      <c r="M222" s="7" t="s">
        <v>14</v>
      </c>
      <c r="N222" s="7" t="s">
        <v>237</v>
      </c>
      <c r="O222" s="7" t="s">
        <v>16</v>
      </c>
      <c r="P222" s="60"/>
      <c r="Q222">
        <f>SUMIF(Western!C:C,Master!E222,Western!V:V)</f>
        <v>0</v>
      </c>
      <c r="R222" s="63">
        <f t="shared" si="3"/>
        <v>0</v>
      </c>
    </row>
    <row r="223" spans="2:18" x14ac:dyDescent="0.25">
      <c r="B223" s="62" t="s">
        <v>5383</v>
      </c>
      <c r="C223" s="58" t="s">
        <v>5388</v>
      </c>
      <c r="D223" s="6">
        <v>817509029209</v>
      </c>
      <c r="E223" s="7" t="s">
        <v>341</v>
      </c>
      <c r="F223" t="s">
        <v>342</v>
      </c>
      <c r="G223" t="s">
        <v>7853</v>
      </c>
      <c r="H223" t="s">
        <v>17</v>
      </c>
      <c r="I223" s="7" t="s">
        <v>12</v>
      </c>
      <c r="J223" s="7" t="s">
        <v>246</v>
      </c>
      <c r="K223" s="7" t="s">
        <v>7828</v>
      </c>
      <c r="L223" s="10">
        <v>55.000000000000007</v>
      </c>
      <c r="M223" s="7" t="s">
        <v>14</v>
      </c>
      <c r="N223" s="7" t="s">
        <v>237</v>
      </c>
      <c r="O223" s="7" t="s">
        <v>16</v>
      </c>
      <c r="P223" s="60"/>
      <c r="Q223">
        <f>SUMIF(Western!C:C,Master!E223,Western!V:V)</f>
        <v>0</v>
      </c>
      <c r="R223" s="63">
        <f t="shared" si="3"/>
        <v>0</v>
      </c>
    </row>
    <row r="224" spans="2:18" x14ac:dyDescent="0.25">
      <c r="B224" s="62" t="s">
        <v>5389</v>
      </c>
      <c r="C224" s="58" t="s">
        <v>5390</v>
      </c>
      <c r="D224" s="6">
        <v>843380122784</v>
      </c>
      <c r="E224" s="7" t="s">
        <v>2202</v>
      </c>
      <c r="F224" t="s">
        <v>2203</v>
      </c>
      <c r="G224" t="s">
        <v>7853</v>
      </c>
      <c r="H224" t="s">
        <v>17</v>
      </c>
      <c r="I224" s="7" t="s">
        <v>236</v>
      </c>
      <c r="J224" s="7" t="s">
        <v>21</v>
      </c>
      <c r="K224" s="7" t="s">
        <v>7828</v>
      </c>
      <c r="L224" s="10">
        <v>55.000000000000007</v>
      </c>
      <c r="M224" s="7" t="s">
        <v>14</v>
      </c>
      <c r="N224" s="7" t="s">
        <v>237</v>
      </c>
      <c r="O224" s="7" t="s">
        <v>2169</v>
      </c>
      <c r="P224" s="60"/>
      <c r="Q224">
        <f>SUMIF(Whitetail!C:C,Master!E224,Whitetail!W:W)</f>
        <v>0</v>
      </c>
      <c r="R224" s="63">
        <f t="shared" si="3"/>
        <v>0</v>
      </c>
    </row>
    <row r="225" spans="2:18" x14ac:dyDescent="0.25">
      <c r="B225" s="62" t="s">
        <v>5389</v>
      </c>
      <c r="C225" s="58" t="s">
        <v>5391</v>
      </c>
      <c r="D225" s="6">
        <v>843380122791</v>
      </c>
      <c r="E225" s="7" t="s">
        <v>2204</v>
      </c>
      <c r="F225" t="s">
        <v>2205</v>
      </c>
      <c r="G225" t="s">
        <v>7853</v>
      </c>
      <c r="H225" t="s">
        <v>17</v>
      </c>
      <c r="I225" s="7" t="s">
        <v>236</v>
      </c>
      <c r="J225" s="7" t="s">
        <v>24</v>
      </c>
      <c r="K225" s="7" t="s">
        <v>7828</v>
      </c>
      <c r="L225" s="10">
        <v>55.000000000000007</v>
      </c>
      <c r="M225" s="7" t="s">
        <v>14</v>
      </c>
      <c r="N225" s="7" t="s">
        <v>237</v>
      </c>
      <c r="O225" s="7" t="s">
        <v>2169</v>
      </c>
      <c r="P225" s="60"/>
      <c r="Q225">
        <f>SUMIF(Whitetail!C:C,Master!E225,Whitetail!W:W)</f>
        <v>0</v>
      </c>
      <c r="R225" s="63">
        <f t="shared" si="3"/>
        <v>0</v>
      </c>
    </row>
    <row r="226" spans="2:18" x14ac:dyDescent="0.25">
      <c r="B226" s="62" t="s">
        <v>5389</v>
      </c>
      <c r="C226" s="58" t="s">
        <v>5392</v>
      </c>
      <c r="D226" s="6">
        <v>843380122807</v>
      </c>
      <c r="E226" s="7" t="s">
        <v>2206</v>
      </c>
      <c r="F226" t="s">
        <v>2207</v>
      </c>
      <c r="G226" t="s">
        <v>7853</v>
      </c>
      <c r="H226" t="s">
        <v>17</v>
      </c>
      <c r="I226" s="7" t="s">
        <v>236</v>
      </c>
      <c r="J226" s="7" t="s">
        <v>27</v>
      </c>
      <c r="K226" s="7" t="s">
        <v>7828</v>
      </c>
      <c r="L226" s="10">
        <v>55.000000000000007</v>
      </c>
      <c r="M226" s="7" t="s">
        <v>14</v>
      </c>
      <c r="N226" s="7" t="s">
        <v>237</v>
      </c>
      <c r="O226" s="7" t="s">
        <v>2169</v>
      </c>
      <c r="P226" s="60"/>
      <c r="Q226">
        <f>SUMIF(Whitetail!C:C,Master!E226,Whitetail!W:W)</f>
        <v>0</v>
      </c>
      <c r="R226" s="63">
        <f t="shared" si="3"/>
        <v>0</v>
      </c>
    </row>
    <row r="227" spans="2:18" x14ac:dyDescent="0.25">
      <c r="B227" s="62" t="s">
        <v>5389</v>
      </c>
      <c r="C227" s="58" t="s">
        <v>5393</v>
      </c>
      <c r="D227" s="6">
        <v>843380122814</v>
      </c>
      <c r="E227" s="7" t="s">
        <v>2208</v>
      </c>
      <c r="F227" t="s">
        <v>2209</v>
      </c>
      <c r="G227" t="s">
        <v>7853</v>
      </c>
      <c r="H227" t="s">
        <v>17</v>
      </c>
      <c r="I227" s="7" t="s">
        <v>236</v>
      </c>
      <c r="J227" s="7" t="s">
        <v>30</v>
      </c>
      <c r="K227" s="7" t="s">
        <v>7828</v>
      </c>
      <c r="L227" s="10">
        <v>55.000000000000007</v>
      </c>
      <c r="M227" s="7" t="s">
        <v>14</v>
      </c>
      <c r="N227" s="7" t="s">
        <v>237</v>
      </c>
      <c r="O227" s="7" t="s">
        <v>2169</v>
      </c>
      <c r="P227" s="60"/>
      <c r="Q227">
        <f>SUMIF(Whitetail!C:C,Master!E227,Whitetail!W:W)</f>
        <v>0</v>
      </c>
      <c r="R227" s="63">
        <f t="shared" si="3"/>
        <v>0</v>
      </c>
    </row>
    <row r="228" spans="2:18" x14ac:dyDescent="0.25">
      <c r="B228" s="62" t="s">
        <v>5389</v>
      </c>
      <c r="C228" s="58" t="s">
        <v>5394</v>
      </c>
      <c r="D228" s="6">
        <v>843380122821</v>
      </c>
      <c r="E228" s="7" t="s">
        <v>2210</v>
      </c>
      <c r="F228" t="s">
        <v>2211</v>
      </c>
      <c r="G228" t="s">
        <v>7853</v>
      </c>
      <c r="H228" t="s">
        <v>17</v>
      </c>
      <c r="I228" s="7" t="s">
        <v>236</v>
      </c>
      <c r="J228" s="7" t="s">
        <v>246</v>
      </c>
      <c r="K228" s="7" t="s">
        <v>7828</v>
      </c>
      <c r="L228" s="10">
        <v>55.000000000000007</v>
      </c>
      <c r="M228" s="7" t="s">
        <v>14</v>
      </c>
      <c r="N228" s="7" t="s">
        <v>237</v>
      </c>
      <c r="O228" s="7" t="s">
        <v>2169</v>
      </c>
      <c r="P228" s="60"/>
      <c r="Q228">
        <f>SUMIF(Whitetail!C:C,Master!E228,Whitetail!W:W)</f>
        <v>0</v>
      </c>
      <c r="R228" s="63">
        <f t="shared" si="3"/>
        <v>0</v>
      </c>
    </row>
    <row r="229" spans="2:18" x14ac:dyDescent="0.25">
      <c r="B229" s="62" t="s">
        <v>5395</v>
      </c>
      <c r="C229" s="58" t="s">
        <v>5396</v>
      </c>
      <c r="D229" s="6">
        <v>817509029315</v>
      </c>
      <c r="E229" s="7" t="s">
        <v>2766</v>
      </c>
      <c r="F229" t="s">
        <v>3506</v>
      </c>
      <c r="G229" t="s">
        <v>7853</v>
      </c>
      <c r="H229" t="s">
        <v>18</v>
      </c>
      <c r="I229" s="7" t="s">
        <v>80</v>
      </c>
      <c r="J229" s="7" t="s">
        <v>21</v>
      </c>
      <c r="K229" s="7" t="s">
        <v>7828</v>
      </c>
      <c r="L229" s="10">
        <v>55.000000000000007</v>
      </c>
      <c r="M229" s="7" t="s">
        <v>14</v>
      </c>
      <c r="N229" s="7" t="s">
        <v>237</v>
      </c>
      <c r="O229" s="7" t="s">
        <v>3451</v>
      </c>
      <c r="P229" s="60"/>
      <c r="Q229">
        <f>SUMIF('Cross-Over'!C:C,Master!E229,'Cross-Over'!V:V)</f>
        <v>0</v>
      </c>
      <c r="R229" s="63">
        <f t="shared" si="3"/>
        <v>0</v>
      </c>
    </row>
    <row r="230" spans="2:18" x14ac:dyDescent="0.25">
      <c r="B230" s="62" t="s">
        <v>5395</v>
      </c>
      <c r="C230" s="58" t="s">
        <v>5397</v>
      </c>
      <c r="D230" s="6">
        <v>817509029322</v>
      </c>
      <c r="E230" s="7" t="s">
        <v>2767</v>
      </c>
      <c r="F230" t="s">
        <v>3507</v>
      </c>
      <c r="G230" t="s">
        <v>7853</v>
      </c>
      <c r="H230" t="s">
        <v>18</v>
      </c>
      <c r="I230" s="7" t="s">
        <v>80</v>
      </c>
      <c r="J230" s="7" t="s">
        <v>24</v>
      </c>
      <c r="K230" s="7" t="s">
        <v>7828</v>
      </c>
      <c r="L230" s="10">
        <v>55.000000000000007</v>
      </c>
      <c r="M230" s="7" t="s">
        <v>14</v>
      </c>
      <c r="N230" s="7" t="s">
        <v>237</v>
      </c>
      <c r="O230" s="7" t="s">
        <v>3451</v>
      </c>
      <c r="P230" s="60"/>
      <c r="Q230">
        <f>SUMIF('Cross-Over'!C:C,Master!E230,'Cross-Over'!V:V)</f>
        <v>0</v>
      </c>
      <c r="R230" s="63">
        <f t="shared" si="3"/>
        <v>0</v>
      </c>
    </row>
    <row r="231" spans="2:18" x14ac:dyDescent="0.25">
      <c r="B231" s="62" t="s">
        <v>5395</v>
      </c>
      <c r="C231" s="58" t="s">
        <v>5398</v>
      </c>
      <c r="D231" s="6">
        <v>817509029339</v>
      </c>
      <c r="E231" s="7" t="s">
        <v>2768</v>
      </c>
      <c r="F231" t="s">
        <v>3508</v>
      </c>
      <c r="G231" t="s">
        <v>7853</v>
      </c>
      <c r="H231" t="s">
        <v>18</v>
      </c>
      <c r="I231" s="7" t="s">
        <v>80</v>
      </c>
      <c r="J231" s="7" t="s">
        <v>27</v>
      </c>
      <c r="K231" s="7" t="s">
        <v>7828</v>
      </c>
      <c r="L231" s="10">
        <v>55.000000000000007</v>
      </c>
      <c r="M231" s="7" t="s">
        <v>14</v>
      </c>
      <c r="N231" s="7" t="s">
        <v>237</v>
      </c>
      <c r="O231" s="7" t="s">
        <v>3451</v>
      </c>
      <c r="P231" s="60"/>
      <c r="Q231">
        <f>SUMIF('Cross-Over'!C:C,Master!E231,'Cross-Over'!V:V)</f>
        <v>0</v>
      </c>
      <c r="R231" s="63">
        <f t="shared" si="3"/>
        <v>0</v>
      </c>
    </row>
    <row r="232" spans="2:18" x14ac:dyDescent="0.25">
      <c r="B232" s="62" t="s">
        <v>5395</v>
      </c>
      <c r="C232" s="58" t="s">
        <v>5399</v>
      </c>
      <c r="D232" s="6">
        <v>817509029346</v>
      </c>
      <c r="E232" s="7" t="s">
        <v>2769</v>
      </c>
      <c r="F232" t="s">
        <v>3509</v>
      </c>
      <c r="G232" t="s">
        <v>7853</v>
      </c>
      <c r="H232" t="s">
        <v>18</v>
      </c>
      <c r="I232" s="7" t="s">
        <v>80</v>
      </c>
      <c r="J232" s="7" t="s">
        <v>30</v>
      </c>
      <c r="K232" s="7" t="s">
        <v>7828</v>
      </c>
      <c r="L232" s="10">
        <v>55.000000000000007</v>
      </c>
      <c r="M232" s="7" t="s">
        <v>14</v>
      </c>
      <c r="N232" s="7" t="s">
        <v>237</v>
      </c>
      <c r="O232" s="7" t="s">
        <v>3451</v>
      </c>
      <c r="P232" s="60"/>
      <c r="Q232">
        <f>SUMIF('Cross-Over'!C:C,Master!E232,'Cross-Over'!V:V)</f>
        <v>0</v>
      </c>
      <c r="R232" s="63">
        <f t="shared" si="3"/>
        <v>0</v>
      </c>
    </row>
    <row r="233" spans="2:18" x14ac:dyDescent="0.25">
      <c r="B233" s="62" t="s">
        <v>5395</v>
      </c>
      <c r="C233" s="58" t="s">
        <v>5400</v>
      </c>
      <c r="D233" s="6">
        <v>817509029353</v>
      </c>
      <c r="E233" s="7" t="s">
        <v>2770</v>
      </c>
      <c r="F233" t="s">
        <v>3510</v>
      </c>
      <c r="G233" t="s">
        <v>7853</v>
      </c>
      <c r="H233" t="s">
        <v>18</v>
      </c>
      <c r="I233" s="7" t="s">
        <v>80</v>
      </c>
      <c r="J233" s="7" t="s">
        <v>246</v>
      </c>
      <c r="K233" s="7" t="s">
        <v>7828</v>
      </c>
      <c r="L233" s="10">
        <v>55.000000000000007</v>
      </c>
      <c r="M233" s="7" t="s">
        <v>14</v>
      </c>
      <c r="N233" s="7" t="s">
        <v>237</v>
      </c>
      <c r="O233" s="7" t="s">
        <v>3451</v>
      </c>
      <c r="P233" s="60"/>
      <c r="Q233">
        <f>SUMIF('Cross-Over'!C:C,Master!E233,'Cross-Over'!V:V)</f>
        <v>0</v>
      </c>
      <c r="R233" s="63">
        <f t="shared" si="3"/>
        <v>0</v>
      </c>
    </row>
    <row r="234" spans="2:18" x14ac:dyDescent="0.25">
      <c r="B234" s="62" t="s">
        <v>5401</v>
      </c>
      <c r="C234" s="58" t="s">
        <v>5402</v>
      </c>
      <c r="D234" s="6">
        <v>843380172710</v>
      </c>
      <c r="E234" s="7" t="s">
        <v>343</v>
      </c>
      <c r="F234" t="s">
        <v>344</v>
      </c>
      <c r="G234" t="s">
        <v>7852</v>
      </c>
      <c r="H234" t="s">
        <v>18</v>
      </c>
      <c r="I234" s="7" t="s">
        <v>282</v>
      </c>
      <c r="J234" s="7" t="s">
        <v>21</v>
      </c>
      <c r="K234" s="7" t="s">
        <v>7828</v>
      </c>
      <c r="L234" s="10">
        <v>71.5</v>
      </c>
      <c r="M234" s="7" t="s">
        <v>14</v>
      </c>
      <c r="N234" s="7" t="s">
        <v>48</v>
      </c>
      <c r="O234" s="7" t="s">
        <v>16</v>
      </c>
      <c r="P234" s="60"/>
      <c r="Q234">
        <f>SUMIF(Western!C:C,Master!E234,Western!V:V)</f>
        <v>0</v>
      </c>
      <c r="R234" s="63">
        <f t="shared" si="3"/>
        <v>0</v>
      </c>
    </row>
    <row r="235" spans="2:18" x14ac:dyDescent="0.25">
      <c r="B235" s="62" t="s">
        <v>5401</v>
      </c>
      <c r="C235" s="58" t="s">
        <v>5403</v>
      </c>
      <c r="D235" s="6">
        <v>843380172727</v>
      </c>
      <c r="E235" s="7" t="s">
        <v>345</v>
      </c>
      <c r="F235" t="s">
        <v>346</v>
      </c>
      <c r="G235" t="s">
        <v>7852</v>
      </c>
      <c r="H235" t="s">
        <v>18</v>
      </c>
      <c r="I235" s="7" t="s">
        <v>282</v>
      </c>
      <c r="J235" s="7" t="s">
        <v>24</v>
      </c>
      <c r="K235" s="7" t="s">
        <v>7828</v>
      </c>
      <c r="L235" s="10">
        <v>71.5</v>
      </c>
      <c r="M235" s="7" t="s">
        <v>14</v>
      </c>
      <c r="N235" s="7" t="s">
        <v>48</v>
      </c>
      <c r="O235" s="7" t="s">
        <v>16</v>
      </c>
      <c r="P235" s="60"/>
      <c r="Q235">
        <f>SUMIF(Western!C:C,Master!E235,Western!V:V)</f>
        <v>0</v>
      </c>
      <c r="R235" s="63">
        <f t="shared" si="3"/>
        <v>0</v>
      </c>
    </row>
    <row r="236" spans="2:18" x14ac:dyDescent="0.25">
      <c r="B236" s="62" t="s">
        <v>5401</v>
      </c>
      <c r="C236" s="58" t="s">
        <v>5404</v>
      </c>
      <c r="D236" s="6">
        <v>843380172734</v>
      </c>
      <c r="E236" s="7" t="s">
        <v>347</v>
      </c>
      <c r="F236" t="s">
        <v>348</v>
      </c>
      <c r="G236" t="s">
        <v>7852</v>
      </c>
      <c r="H236" t="s">
        <v>18</v>
      </c>
      <c r="I236" s="7" t="s">
        <v>282</v>
      </c>
      <c r="J236" s="7" t="s">
        <v>27</v>
      </c>
      <c r="K236" s="7" t="s">
        <v>7828</v>
      </c>
      <c r="L236" s="10">
        <v>71.5</v>
      </c>
      <c r="M236" s="7" t="s">
        <v>14</v>
      </c>
      <c r="N236" s="7" t="s">
        <v>48</v>
      </c>
      <c r="O236" s="7" t="s">
        <v>16</v>
      </c>
      <c r="P236" s="60"/>
      <c r="Q236">
        <f>SUMIF(Western!C:C,Master!E236,Western!V:V)</f>
        <v>0</v>
      </c>
      <c r="R236" s="63">
        <f t="shared" si="3"/>
        <v>0</v>
      </c>
    </row>
    <row r="237" spans="2:18" x14ac:dyDescent="0.25">
      <c r="B237" s="62" t="s">
        <v>5401</v>
      </c>
      <c r="C237" s="58" t="s">
        <v>5405</v>
      </c>
      <c r="D237" s="6">
        <v>843380172741</v>
      </c>
      <c r="E237" s="7" t="s">
        <v>349</v>
      </c>
      <c r="F237" t="s">
        <v>350</v>
      </c>
      <c r="G237" t="s">
        <v>7852</v>
      </c>
      <c r="H237" t="s">
        <v>18</v>
      </c>
      <c r="I237" s="7" t="s">
        <v>282</v>
      </c>
      <c r="J237" s="7" t="s">
        <v>30</v>
      </c>
      <c r="K237" s="7" t="s">
        <v>7828</v>
      </c>
      <c r="L237" s="10">
        <v>71.5</v>
      </c>
      <c r="M237" s="7" t="s">
        <v>14</v>
      </c>
      <c r="N237" s="7" t="s">
        <v>48</v>
      </c>
      <c r="O237" s="7" t="s">
        <v>16</v>
      </c>
      <c r="P237" s="60"/>
      <c r="Q237">
        <f>SUMIF(Western!C:C,Master!E237,Western!V:V)</f>
        <v>0</v>
      </c>
      <c r="R237" s="63">
        <f t="shared" si="3"/>
        <v>0</v>
      </c>
    </row>
    <row r="238" spans="2:18" x14ac:dyDescent="0.25">
      <c r="B238" s="62" t="s">
        <v>5401</v>
      </c>
      <c r="C238" s="58" t="s">
        <v>5406</v>
      </c>
      <c r="D238" s="6">
        <v>843380172758</v>
      </c>
      <c r="E238" s="7" t="s">
        <v>351</v>
      </c>
      <c r="F238" t="s">
        <v>352</v>
      </c>
      <c r="G238" t="s">
        <v>7852</v>
      </c>
      <c r="H238" t="s">
        <v>18</v>
      </c>
      <c r="I238" s="7" t="s">
        <v>282</v>
      </c>
      <c r="J238" s="7" t="s">
        <v>246</v>
      </c>
      <c r="K238" s="7" t="s">
        <v>7828</v>
      </c>
      <c r="L238" s="10">
        <v>71.5</v>
      </c>
      <c r="M238" s="7" t="s">
        <v>14</v>
      </c>
      <c r="N238" s="7" t="s">
        <v>48</v>
      </c>
      <c r="O238" s="7" t="s">
        <v>16</v>
      </c>
      <c r="P238" s="60"/>
      <c r="Q238">
        <f>SUMIF(Western!C:C,Master!E238,Western!V:V)</f>
        <v>0</v>
      </c>
      <c r="R238" s="63">
        <f t="shared" si="3"/>
        <v>0</v>
      </c>
    </row>
    <row r="239" spans="2:18" x14ac:dyDescent="0.25">
      <c r="B239" s="62" t="s">
        <v>5407</v>
      </c>
      <c r="C239" s="58" t="s">
        <v>5408</v>
      </c>
      <c r="D239" s="6">
        <v>843380172765</v>
      </c>
      <c r="E239" s="7" t="s">
        <v>2771</v>
      </c>
      <c r="F239" t="s">
        <v>3511</v>
      </c>
      <c r="G239" t="s">
        <v>7852</v>
      </c>
      <c r="H239" t="s">
        <v>18</v>
      </c>
      <c r="I239" s="7" t="s">
        <v>154</v>
      </c>
      <c r="J239" s="7" t="s">
        <v>21</v>
      </c>
      <c r="K239" s="7" t="s">
        <v>7828</v>
      </c>
      <c r="L239" s="10">
        <v>71.5</v>
      </c>
      <c r="M239" s="7" t="s">
        <v>14</v>
      </c>
      <c r="N239" s="7" t="s">
        <v>48</v>
      </c>
      <c r="O239" s="7" t="s">
        <v>3451</v>
      </c>
      <c r="P239" s="60"/>
      <c r="Q239">
        <f>SUMIF('Cross-Over'!C:C,Master!E239,'Cross-Over'!V:V)</f>
        <v>0</v>
      </c>
      <c r="R239" s="63">
        <f t="shared" si="3"/>
        <v>0</v>
      </c>
    </row>
    <row r="240" spans="2:18" x14ac:dyDescent="0.25">
      <c r="B240" s="62" t="s">
        <v>5407</v>
      </c>
      <c r="C240" s="58" t="s">
        <v>5409</v>
      </c>
      <c r="D240" s="6">
        <v>843380172772</v>
      </c>
      <c r="E240" s="7" t="s">
        <v>2772</v>
      </c>
      <c r="F240" t="s">
        <v>3512</v>
      </c>
      <c r="G240" t="s">
        <v>7852</v>
      </c>
      <c r="H240" t="s">
        <v>18</v>
      </c>
      <c r="I240" s="7" t="s">
        <v>154</v>
      </c>
      <c r="J240" s="7" t="s">
        <v>24</v>
      </c>
      <c r="K240" s="7" t="s">
        <v>7828</v>
      </c>
      <c r="L240" s="10">
        <v>71.5</v>
      </c>
      <c r="M240" s="7" t="s">
        <v>14</v>
      </c>
      <c r="N240" s="7" t="s">
        <v>48</v>
      </c>
      <c r="O240" s="7" t="s">
        <v>3451</v>
      </c>
      <c r="P240" s="60"/>
      <c r="Q240">
        <f>SUMIF('Cross-Over'!C:C,Master!E240,'Cross-Over'!V:V)</f>
        <v>0</v>
      </c>
      <c r="R240" s="63">
        <f t="shared" si="3"/>
        <v>0</v>
      </c>
    </row>
    <row r="241" spans="2:18" x14ac:dyDescent="0.25">
      <c r="B241" s="62" t="s">
        <v>5407</v>
      </c>
      <c r="C241" s="58" t="s">
        <v>5410</v>
      </c>
      <c r="D241" s="6">
        <v>843380172789</v>
      </c>
      <c r="E241" s="7" t="s">
        <v>2773</v>
      </c>
      <c r="F241" t="s">
        <v>3513</v>
      </c>
      <c r="G241" t="s">
        <v>7852</v>
      </c>
      <c r="H241" t="s">
        <v>18</v>
      </c>
      <c r="I241" s="7" t="s">
        <v>154</v>
      </c>
      <c r="J241" s="7" t="s">
        <v>27</v>
      </c>
      <c r="K241" s="7" t="s">
        <v>7828</v>
      </c>
      <c r="L241" s="10">
        <v>71.5</v>
      </c>
      <c r="M241" s="7" t="s">
        <v>14</v>
      </c>
      <c r="N241" s="7" t="s">
        <v>48</v>
      </c>
      <c r="O241" s="7" t="s">
        <v>3451</v>
      </c>
      <c r="P241" s="60"/>
      <c r="Q241">
        <f>SUMIF('Cross-Over'!C:C,Master!E241,'Cross-Over'!V:V)</f>
        <v>0</v>
      </c>
      <c r="R241" s="63">
        <f t="shared" si="3"/>
        <v>0</v>
      </c>
    </row>
    <row r="242" spans="2:18" x14ac:dyDescent="0.25">
      <c r="B242" s="62" t="s">
        <v>5407</v>
      </c>
      <c r="C242" s="58" t="s">
        <v>5411</v>
      </c>
      <c r="D242" s="6">
        <v>843380172796</v>
      </c>
      <c r="E242" s="7" t="s">
        <v>2774</v>
      </c>
      <c r="F242" t="s">
        <v>3514</v>
      </c>
      <c r="G242" t="s">
        <v>7852</v>
      </c>
      <c r="H242" t="s">
        <v>18</v>
      </c>
      <c r="I242" s="7" t="s">
        <v>154</v>
      </c>
      <c r="J242" s="7" t="s">
        <v>30</v>
      </c>
      <c r="K242" s="7" t="s">
        <v>7828</v>
      </c>
      <c r="L242" s="10">
        <v>71.5</v>
      </c>
      <c r="M242" s="7" t="s">
        <v>14</v>
      </c>
      <c r="N242" s="7" t="s">
        <v>48</v>
      </c>
      <c r="O242" s="7" t="s">
        <v>3451</v>
      </c>
      <c r="P242" s="60"/>
      <c r="Q242">
        <f>SUMIF('Cross-Over'!C:C,Master!E242,'Cross-Over'!V:V)</f>
        <v>0</v>
      </c>
      <c r="R242" s="63">
        <f t="shared" si="3"/>
        <v>0</v>
      </c>
    </row>
    <row r="243" spans="2:18" x14ac:dyDescent="0.25">
      <c r="B243" s="62" t="s">
        <v>5407</v>
      </c>
      <c r="C243" s="58" t="s">
        <v>5412</v>
      </c>
      <c r="D243" s="6">
        <v>843380172802</v>
      </c>
      <c r="E243" s="7" t="s">
        <v>2775</v>
      </c>
      <c r="F243" t="s">
        <v>3515</v>
      </c>
      <c r="G243" t="s">
        <v>7852</v>
      </c>
      <c r="H243" t="s">
        <v>18</v>
      </c>
      <c r="I243" s="7" t="s">
        <v>154</v>
      </c>
      <c r="J243" s="7" t="s">
        <v>246</v>
      </c>
      <c r="K243" s="7" t="s">
        <v>7828</v>
      </c>
      <c r="L243" s="10">
        <v>71.5</v>
      </c>
      <c r="M243" s="7" t="s">
        <v>14</v>
      </c>
      <c r="N243" s="7" t="s">
        <v>48</v>
      </c>
      <c r="O243" s="7" t="s">
        <v>3451</v>
      </c>
      <c r="P243" s="60"/>
      <c r="Q243">
        <f>SUMIF('Cross-Over'!C:C,Master!E243,'Cross-Over'!V:V)</f>
        <v>0</v>
      </c>
      <c r="R243" s="63">
        <f t="shared" si="3"/>
        <v>0</v>
      </c>
    </row>
    <row r="244" spans="2:18" x14ac:dyDescent="0.25">
      <c r="B244" s="62" t="s">
        <v>5413</v>
      </c>
      <c r="C244" s="58" t="s">
        <v>5414</v>
      </c>
      <c r="D244" s="6">
        <v>817509029667</v>
      </c>
      <c r="E244" s="7" t="s">
        <v>353</v>
      </c>
      <c r="F244" t="s">
        <v>354</v>
      </c>
      <c r="G244" t="s">
        <v>7852</v>
      </c>
      <c r="H244" t="s">
        <v>18</v>
      </c>
      <c r="I244" s="7" t="s">
        <v>12</v>
      </c>
      <c r="J244" s="7" t="s">
        <v>21</v>
      </c>
      <c r="K244" s="7" t="s">
        <v>7828</v>
      </c>
      <c r="L244" s="10">
        <v>71.5</v>
      </c>
      <c r="M244" s="7" t="s">
        <v>14</v>
      </c>
      <c r="N244" s="7" t="s">
        <v>48</v>
      </c>
      <c r="O244" s="7" t="s">
        <v>16</v>
      </c>
      <c r="P244" s="60"/>
      <c r="Q244">
        <f>SUMIF(Western!C:C,Master!E244,Western!V:V)</f>
        <v>0</v>
      </c>
      <c r="R244" s="63">
        <f t="shared" si="3"/>
        <v>0</v>
      </c>
    </row>
    <row r="245" spans="2:18" x14ac:dyDescent="0.25">
      <c r="B245" s="62" t="s">
        <v>5413</v>
      </c>
      <c r="C245" s="58" t="s">
        <v>5415</v>
      </c>
      <c r="D245" s="6">
        <v>817509029674</v>
      </c>
      <c r="E245" s="7" t="s">
        <v>355</v>
      </c>
      <c r="F245" t="s">
        <v>356</v>
      </c>
      <c r="G245" t="s">
        <v>7852</v>
      </c>
      <c r="H245" t="s">
        <v>18</v>
      </c>
      <c r="I245" s="7" t="s">
        <v>12</v>
      </c>
      <c r="J245" s="7" t="s">
        <v>24</v>
      </c>
      <c r="K245" s="7" t="s">
        <v>7828</v>
      </c>
      <c r="L245" s="10">
        <v>71.5</v>
      </c>
      <c r="M245" s="7" t="s">
        <v>14</v>
      </c>
      <c r="N245" s="7" t="s">
        <v>48</v>
      </c>
      <c r="O245" s="7" t="s">
        <v>16</v>
      </c>
      <c r="P245" s="60"/>
      <c r="Q245">
        <f>SUMIF(Western!C:C,Master!E245,Western!V:V)</f>
        <v>0</v>
      </c>
      <c r="R245" s="63">
        <f t="shared" si="3"/>
        <v>0</v>
      </c>
    </row>
    <row r="246" spans="2:18" x14ac:dyDescent="0.25">
      <c r="B246" s="62" t="s">
        <v>5413</v>
      </c>
      <c r="C246" s="58" t="s">
        <v>5416</v>
      </c>
      <c r="D246" s="6">
        <v>817509029681</v>
      </c>
      <c r="E246" s="7" t="s">
        <v>357</v>
      </c>
      <c r="F246" t="s">
        <v>358</v>
      </c>
      <c r="G246" t="s">
        <v>7852</v>
      </c>
      <c r="H246" t="s">
        <v>18</v>
      </c>
      <c r="I246" s="7" t="s">
        <v>12</v>
      </c>
      <c r="J246" s="7" t="s">
        <v>27</v>
      </c>
      <c r="K246" s="7" t="s">
        <v>7828</v>
      </c>
      <c r="L246" s="10">
        <v>71.5</v>
      </c>
      <c r="M246" s="7" t="s">
        <v>14</v>
      </c>
      <c r="N246" s="7" t="s">
        <v>48</v>
      </c>
      <c r="O246" s="7" t="s">
        <v>16</v>
      </c>
      <c r="P246" s="60"/>
      <c r="Q246">
        <f>SUMIF(Western!C:C,Master!E246,Western!V:V)</f>
        <v>0</v>
      </c>
      <c r="R246" s="63">
        <f t="shared" si="3"/>
        <v>0</v>
      </c>
    </row>
    <row r="247" spans="2:18" x14ac:dyDescent="0.25">
      <c r="B247" s="62" t="s">
        <v>5413</v>
      </c>
      <c r="C247" s="58" t="s">
        <v>5417</v>
      </c>
      <c r="D247" s="6">
        <v>817509029698</v>
      </c>
      <c r="E247" s="7" t="s">
        <v>359</v>
      </c>
      <c r="F247" t="s">
        <v>360</v>
      </c>
      <c r="G247" t="s">
        <v>7852</v>
      </c>
      <c r="H247" t="s">
        <v>18</v>
      </c>
      <c r="I247" s="7" t="s">
        <v>12</v>
      </c>
      <c r="J247" s="7" t="s">
        <v>30</v>
      </c>
      <c r="K247" s="7" t="s">
        <v>7828</v>
      </c>
      <c r="L247" s="10">
        <v>71.5</v>
      </c>
      <c r="M247" s="7" t="s">
        <v>14</v>
      </c>
      <c r="N247" s="7" t="s">
        <v>48</v>
      </c>
      <c r="O247" s="7" t="s">
        <v>16</v>
      </c>
      <c r="P247" s="60"/>
      <c r="Q247">
        <f>SUMIF(Western!C:C,Master!E247,Western!V:V)</f>
        <v>0</v>
      </c>
      <c r="R247" s="63">
        <f t="shared" si="3"/>
        <v>0</v>
      </c>
    </row>
    <row r="248" spans="2:18" x14ac:dyDescent="0.25">
      <c r="B248" s="62" t="s">
        <v>5413</v>
      </c>
      <c r="C248" s="58" t="s">
        <v>5418</v>
      </c>
      <c r="D248" s="6">
        <v>817509029704</v>
      </c>
      <c r="E248" s="7" t="s">
        <v>361</v>
      </c>
      <c r="F248" t="s">
        <v>362</v>
      </c>
      <c r="G248" t="s">
        <v>7852</v>
      </c>
      <c r="H248" t="s">
        <v>18</v>
      </c>
      <c r="I248" s="7" t="s">
        <v>12</v>
      </c>
      <c r="J248" s="7" t="s">
        <v>246</v>
      </c>
      <c r="K248" s="7" t="s">
        <v>7828</v>
      </c>
      <c r="L248" s="10">
        <v>71.5</v>
      </c>
      <c r="M248" s="7" t="s">
        <v>14</v>
      </c>
      <c r="N248" s="7" t="s">
        <v>48</v>
      </c>
      <c r="O248" s="7" t="s">
        <v>16</v>
      </c>
      <c r="P248" s="60"/>
      <c r="Q248">
        <f>SUMIF(Western!C:C,Master!E248,Western!V:V)</f>
        <v>0</v>
      </c>
      <c r="R248" s="63">
        <f t="shared" si="3"/>
        <v>0</v>
      </c>
    </row>
    <row r="249" spans="2:18" x14ac:dyDescent="0.25">
      <c r="B249" s="62" t="s">
        <v>5419</v>
      </c>
      <c r="C249" s="58" t="s">
        <v>5420</v>
      </c>
      <c r="D249" s="6">
        <v>843380122883</v>
      </c>
      <c r="E249" s="7" t="s">
        <v>2212</v>
      </c>
      <c r="F249" t="s">
        <v>2213</v>
      </c>
      <c r="G249" t="s">
        <v>7852</v>
      </c>
      <c r="H249" t="s">
        <v>17</v>
      </c>
      <c r="I249" s="7" t="s">
        <v>236</v>
      </c>
      <c r="J249" s="7" t="s">
        <v>21</v>
      </c>
      <c r="K249" s="7" t="s">
        <v>7828</v>
      </c>
      <c r="L249" s="10">
        <v>71.5</v>
      </c>
      <c r="M249" s="7" t="s">
        <v>14</v>
      </c>
      <c r="N249" s="7" t="s">
        <v>48</v>
      </c>
      <c r="O249" s="7" t="s">
        <v>2169</v>
      </c>
      <c r="P249" s="60"/>
      <c r="Q249">
        <f>SUMIF(Whitetail!C:C,Master!E249,Whitetail!W:W)</f>
        <v>0</v>
      </c>
      <c r="R249" s="63">
        <f t="shared" si="3"/>
        <v>0</v>
      </c>
    </row>
    <row r="250" spans="2:18" x14ac:dyDescent="0.25">
      <c r="B250" s="62" t="s">
        <v>5419</v>
      </c>
      <c r="C250" s="58" t="s">
        <v>5421</v>
      </c>
      <c r="D250" s="6">
        <v>843380122890</v>
      </c>
      <c r="E250" s="7" t="s">
        <v>2214</v>
      </c>
      <c r="F250" t="s">
        <v>2215</v>
      </c>
      <c r="G250" t="s">
        <v>7852</v>
      </c>
      <c r="H250" t="s">
        <v>17</v>
      </c>
      <c r="I250" s="7" t="s">
        <v>236</v>
      </c>
      <c r="J250" s="7" t="s">
        <v>24</v>
      </c>
      <c r="K250" s="7" t="s">
        <v>7828</v>
      </c>
      <c r="L250" s="10">
        <v>71.5</v>
      </c>
      <c r="M250" s="7" t="s">
        <v>14</v>
      </c>
      <c r="N250" s="7" t="s">
        <v>48</v>
      </c>
      <c r="O250" s="7" t="s">
        <v>2169</v>
      </c>
      <c r="P250" s="60"/>
      <c r="Q250">
        <f>SUMIF(Whitetail!C:C,Master!E250,Whitetail!W:W)</f>
        <v>0</v>
      </c>
      <c r="R250" s="63">
        <f t="shared" si="3"/>
        <v>0</v>
      </c>
    </row>
    <row r="251" spans="2:18" x14ac:dyDescent="0.25">
      <c r="B251" s="62" t="s">
        <v>5419</v>
      </c>
      <c r="C251" s="58" t="s">
        <v>5422</v>
      </c>
      <c r="D251" s="6">
        <v>843380122906</v>
      </c>
      <c r="E251" s="7" t="s">
        <v>2216</v>
      </c>
      <c r="F251" t="s">
        <v>2217</v>
      </c>
      <c r="G251" t="s">
        <v>7852</v>
      </c>
      <c r="H251" t="s">
        <v>17</v>
      </c>
      <c r="I251" s="7" t="s">
        <v>236</v>
      </c>
      <c r="J251" s="7" t="s">
        <v>27</v>
      </c>
      <c r="K251" s="7" t="s">
        <v>7828</v>
      </c>
      <c r="L251" s="10">
        <v>71.5</v>
      </c>
      <c r="M251" s="7" t="s">
        <v>14</v>
      </c>
      <c r="N251" s="7" t="s">
        <v>48</v>
      </c>
      <c r="O251" s="7" t="s">
        <v>2169</v>
      </c>
      <c r="P251" s="60"/>
      <c r="Q251">
        <f>SUMIF(Whitetail!C:C,Master!E251,Whitetail!W:W)</f>
        <v>0</v>
      </c>
      <c r="R251" s="63">
        <f t="shared" si="3"/>
        <v>0</v>
      </c>
    </row>
    <row r="252" spans="2:18" x14ac:dyDescent="0.25">
      <c r="B252" s="62" t="s">
        <v>5419</v>
      </c>
      <c r="C252" s="58" t="s">
        <v>5423</v>
      </c>
      <c r="D252" s="6">
        <v>843380122913</v>
      </c>
      <c r="E252" s="7" t="s">
        <v>2218</v>
      </c>
      <c r="F252" t="s">
        <v>2219</v>
      </c>
      <c r="G252" t="s">
        <v>7852</v>
      </c>
      <c r="H252" t="s">
        <v>17</v>
      </c>
      <c r="I252" s="7" t="s">
        <v>236</v>
      </c>
      <c r="J252" s="7" t="s">
        <v>30</v>
      </c>
      <c r="K252" s="7" t="s">
        <v>7828</v>
      </c>
      <c r="L252" s="10">
        <v>71.5</v>
      </c>
      <c r="M252" s="7" t="s">
        <v>14</v>
      </c>
      <c r="N252" s="7" t="s">
        <v>48</v>
      </c>
      <c r="O252" s="7" t="s">
        <v>2169</v>
      </c>
      <c r="P252" s="60"/>
      <c r="Q252">
        <f>SUMIF(Whitetail!C:C,Master!E252,Whitetail!W:W)</f>
        <v>0</v>
      </c>
      <c r="R252" s="63">
        <f t="shared" si="3"/>
        <v>0</v>
      </c>
    </row>
    <row r="253" spans="2:18" x14ac:dyDescent="0.25">
      <c r="B253" s="62" t="s">
        <v>5419</v>
      </c>
      <c r="C253" s="58" t="s">
        <v>5424</v>
      </c>
      <c r="D253" s="6">
        <v>843380122920</v>
      </c>
      <c r="E253" s="7" t="s">
        <v>2220</v>
      </c>
      <c r="F253" t="s">
        <v>2221</v>
      </c>
      <c r="G253" t="s">
        <v>7852</v>
      </c>
      <c r="H253" t="s">
        <v>17</v>
      </c>
      <c r="I253" s="7" t="s">
        <v>236</v>
      </c>
      <c r="J253" s="7" t="s">
        <v>246</v>
      </c>
      <c r="K253" s="7" t="s">
        <v>7828</v>
      </c>
      <c r="L253" s="10">
        <v>71.5</v>
      </c>
      <c r="M253" s="7" t="s">
        <v>14</v>
      </c>
      <c r="N253" s="7" t="s">
        <v>48</v>
      </c>
      <c r="O253" s="7" t="s">
        <v>2169</v>
      </c>
      <c r="P253" s="60"/>
      <c r="Q253">
        <f>SUMIF(Whitetail!C:C,Master!E253,Whitetail!W:W)</f>
        <v>0</v>
      </c>
      <c r="R253" s="63">
        <f t="shared" si="3"/>
        <v>0</v>
      </c>
    </row>
    <row r="254" spans="2:18" x14ac:dyDescent="0.25">
      <c r="B254" s="62" t="s">
        <v>5419</v>
      </c>
      <c r="C254" s="58" t="s">
        <v>5425</v>
      </c>
      <c r="D254" s="6">
        <v>843380149941</v>
      </c>
      <c r="E254" s="7" t="s">
        <v>2222</v>
      </c>
      <c r="F254" t="s">
        <v>2223</v>
      </c>
      <c r="G254" t="s">
        <v>7852</v>
      </c>
      <c r="H254" t="s">
        <v>17</v>
      </c>
      <c r="I254" s="7" t="s">
        <v>236</v>
      </c>
      <c r="J254" s="7" t="s">
        <v>249</v>
      </c>
      <c r="K254" s="7" t="s">
        <v>7828</v>
      </c>
      <c r="L254" s="10">
        <v>71.5</v>
      </c>
      <c r="M254" s="7" t="s">
        <v>14</v>
      </c>
      <c r="N254" s="7" t="s">
        <v>48</v>
      </c>
      <c r="O254" s="7" t="s">
        <v>2169</v>
      </c>
      <c r="P254" s="60"/>
      <c r="Q254">
        <f>SUMIF(Whitetail!C:C,Master!E254,Whitetail!W:W)</f>
        <v>0</v>
      </c>
      <c r="R254" s="63">
        <f t="shared" si="3"/>
        <v>0</v>
      </c>
    </row>
    <row r="255" spans="2:18" x14ac:dyDescent="0.25">
      <c r="B255" s="62" t="s">
        <v>5426</v>
      </c>
      <c r="C255" s="58" t="s">
        <v>5427</v>
      </c>
      <c r="D255" s="6">
        <v>843380131243</v>
      </c>
      <c r="E255" s="7" t="s">
        <v>4287</v>
      </c>
      <c r="F255" t="s">
        <v>4288</v>
      </c>
      <c r="G255" t="s">
        <v>7852</v>
      </c>
      <c r="H255" t="s">
        <v>18</v>
      </c>
      <c r="I255" s="7" t="s">
        <v>4289</v>
      </c>
      <c r="J255" s="7" t="s">
        <v>21</v>
      </c>
      <c r="K255" s="7" t="s">
        <v>7828</v>
      </c>
      <c r="L255" s="10">
        <v>71.5</v>
      </c>
      <c r="M255" s="7" t="s">
        <v>14</v>
      </c>
      <c r="N255" s="7" t="s">
        <v>48</v>
      </c>
      <c r="O255" s="7" t="s">
        <v>4290</v>
      </c>
      <c r="P255" s="60"/>
      <c r="Q255">
        <f>SUMIF(Waterfowl!C:C,Master!E255,Waterfowl!V:V)</f>
        <v>0</v>
      </c>
      <c r="R255" s="63">
        <f t="shared" si="3"/>
        <v>0</v>
      </c>
    </row>
    <row r="256" spans="2:18" x14ac:dyDescent="0.25">
      <c r="B256" s="62" t="s">
        <v>5426</v>
      </c>
      <c r="C256" s="58" t="s">
        <v>5428</v>
      </c>
      <c r="D256" s="6">
        <v>843380131236</v>
      </c>
      <c r="E256" s="7" t="s">
        <v>4291</v>
      </c>
      <c r="F256" t="s">
        <v>4292</v>
      </c>
      <c r="G256" t="s">
        <v>7852</v>
      </c>
      <c r="H256" t="s">
        <v>18</v>
      </c>
      <c r="I256" s="7" t="s">
        <v>4289</v>
      </c>
      <c r="J256" s="7" t="s">
        <v>24</v>
      </c>
      <c r="K256" s="7" t="s">
        <v>7828</v>
      </c>
      <c r="L256" s="10">
        <v>71.5</v>
      </c>
      <c r="M256" s="7" t="s">
        <v>14</v>
      </c>
      <c r="N256" s="7" t="s">
        <v>48</v>
      </c>
      <c r="O256" s="7" t="s">
        <v>4290</v>
      </c>
      <c r="P256" s="60"/>
      <c r="Q256">
        <f>SUMIF(Waterfowl!C:C,Master!E256,Waterfowl!V:V)</f>
        <v>0</v>
      </c>
      <c r="R256" s="63">
        <f t="shared" si="3"/>
        <v>0</v>
      </c>
    </row>
    <row r="257" spans="2:18" x14ac:dyDescent="0.25">
      <c r="B257" s="62" t="s">
        <v>5426</v>
      </c>
      <c r="C257" s="58" t="s">
        <v>5429</v>
      </c>
      <c r="D257" s="6">
        <v>843380131229</v>
      </c>
      <c r="E257" s="7" t="s">
        <v>4293</v>
      </c>
      <c r="F257" t="s">
        <v>4294</v>
      </c>
      <c r="G257" t="s">
        <v>7852</v>
      </c>
      <c r="H257" t="s">
        <v>18</v>
      </c>
      <c r="I257" s="7" t="s">
        <v>4289</v>
      </c>
      <c r="J257" s="7" t="s">
        <v>27</v>
      </c>
      <c r="K257" s="7" t="s">
        <v>7828</v>
      </c>
      <c r="L257" s="10">
        <v>71.5</v>
      </c>
      <c r="M257" s="7" t="s">
        <v>14</v>
      </c>
      <c r="N257" s="7" t="s">
        <v>48</v>
      </c>
      <c r="O257" s="7" t="s">
        <v>4290</v>
      </c>
      <c r="P257" s="60"/>
      <c r="Q257">
        <f>SUMIF(Waterfowl!C:C,Master!E257,Waterfowl!V:V)</f>
        <v>0</v>
      </c>
      <c r="R257" s="63">
        <f t="shared" si="3"/>
        <v>0</v>
      </c>
    </row>
    <row r="258" spans="2:18" x14ac:dyDescent="0.25">
      <c r="B258" s="62" t="s">
        <v>5426</v>
      </c>
      <c r="C258" s="58" t="s">
        <v>5430</v>
      </c>
      <c r="D258" s="6">
        <v>843380131250</v>
      </c>
      <c r="E258" s="7" t="s">
        <v>4295</v>
      </c>
      <c r="F258" t="s">
        <v>4296</v>
      </c>
      <c r="G258" t="s">
        <v>7852</v>
      </c>
      <c r="H258" t="s">
        <v>18</v>
      </c>
      <c r="I258" s="7" t="s">
        <v>4289</v>
      </c>
      <c r="J258" s="7" t="s">
        <v>30</v>
      </c>
      <c r="K258" s="7" t="s">
        <v>7828</v>
      </c>
      <c r="L258" s="10">
        <v>71.5</v>
      </c>
      <c r="M258" s="7" t="s">
        <v>14</v>
      </c>
      <c r="N258" s="7" t="s">
        <v>48</v>
      </c>
      <c r="O258" s="7" t="s">
        <v>4290</v>
      </c>
      <c r="P258" s="60"/>
      <c r="Q258">
        <f>SUMIF(Waterfowl!C:C,Master!E258,Waterfowl!V:V)</f>
        <v>0</v>
      </c>
      <c r="R258" s="63">
        <f t="shared" si="3"/>
        <v>0</v>
      </c>
    </row>
    <row r="259" spans="2:18" x14ac:dyDescent="0.25">
      <c r="B259" s="62" t="s">
        <v>5426</v>
      </c>
      <c r="C259" s="58" t="s">
        <v>5431</v>
      </c>
      <c r="D259" s="6">
        <v>843380131212</v>
      </c>
      <c r="E259" s="7" t="s">
        <v>4297</v>
      </c>
      <c r="F259" t="s">
        <v>4298</v>
      </c>
      <c r="G259" t="s">
        <v>7852</v>
      </c>
      <c r="H259" t="s">
        <v>18</v>
      </c>
      <c r="I259" s="7" t="s">
        <v>4289</v>
      </c>
      <c r="J259" s="7" t="s">
        <v>246</v>
      </c>
      <c r="K259" s="7" t="s">
        <v>7828</v>
      </c>
      <c r="L259" s="10">
        <v>71.5</v>
      </c>
      <c r="M259" s="7" t="s">
        <v>14</v>
      </c>
      <c r="N259" s="7" t="s">
        <v>48</v>
      </c>
      <c r="O259" s="7" t="s">
        <v>4290</v>
      </c>
      <c r="P259" s="60"/>
      <c r="Q259">
        <f>SUMIF(Waterfowl!C:C,Master!E259,Waterfowl!V:V)</f>
        <v>0</v>
      </c>
      <c r="R259" s="63">
        <f t="shared" si="3"/>
        <v>0</v>
      </c>
    </row>
    <row r="260" spans="2:18" x14ac:dyDescent="0.25">
      <c r="B260" s="62" t="s">
        <v>5426</v>
      </c>
      <c r="C260" s="58" t="s">
        <v>5432</v>
      </c>
      <c r="D260" s="6">
        <v>843380150008</v>
      </c>
      <c r="E260" s="7" t="s">
        <v>4299</v>
      </c>
      <c r="F260" t="s">
        <v>4300</v>
      </c>
      <c r="G260" t="s">
        <v>7852</v>
      </c>
      <c r="H260" t="s">
        <v>18</v>
      </c>
      <c r="I260" s="7" t="s">
        <v>4289</v>
      </c>
      <c r="J260" s="7" t="s">
        <v>249</v>
      </c>
      <c r="K260" s="7" t="s">
        <v>7828</v>
      </c>
      <c r="L260" s="10">
        <v>71.5</v>
      </c>
      <c r="M260" s="7" t="s">
        <v>14</v>
      </c>
      <c r="N260" s="7" t="s">
        <v>48</v>
      </c>
      <c r="O260" s="7" t="s">
        <v>4290</v>
      </c>
      <c r="P260" s="60"/>
      <c r="Q260">
        <f>SUMIF(Waterfowl!C:C,Master!E260,Waterfowl!V:V)</f>
        <v>0</v>
      </c>
      <c r="R260" s="63">
        <f t="shared" si="3"/>
        <v>0</v>
      </c>
    </row>
    <row r="261" spans="2:18" x14ac:dyDescent="0.25">
      <c r="B261" s="62" t="s">
        <v>5433</v>
      </c>
      <c r="C261" s="58" t="s">
        <v>5434</v>
      </c>
      <c r="D261" s="6">
        <v>843380149927</v>
      </c>
      <c r="E261" s="7" t="s">
        <v>4301</v>
      </c>
      <c r="F261" t="s">
        <v>7979</v>
      </c>
      <c r="G261" t="s">
        <v>7852</v>
      </c>
      <c r="H261" t="s">
        <v>18</v>
      </c>
      <c r="I261" s="7" t="s">
        <v>4156</v>
      </c>
      <c r="J261" s="7" t="s">
        <v>21</v>
      </c>
      <c r="K261" s="7" t="s">
        <v>7828</v>
      </c>
      <c r="L261" s="10">
        <v>71.5</v>
      </c>
      <c r="M261" s="7" t="s">
        <v>14</v>
      </c>
      <c r="N261" s="7" t="s">
        <v>48</v>
      </c>
      <c r="O261" s="7" t="s">
        <v>4290</v>
      </c>
      <c r="P261" s="60"/>
      <c r="Q261">
        <f>SUMIF(Waterfowl!C:C,Master!E261,Waterfowl!V:V)</f>
        <v>0</v>
      </c>
      <c r="R261" s="63">
        <f t="shared" si="3"/>
        <v>0</v>
      </c>
    </row>
    <row r="262" spans="2:18" x14ac:dyDescent="0.25">
      <c r="B262" s="62" t="s">
        <v>5433</v>
      </c>
      <c r="C262" s="58" t="s">
        <v>5435</v>
      </c>
      <c r="D262" s="6">
        <v>843380149910</v>
      </c>
      <c r="E262" s="7" t="s">
        <v>4302</v>
      </c>
      <c r="F262" t="s">
        <v>7980</v>
      </c>
      <c r="G262" t="s">
        <v>7852</v>
      </c>
      <c r="H262" t="s">
        <v>18</v>
      </c>
      <c r="I262" s="7" t="s">
        <v>4156</v>
      </c>
      <c r="J262" s="7" t="s">
        <v>24</v>
      </c>
      <c r="K262" s="7" t="s">
        <v>7828</v>
      </c>
      <c r="L262" s="10">
        <v>71.5</v>
      </c>
      <c r="M262" s="7" t="s">
        <v>14</v>
      </c>
      <c r="N262" s="7" t="s">
        <v>48</v>
      </c>
      <c r="O262" s="7" t="s">
        <v>4290</v>
      </c>
      <c r="P262" s="60"/>
      <c r="Q262">
        <f>SUMIF(Waterfowl!C:C,Master!E262,Waterfowl!V:V)</f>
        <v>0</v>
      </c>
      <c r="R262" s="63">
        <f t="shared" ref="R262:R325" si="4">Q262*L262</f>
        <v>0</v>
      </c>
    </row>
    <row r="263" spans="2:18" x14ac:dyDescent="0.25">
      <c r="B263" s="62" t="s">
        <v>5433</v>
      </c>
      <c r="C263" s="58" t="s">
        <v>5436</v>
      </c>
      <c r="D263" s="6">
        <v>843380149903</v>
      </c>
      <c r="E263" s="7" t="s">
        <v>4303</v>
      </c>
      <c r="F263" t="s">
        <v>7981</v>
      </c>
      <c r="G263" t="s">
        <v>7852</v>
      </c>
      <c r="H263" t="s">
        <v>18</v>
      </c>
      <c r="I263" s="7" t="s">
        <v>4156</v>
      </c>
      <c r="J263" s="7" t="s">
        <v>27</v>
      </c>
      <c r="K263" s="7" t="s">
        <v>7828</v>
      </c>
      <c r="L263" s="10">
        <v>71.5</v>
      </c>
      <c r="M263" s="7" t="s">
        <v>14</v>
      </c>
      <c r="N263" s="7" t="s">
        <v>48</v>
      </c>
      <c r="O263" s="7" t="s">
        <v>4290</v>
      </c>
      <c r="P263" s="60"/>
      <c r="Q263">
        <f>SUMIF(Waterfowl!C:C,Master!E263,Waterfowl!V:V)</f>
        <v>0</v>
      </c>
      <c r="R263" s="63">
        <f t="shared" si="4"/>
        <v>0</v>
      </c>
    </row>
    <row r="264" spans="2:18" x14ac:dyDescent="0.25">
      <c r="B264" s="62" t="s">
        <v>5433</v>
      </c>
      <c r="C264" s="58" t="s">
        <v>5437</v>
      </c>
      <c r="D264" s="6">
        <v>843380149934</v>
      </c>
      <c r="E264" s="7" t="s">
        <v>4304</v>
      </c>
      <c r="F264" t="s">
        <v>7982</v>
      </c>
      <c r="G264" t="s">
        <v>7852</v>
      </c>
      <c r="H264" t="s">
        <v>18</v>
      </c>
      <c r="I264" s="7" t="s">
        <v>4156</v>
      </c>
      <c r="J264" s="7" t="s">
        <v>30</v>
      </c>
      <c r="K264" s="7" t="s">
        <v>7828</v>
      </c>
      <c r="L264" s="10">
        <v>71.5</v>
      </c>
      <c r="M264" s="7" t="s">
        <v>14</v>
      </c>
      <c r="N264" s="7" t="s">
        <v>48</v>
      </c>
      <c r="O264" s="7" t="s">
        <v>4290</v>
      </c>
      <c r="P264" s="60"/>
      <c r="Q264">
        <f>SUMIF(Waterfowl!C:C,Master!E264,Waterfowl!V:V)</f>
        <v>0</v>
      </c>
      <c r="R264" s="63">
        <f t="shared" si="4"/>
        <v>0</v>
      </c>
    </row>
    <row r="265" spans="2:18" x14ac:dyDescent="0.25">
      <c r="B265" s="62" t="s">
        <v>5433</v>
      </c>
      <c r="C265" s="58" t="s">
        <v>5438</v>
      </c>
      <c r="D265" s="6">
        <v>843380149880</v>
      </c>
      <c r="E265" s="7" t="s">
        <v>4305</v>
      </c>
      <c r="F265" t="s">
        <v>7983</v>
      </c>
      <c r="G265" t="s">
        <v>7852</v>
      </c>
      <c r="H265" t="s">
        <v>18</v>
      </c>
      <c r="I265" s="7" t="s">
        <v>4156</v>
      </c>
      <c r="J265" s="7" t="s">
        <v>246</v>
      </c>
      <c r="K265" s="7" t="s">
        <v>7828</v>
      </c>
      <c r="L265" s="10">
        <v>71.5</v>
      </c>
      <c r="M265" s="7" t="s">
        <v>14</v>
      </c>
      <c r="N265" s="7" t="s">
        <v>48</v>
      </c>
      <c r="O265" s="7" t="s">
        <v>4290</v>
      </c>
      <c r="P265" s="60"/>
      <c r="Q265">
        <f>SUMIF(Waterfowl!C:C,Master!E265,Waterfowl!V:V)</f>
        <v>0</v>
      </c>
      <c r="R265" s="63">
        <f t="shared" si="4"/>
        <v>0</v>
      </c>
    </row>
    <row r="266" spans="2:18" x14ac:dyDescent="0.25">
      <c r="B266" s="62" t="s">
        <v>5433</v>
      </c>
      <c r="C266" s="58" t="s">
        <v>5439</v>
      </c>
      <c r="D266" s="6">
        <v>843380149897</v>
      </c>
      <c r="E266" s="7" t="s">
        <v>4306</v>
      </c>
      <c r="F266" t="s">
        <v>7984</v>
      </c>
      <c r="G266" t="s">
        <v>7852</v>
      </c>
      <c r="H266" t="s">
        <v>18</v>
      </c>
      <c r="I266" s="7" t="s">
        <v>4156</v>
      </c>
      <c r="J266" s="7" t="s">
        <v>249</v>
      </c>
      <c r="K266" s="7" t="s">
        <v>7828</v>
      </c>
      <c r="L266" s="10">
        <v>71.5</v>
      </c>
      <c r="M266" s="7" t="s">
        <v>14</v>
      </c>
      <c r="N266" s="7" t="s">
        <v>48</v>
      </c>
      <c r="O266" s="7" t="s">
        <v>4290</v>
      </c>
      <c r="P266" s="60"/>
      <c r="Q266">
        <f>SUMIF(Waterfowl!C:C,Master!E266,Waterfowl!V:V)</f>
        <v>0</v>
      </c>
      <c r="R266" s="63">
        <f t="shared" si="4"/>
        <v>0</v>
      </c>
    </row>
    <row r="267" spans="2:18" x14ac:dyDescent="0.25">
      <c r="B267" s="62" t="s">
        <v>5440</v>
      </c>
      <c r="C267" s="58" t="s">
        <v>5441</v>
      </c>
      <c r="D267" s="6">
        <v>817509029810</v>
      </c>
      <c r="E267" s="7" t="s">
        <v>2776</v>
      </c>
      <c r="F267" t="s">
        <v>3516</v>
      </c>
      <c r="G267" t="s">
        <v>7852</v>
      </c>
      <c r="H267" t="s">
        <v>17</v>
      </c>
      <c r="I267" s="7" t="s">
        <v>80</v>
      </c>
      <c r="J267" s="7" t="s">
        <v>21</v>
      </c>
      <c r="K267" s="7" t="s">
        <v>7828</v>
      </c>
      <c r="L267" s="10">
        <v>71.5</v>
      </c>
      <c r="M267" s="7" t="s">
        <v>14</v>
      </c>
      <c r="N267" s="7" t="s">
        <v>48</v>
      </c>
      <c r="O267" s="7" t="s">
        <v>3451</v>
      </c>
      <c r="P267" s="60"/>
      <c r="Q267">
        <f>SUMIF('Cross-Over'!C:C,Master!E267,'Cross-Over'!V:V)</f>
        <v>0</v>
      </c>
      <c r="R267" s="63">
        <f t="shared" si="4"/>
        <v>0</v>
      </c>
    </row>
    <row r="268" spans="2:18" x14ac:dyDescent="0.25">
      <c r="B268" s="62" t="s">
        <v>5440</v>
      </c>
      <c r="C268" s="58" t="s">
        <v>5442</v>
      </c>
      <c r="D268" s="6">
        <v>817509029827</v>
      </c>
      <c r="E268" s="7" t="s">
        <v>2777</v>
      </c>
      <c r="F268" t="s">
        <v>3517</v>
      </c>
      <c r="G268" t="s">
        <v>7852</v>
      </c>
      <c r="H268" t="s">
        <v>17</v>
      </c>
      <c r="I268" s="7" t="s">
        <v>80</v>
      </c>
      <c r="J268" s="7" t="s">
        <v>24</v>
      </c>
      <c r="K268" s="7" t="s">
        <v>7828</v>
      </c>
      <c r="L268" s="10">
        <v>71.5</v>
      </c>
      <c r="M268" s="7" t="s">
        <v>14</v>
      </c>
      <c r="N268" s="7" t="s">
        <v>48</v>
      </c>
      <c r="O268" s="7" t="s">
        <v>3451</v>
      </c>
      <c r="P268" s="60"/>
      <c r="Q268">
        <f>SUMIF('Cross-Over'!C:C,Master!E268,'Cross-Over'!V:V)</f>
        <v>0</v>
      </c>
      <c r="R268" s="63">
        <f t="shared" si="4"/>
        <v>0</v>
      </c>
    </row>
    <row r="269" spans="2:18" x14ac:dyDescent="0.25">
      <c r="B269" s="62" t="s">
        <v>5440</v>
      </c>
      <c r="C269" s="58" t="s">
        <v>5443</v>
      </c>
      <c r="D269" s="6">
        <v>817509029834</v>
      </c>
      <c r="E269" s="7" t="s">
        <v>2778</v>
      </c>
      <c r="F269" t="s">
        <v>3518</v>
      </c>
      <c r="G269" t="s">
        <v>7852</v>
      </c>
      <c r="H269" t="s">
        <v>17</v>
      </c>
      <c r="I269" s="7" t="s">
        <v>80</v>
      </c>
      <c r="J269" s="7" t="s">
        <v>27</v>
      </c>
      <c r="K269" s="7" t="s">
        <v>7828</v>
      </c>
      <c r="L269" s="10">
        <v>71.5</v>
      </c>
      <c r="M269" s="7" t="s">
        <v>14</v>
      </c>
      <c r="N269" s="7" t="s">
        <v>48</v>
      </c>
      <c r="O269" s="7" t="s">
        <v>3451</v>
      </c>
      <c r="P269" s="60"/>
      <c r="Q269">
        <f>SUMIF('Cross-Over'!C:C,Master!E269,'Cross-Over'!V:V)</f>
        <v>0</v>
      </c>
      <c r="R269" s="63">
        <f t="shared" si="4"/>
        <v>0</v>
      </c>
    </row>
    <row r="270" spans="2:18" x14ac:dyDescent="0.25">
      <c r="B270" s="62" t="s">
        <v>5440</v>
      </c>
      <c r="C270" s="58" t="s">
        <v>5444</v>
      </c>
      <c r="D270" s="6">
        <v>817509029841</v>
      </c>
      <c r="E270" s="7" t="s">
        <v>2779</v>
      </c>
      <c r="F270" t="s">
        <v>3519</v>
      </c>
      <c r="G270" t="s">
        <v>7852</v>
      </c>
      <c r="H270" t="s">
        <v>17</v>
      </c>
      <c r="I270" s="7" t="s">
        <v>80</v>
      </c>
      <c r="J270" s="7" t="s">
        <v>30</v>
      </c>
      <c r="K270" s="7" t="s">
        <v>7828</v>
      </c>
      <c r="L270" s="10">
        <v>71.5</v>
      </c>
      <c r="M270" s="7" t="s">
        <v>14</v>
      </c>
      <c r="N270" s="7" t="s">
        <v>48</v>
      </c>
      <c r="O270" s="7" t="s">
        <v>3451</v>
      </c>
      <c r="P270" s="60"/>
      <c r="Q270">
        <f>SUMIF('Cross-Over'!C:C,Master!E270,'Cross-Over'!V:V)</f>
        <v>0</v>
      </c>
      <c r="R270" s="63">
        <f t="shared" si="4"/>
        <v>0</v>
      </c>
    </row>
    <row r="271" spans="2:18" x14ac:dyDescent="0.25">
      <c r="B271" s="62" t="s">
        <v>5440</v>
      </c>
      <c r="C271" s="58" t="s">
        <v>5445</v>
      </c>
      <c r="D271" s="6">
        <v>817509029858</v>
      </c>
      <c r="E271" s="7" t="s">
        <v>2780</v>
      </c>
      <c r="F271" t="s">
        <v>3520</v>
      </c>
      <c r="G271" t="s">
        <v>7852</v>
      </c>
      <c r="H271" t="s">
        <v>17</v>
      </c>
      <c r="I271" s="7" t="s">
        <v>80</v>
      </c>
      <c r="J271" s="7" t="s">
        <v>246</v>
      </c>
      <c r="K271" s="7" t="s">
        <v>7828</v>
      </c>
      <c r="L271" s="10">
        <v>71.5</v>
      </c>
      <c r="M271" s="7" t="s">
        <v>14</v>
      </c>
      <c r="N271" s="7" t="s">
        <v>48</v>
      </c>
      <c r="O271" s="7" t="s">
        <v>3451</v>
      </c>
      <c r="P271" s="60"/>
      <c r="Q271">
        <f>SUMIF('Cross-Over'!C:C,Master!E271,'Cross-Over'!V:V)</f>
        <v>0</v>
      </c>
      <c r="R271" s="63">
        <f t="shared" si="4"/>
        <v>0</v>
      </c>
    </row>
    <row r="272" spans="2:18" x14ac:dyDescent="0.25">
      <c r="B272" s="62" t="s">
        <v>5446</v>
      </c>
      <c r="C272" s="58" t="s">
        <v>5447</v>
      </c>
      <c r="D272" s="6">
        <v>843380150220</v>
      </c>
      <c r="E272" s="7" t="s">
        <v>2781</v>
      </c>
      <c r="F272" t="s">
        <v>3521</v>
      </c>
      <c r="G272" t="s">
        <v>7938</v>
      </c>
      <c r="H272" t="s">
        <v>18</v>
      </c>
      <c r="I272" s="7" t="s">
        <v>91</v>
      </c>
      <c r="J272" s="7" t="s">
        <v>21</v>
      </c>
      <c r="K272" s="7" t="s">
        <v>7929</v>
      </c>
      <c r="L272" s="10">
        <v>72</v>
      </c>
      <c r="M272" s="7" t="s">
        <v>14</v>
      </c>
      <c r="N272" s="7" t="s">
        <v>237</v>
      </c>
      <c r="O272" s="7" t="s">
        <v>3451</v>
      </c>
      <c r="P272" s="60"/>
      <c r="Q272">
        <f>SUMIF('Cross-Over'!C:C,Master!E272,'Cross-Over'!V:V)</f>
        <v>0</v>
      </c>
      <c r="R272" s="63">
        <f t="shared" si="4"/>
        <v>0</v>
      </c>
    </row>
    <row r="273" spans="2:18" x14ac:dyDescent="0.25">
      <c r="B273" s="62" t="s">
        <v>5446</v>
      </c>
      <c r="C273" s="58" t="s">
        <v>5448</v>
      </c>
      <c r="D273" s="6">
        <v>843380150213</v>
      </c>
      <c r="E273" s="7" t="s">
        <v>2782</v>
      </c>
      <c r="F273" t="s">
        <v>3522</v>
      </c>
      <c r="G273" t="s">
        <v>7938</v>
      </c>
      <c r="H273" t="s">
        <v>18</v>
      </c>
      <c r="I273" s="7" t="s">
        <v>91</v>
      </c>
      <c r="J273" s="7" t="s">
        <v>24</v>
      </c>
      <c r="K273" s="7" t="s">
        <v>7929</v>
      </c>
      <c r="L273" s="10">
        <v>72</v>
      </c>
      <c r="M273" s="7" t="s">
        <v>14</v>
      </c>
      <c r="N273" s="7" t="s">
        <v>237</v>
      </c>
      <c r="O273" s="7" t="s">
        <v>3451</v>
      </c>
      <c r="P273" s="60"/>
      <c r="Q273">
        <f>SUMIF('Cross-Over'!C:C,Master!E273,'Cross-Over'!V:V)</f>
        <v>0</v>
      </c>
      <c r="R273" s="63">
        <f t="shared" si="4"/>
        <v>0</v>
      </c>
    </row>
    <row r="274" spans="2:18" x14ac:dyDescent="0.25">
      <c r="B274" s="62" t="s">
        <v>5446</v>
      </c>
      <c r="C274" s="58" t="s">
        <v>5449</v>
      </c>
      <c r="D274" s="6">
        <v>843380150206</v>
      </c>
      <c r="E274" s="7" t="s">
        <v>2783</v>
      </c>
      <c r="F274" t="s">
        <v>3523</v>
      </c>
      <c r="G274" t="s">
        <v>7938</v>
      </c>
      <c r="H274" t="s">
        <v>18</v>
      </c>
      <c r="I274" s="7" t="s">
        <v>91</v>
      </c>
      <c r="J274" s="7" t="s">
        <v>27</v>
      </c>
      <c r="K274" s="7" t="s">
        <v>7929</v>
      </c>
      <c r="L274" s="10">
        <v>72</v>
      </c>
      <c r="M274" s="7" t="s">
        <v>14</v>
      </c>
      <c r="N274" s="7" t="s">
        <v>237</v>
      </c>
      <c r="O274" s="7" t="s">
        <v>3451</v>
      </c>
      <c r="P274" s="60"/>
      <c r="Q274">
        <f>SUMIF('Cross-Over'!C:C,Master!E274,'Cross-Over'!V:V)</f>
        <v>0</v>
      </c>
      <c r="R274" s="63">
        <f t="shared" si="4"/>
        <v>0</v>
      </c>
    </row>
    <row r="275" spans="2:18" x14ac:dyDescent="0.25">
      <c r="B275" s="62" t="s">
        <v>5446</v>
      </c>
      <c r="C275" s="58" t="s">
        <v>5450</v>
      </c>
      <c r="D275" s="6">
        <v>843380150237</v>
      </c>
      <c r="E275" s="7" t="s">
        <v>2784</v>
      </c>
      <c r="F275" t="s">
        <v>3524</v>
      </c>
      <c r="G275" t="s">
        <v>7938</v>
      </c>
      <c r="H275" t="s">
        <v>18</v>
      </c>
      <c r="I275" s="7" t="s">
        <v>91</v>
      </c>
      <c r="J275" s="7" t="s">
        <v>30</v>
      </c>
      <c r="K275" s="7" t="s">
        <v>7929</v>
      </c>
      <c r="L275" s="10">
        <v>72</v>
      </c>
      <c r="M275" s="7" t="s">
        <v>14</v>
      </c>
      <c r="N275" s="7" t="s">
        <v>237</v>
      </c>
      <c r="O275" s="7" t="s">
        <v>3451</v>
      </c>
      <c r="P275" s="60"/>
      <c r="Q275">
        <f>SUMIF('Cross-Over'!C:C,Master!E275,'Cross-Over'!V:V)</f>
        <v>0</v>
      </c>
      <c r="R275" s="63">
        <f t="shared" si="4"/>
        <v>0</v>
      </c>
    </row>
    <row r="276" spans="2:18" x14ac:dyDescent="0.25">
      <c r="B276" s="62" t="s">
        <v>5446</v>
      </c>
      <c r="C276" s="58" t="s">
        <v>5451</v>
      </c>
      <c r="D276" s="6">
        <v>843380150190</v>
      </c>
      <c r="E276" s="7" t="s">
        <v>2785</v>
      </c>
      <c r="F276" t="s">
        <v>3525</v>
      </c>
      <c r="G276" t="s">
        <v>7938</v>
      </c>
      <c r="H276" t="s">
        <v>18</v>
      </c>
      <c r="I276" s="7" t="s">
        <v>91</v>
      </c>
      <c r="J276" s="7" t="s">
        <v>246</v>
      </c>
      <c r="K276" s="7" t="s">
        <v>7929</v>
      </c>
      <c r="L276" s="10">
        <v>72</v>
      </c>
      <c r="M276" s="7" t="s">
        <v>14</v>
      </c>
      <c r="N276" s="7" t="s">
        <v>237</v>
      </c>
      <c r="O276" s="7" t="s">
        <v>3451</v>
      </c>
      <c r="P276" s="60"/>
      <c r="Q276">
        <f>SUMIF('Cross-Over'!C:C,Master!E276,'Cross-Over'!V:V)</f>
        <v>0</v>
      </c>
      <c r="R276" s="63">
        <f t="shared" si="4"/>
        <v>0</v>
      </c>
    </row>
    <row r="277" spans="2:18" x14ac:dyDescent="0.25">
      <c r="B277" s="62" t="s">
        <v>5452</v>
      </c>
      <c r="C277" s="58" t="s">
        <v>5453</v>
      </c>
      <c r="D277" s="6">
        <v>843380122937</v>
      </c>
      <c r="E277" s="7" t="s">
        <v>2224</v>
      </c>
      <c r="F277" t="s">
        <v>2225</v>
      </c>
      <c r="G277" t="s">
        <v>7938</v>
      </c>
      <c r="H277" t="s">
        <v>18</v>
      </c>
      <c r="I277" s="7" t="s">
        <v>236</v>
      </c>
      <c r="J277" s="7" t="s">
        <v>21</v>
      </c>
      <c r="K277" s="7" t="s">
        <v>7929</v>
      </c>
      <c r="L277" s="10">
        <v>72</v>
      </c>
      <c r="M277" s="7" t="s">
        <v>14</v>
      </c>
      <c r="N277" s="7" t="s">
        <v>237</v>
      </c>
      <c r="O277" s="7" t="s">
        <v>2169</v>
      </c>
      <c r="P277" s="60"/>
      <c r="Q277">
        <f>SUMIF(Whitetail!C:C,Master!E277,Whitetail!W:W)</f>
        <v>0</v>
      </c>
      <c r="R277" s="63">
        <f t="shared" si="4"/>
        <v>0</v>
      </c>
    </row>
    <row r="278" spans="2:18" x14ac:dyDescent="0.25">
      <c r="B278" s="62" t="s">
        <v>5452</v>
      </c>
      <c r="C278" s="58" t="s">
        <v>5454</v>
      </c>
      <c r="D278" s="6">
        <v>843380122944</v>
      </c>
      <c r="E278" s="7" t="s">
        <v>2226</v>
      </c>
      <c r="F278" t="s">
        <v>2227</v>
      </c>
      <c r="G278" t="s">
        <v>7938</v>
      </c>
      <c r="H278" t="s">
        <v>18</v>
      </c>
      <c r="I278" s="7" t="s">
        <v>236</v>
      </c>
      <c r="J278" s="7" t="s">
        <v>24</v>
      </c>
      <c r="K278" s="7" t="s">
        <v>7929</v>
      </c>
      <c r="L278" s="10">
        <v>72</v>
      </c>
      <c r="M278" s="7" t="s">
        <v>14</v>
      </c>
      <c r="N278" s="7" t="s">
        <v>237</v>
      </c>
      <c r="O278" s="7" t="s">
        <v>2169</v>
      </c>
      <c r="P278" s="60"/>
      <c r="Q278">
        <f>SUMIF(Whitetail!C:C,Master!E278,Whitetail!W:W)</f>
        <v>0</v>
      </c>
      <c r="R278" s="63">
        <f t="shared" si="4"/>
        <v>0</v>
      </c>
    </row>
    <row r="279" spans="2:18" x14ac:dyDescent="0.25">
      <c r="B279" s="62" t="s">
        <v>5452</v>
      </c>
      <c r="C279" s="58" t="s">
        <v>5455</v>
      </c>
      <c r="D279" s="6">
        <v>843380122951</v>
      </c>
      <c r="E279" s="7" t="s">
        <v>2228</v>
      </c>
      <c r="F279" t="s">
        <v>2229</v>
      </c>
      <c r="G279" t="s">
        <v>7938</v>
      </c>
      <c r="H279" t="s">
        <v>18</v>
      </c>
      <c r="I279" s="7" t="s">
        <v>236</v>
      </c>
      <c r="J279" s="7" t="s">
        <v>27</v>
      </c>
      <c r="K279" s="7" t="s">
        <v>7929</v>
      </c>
      <c r="L279" s="10">
        <v>72</v>
      </c>
      <c r="M279" s="7" t="s">
        <v>14</v>
      </c>
      <c r="N279" s="7" t="s">
        <v>237</v>
      </c>
      <c r="O279" s="7" t="s">
        <v>2169</v>
      </c>
      <c r="P279" s="60"/>
      <c r="Q279">
        <f>SUMIF(Whitetail!C:C,Master!E279,Whitetail!W:W)</f>
        <v>0</v>
      </c>
      <c r="R279" s="63">
        <f t="shared" si="4"/>
        <v>0</v>
      </c>
    </row>
    <row r="280" spans="2:18" x14ac:dyDescent="0.25">
      <c r="B280" s="62" t="s">
        <v>5452</v>
      </c>
      <c r="C280" s="58" t="s">
        <v>5456</v>
      </c>
      <c r="D280" s="6">
        <v>843380122968</v>
      </c>
      <c r="E280" s="7" t="s">
        <v>2230</v>
      </c>
      <c r="F280" t="s">
        <v>2231</v>
      </c>
      <c r="G280" t="s">
        <v>7938</v>
      </c>
      <c r="H280" t="s">
        <v>18</v>
      </c>
      <c r="I280" s="7" t="s">
        <v>236</v>
      </c>
      <c r="J280" s="7" t="s">
        <v>30</v>
      </c>
      <c r="K280" s="7" t="s">
        <v>7929</v>
      </c>
      <c r="L280" s="10">
        <v>72</v>
      </c>
      <c r="M280" s="7" t="s">
        <v>14</v>
      </c>
      <c r="N280" s="7" t="s">
        <v>237</v>
      </c>
      <c r="O280" s="7" t="s">
        <v>2169</v>
      </c>
      <c r="P280" s="60"/>
      <c r="Q280">
        <f>SUMIF(Whitetail!C:C,Master!E280,Whitetail!W:W)</f>
        <v>0</v>
      </c>
      <c r="R280" s="63">
        <f t="shared" si="4"/>
        <v>0</v>
      </c>
    </row>
    <row r="281" spans="2:18" x14ac:dyDescent="0.25">
      <c r="B281" s="62" t="s">
        <v>5452</v>
      </c>
      <c r="C281" s="58" t="s">
        <v>5457</v>
      </c>
      <c r="D281" s="6">
        <v>843380122975</v>
      </c>
      <c r="E281" s="7" t="s">
        <v>2232</v>
      </c>
      <c r="F281" t="s">
        <v>2233</v>
      </c>
      <c r="G281" t="s">
        <v>7938</v>
      </c>
      <c r="H281" t="s">
        <v>18</v>
      </c>
      <c r="I281" s="7" t="s">
        <v>236</v>
      </c>
      <c r="J281" s="7" t="s">
        <v>246</v>
      </c>
      <c r="K281" s="7" t="s">
        <v>7929</v>
      </c>
      <c r="L281" s="10">
        <v>72</v>
      </c>
      <c r="M281" s="7" t="s">
        <v>14</v>
      </c>
      <c r="N281" s="7" t="s">
        <v>237</v>
      </c>
      <c r="O281" s="7" t="s">
        <v>2169</v>
      </c>
      <c r="P281" s="60"/>
      <c r="Q281">
        <f>SUMIF(Whitetail!C:C,Master!E281,Whitetail!W:W)</f>
        <v>0</v>
      </c>
      <c r="R281" s="63">
        <f t="shared" si="4"/>
        <v>0</v>
      </c>
    </row>
    <row r="282" spans="2:18" x14ac:dyDescent="0.25">
      <c r="B282" s="62" t="s">
        <v>5452</v>
      </c>
      <c r="C282" s="58" t="s">
        <v>5458</v>
      </c>
      <c r="D282" s="6">
        <v>843380150183</v>
      </c>
      <c r="E282" s="7" t="s">
        <v>2234</v>
      </c>
      <c r="F282" t="s">
        <v>2235</v>
      </c>
      <c r="G282" t="s">
        <v>7938</v>
      </c>
      <c r="H282" t="s">
        <v>18</v>
      </c>
      <c r="I282" s="7" t="s">
        <v>236</v>
      </c>
      <c r="J282" s="7" t="s">
        <v>249</v>
      </c>
      <c r="K282" s="7" t="s">
        <v>7929</v>
      </c>
      <c r="L282" s="10">
        <v>72</v>
      </c>
      <c r="M282" s="7" t="s">
        <v>14</v>
      </c>
      <c r="N282" s="7" t="s">
        <v>237</v>
      </c>
      <c r="O282" s="7" t="s">
        <v>2169</v>
      </c>
      <c r="P282" s="60"/>
      <c r="Q282">
        <f>SUMIF(Whitetail!C:C,Master!E282,Whitetail!W:W)</f>
        <v>0</v>
      </c>
      <c r="R282" s="63">
        <f t="shared" si="4"/>
        <v>0</v>
      </c>
    </row>
    <row r="283" spans="2:18" x14ac:dyDescent="0.25">
      <c r="B283" s="62" t="s">
        <v>5459</v>
      </c>
      <c r="C283" s="58" t="s">
        <v>5460</v>
      </c>
      <c r="D283" s="6">
        <v>843380100775</v>
      </c>
      <c r="E283" s="7" t="s">
        <v>2786</v>
      </c>
      <c r="F283" t="s">
        <v>3526</v>
      </c>
      <c r="G283" t="s">
        <v>7938</v>
      </c>
      <c r="H283" t="s">
        <v>18</v>
      </c>
      <c r="I283" s="7" t="s">
        <v>59</v>
      </c>
      <c r="J283" s="7" t="s">
        <v>21</v>
      </c>
      <c r="K283" s="7" t="s">
        <v>7929</v>
      </c>
      <c r="L283" s="10">
        <v>72</v>
      </c>
      <c r="M283" s="7" t="s">
        <v>14</v>
      </c>
      <c r="N283" s="7" t="s">
        <v>237</v>
      </c>
      <c r="O283" s="7" t="s">
        <v>3451</v>
      </c>
      <c r="P283" s="60"/>
      <c r="Q283">
        <f>SUMIF('Cross-Over'!C:C,Master!E283,'Cross-Over'!V:V)</f>
        <v>0</v>
      </c>
      <c r="R283" s="63">
        <f t="shared" si="4"/>
        <v>0</v>
      </c>
    </row>
    <row r="284" spans="2:18" x14ac:dyDescent="0.25">
      <c r="B284" s="62" t="s">
        <v>5459</v>
      </c>
      <c r="C284" s="58" t="s">
        <v>5461</v>
      </c>
      <c r="D284" s="6">
        <v>843380100782</v>
      </c>
      <c r="E284" s="7" t="s">
        <v>2787</v>
      </c>
      <c r="F284" t="s">
        <v>3527</v>
      </c>
      <c r="G284" t="s">
        <v>7938</v>
      </c>
      <c r="H284" t="s">
        <v>18</v>
      </c>
      <c r="I284" s="7" t="s">
        <v>59</v>
      </c>
      <c r="J284" s="7" t="s">
        <v>24</v>
      </c>
      <c r="K284" s="7" t="s">
        <v>7929</v>
      </c>
      <c r="L284" s="10">
        <v>72</v>
      </c>
      <c r="M284" s="7" t="s">
        <v>14</v>
      </c>
      <c r="N284" s="7" t="s">
        <v>237</v>
      </c>
      <c r="O284" s="7" t="s">
        <v>3451</v>
      </c>
      <c r="P284" s="60"/>
      <c r="Q284">
        <f>SUMIF('Cross-Over'!C:C,Master!E284,'Cross-Over'!V:V)</f>
        <v>0</v>
      </c>
      <c r="R284" s="63">
        <f t="shared" si="4"/>
        <v>0</v>
      </c>
    </row>
    <row r="285" spans="2:18" x14ac:dyDescent="0.25">
      <c r="B285" s="62" t="s">
        <v>5459</v>
      </c>
      <c r="C285" s="58" t="s">
        <v>5462</v>
      </c>
      <c r="D285" s="6">
        <v>843380100799</v>
      </c>
      <c r="E285" s="7" t="s">
        <v>2788</v>
      </c>
      <c r="F285" t="s">
        <v>3528</v>
      </c>
      <c r="G285" t="s">
        <v>7938</v>
      </c>
      <c r="H285" t="s">
        <v>18</v>
      </c>
      <c r="I285" s="7" t="s">
        <v>59</v>
      </c>
      <c r="J285" s="7" t="s">
        <v>27</v>
      </c>
      <c r="K285" s="7" t="s">
        <v>7929</v>
      </c>
      <c r="L285" s="10">
        <v>72</v>
      </c>
      <c r="M285" s="7" t="s">
        <v>14</v>
      </c>
      <c r="N285" s="7" t="s">
        <v>237</v>
      </c>
      <c r="O285" s="7" t="s">
        <v>3451</v>
      </c>
      <c r="P285" s="60"/>
      <c r="Q285">
        <f>SUMIF('Cross-Over'!C:C,Master!E285,'Cross-Over'!V:V)</f>
        <v>0</v>
      </c>
      <c r="R285" s="63">
        <f t="shared" si="4"/>
        <v>0</v>
      </c>
    </row>
    <row r="286" spans="2:18" x14ac:dyDescent="0.25">
      <c r="B286" s="62" t="s">
        <v>5459</v>
      </c>
      <c r="C286" s="58" t="s">
        <v>5463</v>
      </c>
      <c r="D286" s="6">
        <v>843380100805</v>
      </c>
      <c r="E286" s="7" t="s">
        <v>2789</v>
      </c>
      <c r="F286" t="s">
        <v>3529</v>
      </c>
      <c r="G286" t="s">
        <v>7938</v>
      </c>
      <c r="H286" t="s">
        <v>18</v>
      </c>
      <c r="I286" s="7" t="s">
        <v>59</v>
      </c>
      <c r="J286" s="7" t="s">
        <v>30</v>
      </c>
      <c r="K286" s="7" t="s">
        <v>7929</v>
      </c>
      <c r="L286" s="10">
        <v>72</v>
      </c>
      <c r="M286" s="7" t="s">
        <v>14</v>
      </c>
      <c r="N286" s="7" t="s">
        <v>237</v>
      </c>
      <c r="O286" s="7" t="s">
        <v>3451</v>
      </c>
      <c r="P286" s="60"/>
      <c r="Q286">
        <f>SUMIF('Cross-Over'!C:C,Master!E286,'Cross-Over'!V:V)</f>
        <v>0</v>
      </c>
      <c r="R286" s="63">
        <f t="shared" si="4"/>
        <v>0</v>
      </c>
    </row>
    <row r="287" spans="2:18" x14ac:dyDescent="0.25">
      <c r="B287" s="62" t="s">
        <v>5459</v>
      </c>
      <c r="C287" s="58" t="s">
        <v>5464</v>
      </c>
      <c r="D287" s="6">
        <v>843380100812</v>
      </c>
      <c r="E287" s="7" t="s">
        <v>2790</v>
      </c>
      <c r="F287" t="s">
        <v>3530</v>
      </c>
      <c r="G287" t="s">
        <v>7938</v>
      </c>
      <c r="H287" t="s">
        <v>18</v>
      </c>
      <c r="I287" s="7" t="s">
        <v>59</v>
      </c>
      <c r="J287" s="7" t="s">
        <v>246</v>
      </c>
      <c r="K287" s="7" t="s">
        <v>7929</v>
      </c>
      <c r="L287" s="10">
        <v>72</v>
      </c>
      <c r="M287" s="7" t="s">
        <v>14</v>
      </c>
      <c r="N287" s="7" t="s">
        <v>237</v>
      </c>
      <c r="O287" s="7" t="s">
        <v>3451</v>
      </c>
      <c r="P287" s="60"/>
      <c r="Q287">
        <f>SUMIF('Cross-Over'!C:C,Master!E287,'Cross-Over'!V:V)</f>
        <v>0</v>
      </c>
      <c r="R287" s="63">
        <f t="shared" si="4"/>
        <v>0</v>
      </c>
    </row>
    <row r="288" spans="2:18" x14ac:dyDescent="0.25">
      <c r="B288" s="62" t="s">
        <v>5465</v>
      </c>
      <c r="C288" s="58" t="s">
        <v>5466</v>
      </c>
      <c r="D288" s="6">
        <v>843380100829</v>
      </c>
      <c r="E288" s="7" t="s">
        <v>2791</v>
      </c>
      <c r="F288" t="s">
        <v>3531</v>
      </c>
      <c r="G288" t="s">
        <v>7938</v>
      </c>
      <c r="H288" t="s">
        <v>18</v>
      </c>
      <c r="I288" s="7" t="s">
        <v>80</v>
      </c>
      <c r="J288" s="7" t="s">
        <v>21</v>
      </c>
      <c r="K288" s="7" t="s">
        <v>7929</v>
      </c>
      <c r="L288" s="10">
        <v>72</v>
      </c>
      <c r="M288" s="7" t="s">
        <v>14</v>
      </c>
      <c r="N288" s="7" t="s">
        <v>237</v>
      </c>
      <c r="O288" s="7" t="s">
        <v>3451</v>
      </c>
      <c r="P288" s="60"/>
      <c r="Q288">
        <f>SUMIF('Cross-Over'!C:C,Master!E288,'Cross-Over'!V:V)</f>
        <v>0</v>
      </c>
      <c r="R288" s="63">
        <f t="shared" si="4"/>
        <v>0</v>
      </c>
    </row>
    <row r="289" spans="2:18" x14ac:dyDescent="0.25">
      <c r="B289" s="62" t="s">
        <v>5465</v>
      </c>
      <c r="C289" s="58" t="s">
        <v>5467</v>
      </c>
      <c r="D289" s="6">
        <v>843380100836</v>
      </c>
      <c r="E289" s="7" t="s">
        <v>2792</v>
      </c>
      <c r="F289" t="s">
        <v>3532</v>
      </c>
      <c r="G289" t="s">
        <v>7938</v>
      </c>
      <c r="H289" t="s">
        <v>18</v>
      </c>
      <c r="I289" s="7" t="s">
        <v>80</v>
      </c>
      <c r="J289" s="7" t="s">
        <v>24</v>
      </c>
      <c r="K289" s="7" t="s">
        <v>7929</v>
      </c>
      <c r="L289" s="10">
        <v>72</v>
      </c>
      <c r="M289" s="7" t="s">
        <v>14</v>
      </c>
      <c r="N289" s="7" t="s">
        <v>237</v>
      </c>
      <c r="O289" s="7" t="s">
        <v>3451</v>
      </c>
      <c r="P289" s="60"/>
      <c r="Q289">
        <f>SUMIF('Cross-Over'!C:C,Master!E289,'Cross-Over'!V:V)</f>
        <v>0</v>
      </c>
      <c r="R289" s="63">
        <f t="shared" si="4"/>
        <v>0</v>
      </c>
    </row>
    <row r="290" spans="2:18" x14ac:dyDescent="0.25">
      <c r="B290" s="62" t="s">
        <v>5465</v>
      </c>
      <c r="C290" s="58" t="s">
        <v>5468</v>
      </c>
      <c r="D290" s="6">
        <v>843380100843</v>
      </c>
      <c r="E290" s="7" t="s">
        <v>2793</v>
      </c>
      <c r="F290" t="s">
        <v>3533</v>
      </c>
      <c r="G290" t="s">
        <v>7938</v>
      </c>
      <c r="H290" t="s">
        <v>18</v>
      </c>
      <c r="I290" s="7" t="s">
        <v>80</v>
      </c>
      <c r="J290" s="7" t="s">
        <v>27</v>
      </c>
      <c r="K290" s="7" t="s">
        <v>7929</v>
      </c>
      <c r="L290" s="10">
        <v>72</v>
      </c>
      <c r="M290" s="7" t="s">
        <v>14</v>
      </c>
      <c r="N290" s="7" t="s">
        <v>237</v>
      </c>
      <c r="O290" s="7" t="s">
        <v>3451</v>
      </c>
      <c r="P290" s="60"/>
      <c r="Q290">
        <f>SUMIF('Cross-Over'!C:C,Master!E290,'Cross-Over'!V:V)</f>
        <v>0</v>
      </c>
      <c r="R290" s="63">
        <f t="shared" si="4"/>
        <v>0</v>
      </c>
    </row>
    <row r="291" spans="2:18" x14ac:dyDescent="0.25">
      <c r="B291" s="62" t="s">
        <v>5465</v>
      </c>
      <c r="C291" s="58" t="s">
        <v>5469</v>
      </c>
      <c r="D291" s="6">
        <v>843380100850</v>
      </c>
      <c r="E291" s="7" t="s">
        <v>2794</v>
      </c>
      <c r="F291" t="s">
        <v>3534</v>
      </c>
      <c r="G291" t="s">
        <v>7938</v>
      </c>
      <c r="H291" t="s">
        <v>18</v>
      </c>
      <c r="I291" s="7" t="s">
        <v>80</v>
      </c>
      <c r="J291" s="7" t="s">
        <v>30</v>
      </c>
      <c r="K291" s="7" t="s">
        <v>7929</v>
      </c>
      <c r="L291" s="10">
        <v>72</v>
      </c>
      <c r="M291" s="7" t="s">
        <v>14</v>
      </c>
      <c r="N291" s="7" t="s">
        <v>237</v>
      </c>
      <c r="O291" s="7" t="s">
        <v>3451</v>
      </c>
      <c r="P291" s="60"/>
      <c r="Q291">
        <f>SUMIF('Cross-Over'!C:C,Master!E291,'Cross-Over'!V:V)</f>
        <v>0</v>
      </c>
      <c r="R291" s="63">
        <f t="shared" si="4"/>
        <v>0</v>
      </c>
    </row>
    <row r="292" spans="2:18" x14ac:dyDescent="0.25">
      <c r="B292" s="62" t="s">
        <v>5465</v>
      </c>
      <c r="C292" s="58" t="s">
        <v>5470</v>
      </c>
      <c r="D292" s="6">
        <v>843380100867</v>
      </c>
      <c r="E292" s="7" t="s">
        <v>2795</v>
      </c>
      <c r="F292" t="s">
        <v>3535</v>
      </c>
      <c r="G292" t="s">
        <v>7938</v>
      </c>
      <c r="H292" t="s">
        <v>18</v>
      </c>
      <c r="I292" s="7" t="s">
        <v>80</v>
      </c>
      <c r="J292" s="7" t="s">
        <v>246</v>
      </c>
      <c r="K292" s="7" t="s">
        <v>7929</v>
      </c>
      <c r="L292" s="10">
        <v>72</v>
      </c>
      <c r="M292" s="7" t="s">
        <v>14</v>
      </c>
      <c r="N292" s="7" t="s">
        <v>237</v>
      </c>
      <c r="O292" s="7" t="s">
        <v>3451</v>
      </c>
      <c r="P292" s="60"/>
      <c r="Q292">
        <f>SUMIF('Cross-Over'!C:C,Master!E292,'Cross-Over'!V:V)</f>
        <v>0</v>
      </c>
      <c r="R292" s="63">
        <f t="shared" si="4"/>
        <v>0</v>
      </c>
    </row>
    <row r="293" spans="2:18" x14ac:dyDescent="0.25">
      <c r="B293" s="62" t="s">
        <v>5471</v>
      </c>
      <c r="C293" s="58" t="s">
        <v>5472</v>
      </c>
      <c r="D293" s="6">
        <v>843380150510</v>
      </c>
      <c r="E293" s="7" t="s">
        <v>2796</v>
      </c>
      <c r="F293" t="s">
        <v>3536</v>
      </c>
      <c r="G293" t="s">
        <v>7939</v>
      </c>
      <c r="H293" t="s">
        <v>18</v>
      </c>
      <c r="I293" s="7" t="s">
        <v>91</v>
      </c>
      <c r="J293" s="7" t="s">
        <v>21</v>
      </c>
      <c r="K293" s="7" t="s">
        <v>7929</v>
      </c>
      <c r="L293" s="10">
        <v>71.5</v>
      </c>
      <c r="M293" s="7" t="s">
        <v>14</v>
      </c>
      <c r="N293" s="7" t="s">
        <v>37</v>
      </c>
      <c r="O293" s="7" t="s">
        <v>3451</v>
      </c>
      <c r="P293" s="60"/>
      <c r="Q293">
        <f>SUMIF('Cross-Over'!C:C,Master!E293,'Cross-Over'!V:V)</f>
        <v>0</v>
      </c>
      <c r="R293" s="63">
        <f t="shared" si="4"/>
        <v>0</v>
      </c>
    </row>
    <row r="294" spans="2:18" x14ac:dyDescent="0.25">
      <c r="B294" s="62" t="s">
        <v>5471</v>
      </c>
      <c r="C294" s="58" t="s">
        <v>5473</v>
      </c>
      <c r="D294" s="6">
        <v>843380150503</v>
      </c>
      <c r="E294" s="7" t="s">
        <v>2797</v>
      </c>
      <c r="F294" t="s">
        <v>3537</v>
      </c>
      <c r="G294" t="s">
        <v>7939</v>
      </c>
      <c r="H294" t="s">
        <v>18</v>
      </c>
      <c r="I294" s="7" t="s">
        <v>91</v>
      </c>
      <c r="J294" s="7" t="s">
        <v>24</v>
      </c>
      <c r="K294" s="7" t="s">
        <v>7929</v>
      </c>
      <c r="L294" s="10">
        <v>71.5</v>
      </c>
      <c r="M294" s="7" t="s">
        <v>14</v>
      </c>
      <c r="N294" s="7" t="s">
        <v>37</v>
      </c>
      <c r="O294" s="7" t="s">
        <v>3451</v>
      </c>
      <c r="P294" s="60"/>
      <c r="Q294">
        <f>SUMIF('Cross-Over'!C:C,Master!E294,'Cross-Over'!V:V)</f>
        <v>0</v>
      </c>
      <c r="R294" s="63">
        <f t="shared" si="4"/>
        <v>0</v>
      </c>
    </row>
    <row r="295" spans="2:18" x14ac:dyDescent="0.25">
      <c r="B295" s="62" t="s">
        <v>5471</v>
      </c>
      <c r="C295" s="58" t="s">
        <v>5474</v>
      </c>
      <c r="D295" s="6">
        <v>843380150497</v>
      </c>
      <c r="E295" s="7" t="s">
        <v>2798</v>
      </c>
      <c r="F295" t="s">
        <v>3538</v>
      </c>
      <c r="G295" t="s">
        <v>7939</v>
      </c>
      <c r="H295" t="s">
        <v>18</v>
      </c>
      <c r="I295" s="7" t="s">
        <v>91</v>
      </c>
      <c r="J295" s="7" t="s">
        <v>27</v>
      </c>
      <c r="K295" s="7" t="s">
        <v>7929</v>
      </c>
      <c r="L295" s="10">
        <v>71.5</v>
      </c>
      <c r="M295" s="7" t="s">
        <v>14</v>
      </c>
      <c r="N295" s="7" t="s">
        <v>37</v>
      </c>
      <c r="O295" s="7" t="s">
        <v>3451</v>
      </c>
      <c r="P295" s="60"/>
      <c r="Q295">
        <f>SUMIF('Cross-Over'!C:C,Master!E295,'Cross-Over'!V:V)</f>
        <v>0</v>
      </c>
      <c r="R295" s="63">
        <f t="shared" si="4"/>
        <v>0</v>
      </c>
    </row>
    <row r="296" spans="2:18" x14ac:dyDescent="0.25">
      <c r="B296" s="62" t="s">
        <v>5471</v>
      </c>
      <c r="C296" s="58" t="s">
        <v>5475</v>
      </c>
      <c r="D296" s="6">
        <v>843380150527</v>
      </c>
      <c r="E296" s="7" t="s">
        <v>2799</v>
      </c>
      <c r="F296" t="s">
        <v>3539</v>
      </c>
      <c r="G296" t="s">
        <v>7939</v>
      </c>
      <c r="H296" t="s">
        <v>18</v>
      </c>
      <c r="I296" s="7" t="s">
        <v>91</v>
      </c>
      <c r="J296" s="7" t="s">
        <v>30</v>
      </c>
      <c r="K296" s="7" t="s">
        <v>7929</v>
      </c>
      <c r="L296" s="10">
        <v>71.5</v>
      </c>
      <c r="M296" s="7" t="s">
        <v>14</v>
      </c>
      <c r="N296" s="7" t="s">
        <v>37</v>
      </c>
      <c r="O296" s="7" t="s">
        <v>3451</v>
      </c>
      <c r="P296" s="60"/>
      <c r="Q296">
        <f>SUMIF('Cross-Over'!C:C,Master!E296,'Cross-Over'!V:V)</f>
        <v>0</v>
      </c>
      <c r="R296" s="63">
        <f t="shared" si="4"/>
        <v>0</v>
      </c>
    </row>
    <row r="297" spans="2:18" x14ac:dyDescent="0.25">
      <c r="B297" s="62" t="s">
        <v>5471</v>
      </c>
      <c r="C297" s="58" t="s">
        <v>5476</v>
      </c>
      <c r="D297" s="6">
        <v>843380150480</v>
      </c>
      <c r="E297" s="7" t="s">
        <v>2800</v>
      </c>
      <c r="F297" t="s">
        <v>3540</v>
      </c>
      <c r="G297" t="s">
        <v>7939</v>
      </c>
      <c r="H297" t="s">
        <v>18</v>
      </c>
      <c r="I297" s="7" t="s">
        <v>91</v>
      </c>
      <c r="J297" s="7" t="s">
        <v>246</v>
      </c>
      <c r="K297" s="7" t="s">
        <v>7929</v>
      </c>
      <c r="L297" s="10">
        <v>71.5</v>
      </c>
      <c r="M297" s="7" t="s">
        <v>14</v>
      </c>
      <c r="N297" s="7" t="s">
        <v>37</v>
      </c>
      <c r="O297" s="7" t="s">
        <v>3451</v>
      </c>
      <c r="P297" s="60"/>
      <c r="Q297">
        <f>SUMIF('Cross-Over'!C:C,Master!E297,'Cross-Over'!V:V)</f>
        <v>0</v>
      </c>
      <c r="R297" s="63">
        <f t="shared" si="4"/>
        <v>0</v>
      </c>
    </row>
    <row r="298" spans="2:18" x14ac:dyDescent="0.25">
      <c r="B298" s="62" t="s">
        <v>5477</v>
      </c>
      <c r="C298" s="58" t="s">
        <v>5478</v>
      </c>
      <c r="D298" s="6">
        <v>843380122982</v>
      </c>
      <c r="E298" s="7" t="s">
        <v>2236</v>
      </c>
      <c r="F298" t="s">
        <v>2237</v>
      </c>
      <c r="G298" t="s">
        <v>7939</v>
      </c>
      <c r="H298" t="s">
        <v>18</v>
      </c>
      <c r="I298" s="7" t="s">
        <v>236</v>
      </c>
      <c r="J298" s="7" t="s">
        <v>21</v>
      </c>
      <c r="K298" s="7" t="s">
        <v>7929</v>
      </c>
      <c r="L298" s="10">
        <v>71.5</v>
      </c>
      <c r="M298" s="7" t="s">
        <v>14</v>
      </c>
      <c r="N298" s="7" t="s">
        <v>37</v>
      </c>
      <c r="O298" s="7" t="s">
        <v>2169</v>
      </c>
      <c r="P298" s="60"/>
      <c r="Q298">
        <f>SUMIF(Whitetail!C:C,Master!E298,Whitetail!W:W)</f>
        <v>0</v>
      </c>
      <c r="R298" s="63">
        <f t="shared" si="4"/>
        <v>0</v>
      </c>
    </row>
    <row r="299" spans="2:18" x14ac:dyDescent="0.25">
      <c r="B299" s="62" t="s">
        <v>5477</v>
      </c>
      <c r="C299" s="58" t="s">
        <v>5479</v>
      </c>
      <c r="D299" s="6">
        <v>843380122999</v>
      </c>
      <c r="E299" s="7" t="s">
        <v>2238</v>
      </c>
      <c r="F299" t="s">
        <v>2239</v>
      </c>
      <c r="G299" t="s">
        <v>7939</v>
      </c>
      <c r="H299" t="s">
        <v>18</v>
      </c>
      <c r="I299" s="7" t="s">
        <v>236</v>
      </c>
      <c r="J299" s="7" t="s">
        <v>24</v>
      </c>
      <c r="K299" s="7" t="s">
        <v>7929</v>
      </c>
      <c r="L299" s="10">
        <v>71.5</v>
      </c>
      <c r="M299" s="7" t="s">
        <v>14</v>
      </c>
      <c r="N299" s="7" t="s">
        <v>37</v>
      </c>
      <c r="O299" s="7" t="s">
        <v>2169</v>
      </c>
      <c r="P299" s="60"/>
      <c r="Q299">
        <f>SUMIF(Whitetail!C:C,Master!E299,Whitetail!W:W)</f>
        <v>0</v>
      </c>
      <c r="R299" s="63">
        <f t="shared" si="4"/>
        <v>0</v>
      </c>
    </row>
    <row r="300" spans="2:18" x14ac:dyDescent="0.25">
      <c r="B300" s="62" t="s">
        <v>5477</v>
      </c>
      <c r="C300" s="58" t="s">
        <v>5480</v>
      </c>
      <c r="D300" s="6">
        <v>843380123002</v>
      </c>
      <c r="E300" s="7" t="s">
        <v>2240</v>
      </c>
      <c r="F300" t="s">
        <v>2241</v>
      </c>
      <c r="G300" t="s">
        <v>7939</v>
      </c>
      <c r="H300" t="s">
        <v>18</v>
      </c>
      <c r="I300" s="7" t="s">
        <v>236</v>
      </c>
      <c r="J300" s="7" t="s">
        <v>27</v>
      </c>
      <c r="K300" s="7" t="s">
        <v>7929</v>
      </c>
      <c r="L300" s="10">
        <v>71.5</v>
      </c>
      <c r="M300" s="7" t="s">
        <v>14</v>
      </c>
      <c r="N300" s="7" t="s">
        <v>37</v>
      </c>
      <c r="O300" s="7" t="s">
        <v>2169</v>
      </c>
      <c r="P300" s="60"/>
      <c r="Q300">
        <f>SUMIF(Whitetail!C:C,Master!E300,Whitetail!W:W)</f>
        <v>0</v>
      </c>
      <c r="R300" s="63">
        <f t="shared" si="4"/>
        <v>0</v>
      </c>
    </row>
    <row r="301" spans="2:18" x14ac:dyDescent="0.25">
      <c r="B301" s="62" t="s">
        <v>5477</v>
      </c>
      <c r="C301" s="58" t="s">
        <v>5481</v>
      </c>
      <c r="D301" s="6">
        <v>843380123019</v>
      </c>
      <c r="E301" s="7" t="s">
        <v>2242</v>
      </c>
      <c r="F301" t="s">
        <v>2243</v>
      </c>
      <c r="G301" t="s">
        <v>7939</v>
      </c>
      <c r="H301" t="s">
        <v>18</v>
      </c>
      <c r="I301" s="7" t="s">
        <v>236</v>
      </c>
      <c r="J301" s="7" t="s">
        <v>30</v>
      </c>
      <c r="K301" s="7" t="s">
        <v>7929</v>
      </c>
      <c r="L301" s="10">
        <v>71.5</v>
      </c>
      <c r="M301" s="7" t="s">
        <v>14</v>
      </c>
      <c r="N301" s="7" t="s">
        <v>37</v>
      </c>
      <c r="O301" s="7" t="s">
        <v>2169</v>
      </c>
      <c r="P301" s="60"/>
      <c r="Q301">
        <f>SUMIF(Whitetail!C:C,Master!E301,Whitetail!W:W)</f>
        <v>0</v>
      </c>
      <c r="R301" s="63">
        <f t="shared" si="4"/>
        <v>0</v>
      </c>
    </row>
    <row r="302" spans="2:18" x14ac:dyDescent="0.25">
      <c r="B302" s="62" t="s">
        <v>5477</v>
      </c>
      <c r="C302" s="58" t="s">
        <v>5482</v>
      </c>
      <c r="D302" s="6">
        <v>843380123026</v>
      </c>
      <c r="E302" s="7" t="s">
        <v>2244</v>
      </c>
      <c r="F302" t="s">
        <v>2245</v>
      </c>
      <c r="G302" t="s">
        <v>7939</v>
      </c>
      <c r="H302" t="s">
        <v>18</v>
      </c>
      <c r="I302" s="7" t="s">
        <v>236</v>
      </c>
      <c r="J302" s="7" t="s">
        <v>246</v>
      </c>
      <c r="K302" s="7" t="s">
        <v>7929</v>
      </c>
      <c r="L302" s="10">
        <v>71.5</v>
      </c>
      <c r="M302" s="7" t="s">
        <v>14</v>
      </c>
      <c r="N302" s="7" t="s">
        <v>37</v>
      </c>
      <c r="O302" s="7" t="s">
        <v>2169</v>
      </c>
      <c r="P302" s="60"/>
      <c r="Q302">
        <f>SUMIF(Whitetail!C:C,Master!E302,Whitetail!W:W)</f>
        <v>0</v>
      </c>
      <c r="R302" s="63">
        <f t="shared" si="4"/>
        <v>0</v>
      </c>
    </row>
    <row r="303" spans="2:18" x14ac:dyDescent="0.25">
      <c r="B303" s="62" t="s">
        <v>5483</v>
      </c>
      <c r="C303" s="58" t="s">
        <v>5484</v>
      </c>
      <c r="D303" s="6">
        <v>843380101024</v>
      </c>
      <c r="E303" s="7" t="s">
        <v>2801</v>
      </c>
      <c r="F303" t="s">
        <v>3541</v>
      </c>
      <c r="G303" t="s">
        <v>7939</v>
      </c>
      <c r="H303" t="s">
        <v>18</v>
      </c>
      <c r="I303" s="7" t="s">
        <v>59</v>
      </c>
      <c r="J303" s="7" t="s">
        <v>21</v>
      </c>
      <c r="K303" s="7" t="s">
        <v>7929</v>
      </c>
      <c r="L303" s="10">
        <v>71.5</v>
      </c>
      <c r="M303" s="7" t="s">
        <v>14</v>
      </c>
      <c r="N303" s="7" t="s">
        <v>37</v>
      </c>
      <c r="O303" s="7" t="s">
        <v>3451</v>
      </c>
      <c r="P303" s="60"/>
      <c r="Q303">
        <f>SUMIF('Cross-Over'!C:C,Master!E303,'Cross-Over'!V:V)</f>
        <v>0</v>
      </c>
      <c r="R303" s="63">
        <f t="shared" si="4"/>
        <v>0</v>
      </c>
    </row>
    <row r="304" spans="2:18" x14ac:dyDescent="0.25">
      <c r="B304" s="62" t="s">
        <v>5483</v>
      </c>
      <c r="C304" s="58" t="s">
        <v>5485</v>
      </c>
      <c r="D304" s="6">
        <v>843380101031</v>
      </c>
      <c r="E304" s="7" t="s">
        <v>2802</v>
      </c>
      <c r="F304" t="s">
        <v>3542</v>
      </c>
      <c r="G304" t="s">
        <v>7939</v>
      </c>
      <c r="H304" t="s">
        <v>18</v>
      </c>
      <c r="I304" s="7" t="s">
        <v>59</v>
      </c>
      <c r="J304" s="7" t="s">
        <v>24</v>
      </c>
      <c r="K304" s="7" t="s">
        <v>7929</v>
      </c>
      <c r="L304" s="10">
        <v>71.5</v>
      </c>
      <c r="M304" s="7" t="s">
        <v>14</v>
      </c>
      <c r="N304" s="7" t="s">
        <v>37</v>
      </c>
      <c r="O304" s="7" t="s">
        <v>3451</v>
      </c>
      <c r="P304" s="60"/>
      <c r="Q304">
        <f>SUMIF('Cross-Over'!C:C,Master!E304,'Cross-Over'!V:V)</f>
        <v>0</v>
      </c>
      <c r="R304" s="63">
        <f t="shared" si="4"/>
        <v>0</v>
      </c>
    </row>
    <row r="305" spans="2:18" x14ac:dyDescent="0.25">
      <c r="B305" s="62" t="s">
        <v>5483</v>
      </c>
      <c r="C305" s="58" t="s">
        <v>5486</v>
      </c>
      <c r="D305" s="6">
        <v>843380101048</v>
      </c>
      <c r="E305" s="7" t="s">
        <v>2803</v>
      </c>
      <c r="F305" t="s">
        <v>3543</v>
      </c>
      <c r="G305" t="s">
        <v>7939</v>
      </c>
      <c r="H305" t="s">
        <v>18</v>
      </c>
      <c r="I305" s="7" t="s">
        <v>59</v>
      </c>
      <c r="J305" s="7" t="s">
        <v>27</v>
      </c>
      <c r="K305" s="7" t="s">
        <v>7929</v>
      </c>
      <c r="L305" s="10">
        <v>71.5</v>
      </c>
      <c r="M305" s="7" t="s">
        <v>14</v>
      </c>
      <c r="N305" s="7" t="s">
        <v>37</v>
      </c>
      <c r="O305" s="7" t="s">
        <v>3451</v>
      </c>
      <c r="P305" s="60"/>
      <c r="Q305">
        <f>SUMIF('Cross-Over'!C:C,Master!E305,'Cross-Over'!V:V)</f>
        <v>0</v>
      </c>
      <c r="R305" s="63">
        <f t="shared" si="4"/>
        <v>0</v>
      </c>
    </row>
    <row r="306" spans="2:18" x14ac:dyDescent="0.25">
      <c r="B306" s="62" t="s">
        <v>5483</v>
      </c>
      <c r="C306" s="58" t="s">
        <v>5487</v>
      </c>
      <c r="D306" s="6">
        <v>843380101055</v>
      </c>
      <c r="E306" s="7" t="s">
        <v>2804</v>
      </c>
      <c r="F306" t="s">
        <v>3544</v>
      </c>
      <c r="G306" t="s">
        <v>7939</v>
      </c>
      <c r="H306" t="s">
        <v>18</v>
      </c>
      <c r="I306" s="7" t="s">
        <v>59</v>
      </c>
      <c r="J306" s="7" t="s">
        <v>30</v>
      </c>
      <c r="K306" s="7" t="s">
        <v>7929</v>
      </c>
      <c r="L306" s="10">
        <v>71.5</v>
      </c>
      <c r="M306" s="7" t="s">
        <v>14</v>
      </c>
      <c r="N306" s="7" t="s">
        <v>37</v>
      </c>
      <c r="O306" s="7" t="s">
        <v>3451</v>
      </c>
      <c r="P306" s="60"/>
      <c r="Q306">
        <f>SUMIF('Cross-Over'!C:C,Master!E306,'Cross-Over'!V:V)</f>
        <v>0</v>
      </c>
      <c r="R306" s="63">
        <f t="shared" si="4"/>
        <v>0</v>
      </c>
    </row>
    <row r="307" spans="2:18" x14ac:dyDescent="0.25">
      <c r="B307" s="62" t="s">
        <v>5483</v>
      </c>
      <c r="C307" s="58" t="s">
        <v>5488</v>
      </c>
      <c r="D307" s="6">
        <v>843380101062</v>
      </c>
      <c r="E307" s="7" t="s">
        <v>2805</v>
      </c>
      <c r="F307" t="s">
        <v>3545</v>
      </c>
      <c r="G307" t="s">
        <v>7939</v>
      </c>
      <c r="H307" t="s">
        <v>18</v>
      </c>
      <c r="I307" s="7" t="s">
        <v>59</v>
      </c>
      <c r="J307" s="7" t="s">
        <v>246</v>
      </c>
      <c r="K307" s="7" t="s">
        <v>7929</v>
      </c>
      <c r="L307" s="10">
        <v>71.5</v>
      </c>
      <c r="M307" s="7" t="s">
        <v>14</v>
      </c>
      <c r="N307" s="7" t="s">
        <v>37</v>
      </c>
      <c r="O307" s="7" t="s">
        <v>3451</v>
      </c>
      <c r="P307" s="60"/>
      <c r="Q307">
        <f>SUMIF('Cross-Over'!C:C,Master!E307,'Cross-Over'!V:V)</f>
        <v>0</v>
      </c>
      <c r="R307" s="63">
        <f t="shared" si="4"/>
        <v>0</v>
      </c>
    </row>
    <row r="308" spans="2:18" x14ac:dyDescent="0.25">
      <c r="B308" s="62" t="s">
        <v>5489</v>
      </c>
      <c r="C308" s="58" t="s">
        <v>5490</v>
      </c>
      <c r="D308" s="6">
        <v>843380101079</v>
      </c>
      <c r="E308" s="7" t="s">
        <v>2806</v>
      </c>
      <c r="F308" t="s">
        <v>3546</v>
      </c>
      <c r="G308" t="s">
        <v>7939</v>
      </c>
      <c r="H308" t="s">
        <v>18</v>
      </c>
      <c r="I308" s="7" t="s">
        <v>80</v>
      </c>
      <c r="J308" s="7" t="s">
        <v>21</v>
      </c>
      <c r="K308" s="7" t="s">
        <v>7929</v>
      </c>
      <c r="L308" s="10">
        <v>71.5</v>
      </c>
      <c r="M308" s="7" t="s">
        <v>14</v>
      </c>
      <c r="N308" s="7" t="s">
        <v>37</v>
      </c>
      <c r="O308" s="7" t="s">
        <v>3451</v>
      </c>
      <c r="P308" s="60"/>
      <c r="Q308">
        <f>SUMIF('Cross-Over'!C:C,Master!E308,'Cross-Over'!V:V)</f>
        <v>0</v>
      </c>
      <c r="R308" s="63">
        <f t="shared" si="4"/>
        <v>0</v>
      </c>
    </row>
    <row r="309" spans="2:18" x14ac:dyDescent="0.25">
      <c r="B309" s="62" t="s">
        <v>5489</v>
      </c>
      <c r="C309" s="58" t="s">
        <v>5491</v>
      </c>
      <c r="D309" s="6">
        <v>843380101086</v>
      </c>
      <c r="E309" s="7" t="s">
        <v>2807</v>
      </c>
      <c r="F309" t="s">
        <v>3547</v>
      </c>
      <c r="G309" t="s">
        <v>7939</v>
      </c>
      <c r="H309" t="s">
        <v>18</v>
      </c>
      <c r="I309" s="7" t="s">
        <v>80</v>
      </c>
      <c r="J309" s="7" t="s">
        <v>24</v>
      </c>
      <c r="K309" s="7" t="s">
        <v>7929</v>
      </c>
      <c r="L309" s="10">
        <v>71.5</v>
      </c>
      <c r="M309" s="7" t="s">
        <v>14</v>
      </c>
      <c r="N309" s="7" t="s">
        <v>37</v>
      </c>
      <c r="O309" s="7" t="s">
        <v>3451</v>
      </c>
      <c r="P309" s="60"/>
      <c r="Q309">
        <f>SUMIF('Cross-Over'!C:C,Master!E309,'Cross-Over'!V:V)</f>
        <v>0</v>
      </c>
      <c r="R309" s="63">
        <f t="shared" si="4"/>
        <v>0</v>
      </c>
    </row>
    <row r="310" spans="2:18" x14ac:dyDescent="0.25">
      <c r="B310" s="62" t="s">
        <v>5489</v>
      </c>
      <c r="C310" s="58" t="s">
        <v>5492</v>
      </c>
      <c r="D310" s="6">
        <v>843380101093</v>
      </c>
      <c r="E310" s="7" t="s">
        <v>2808</v>
      </c>
      <c r="F310" t="s">
        <v>3548</v>
      </c>
      <c r="G310" t="s">
        <v>7939</v>
      </c>
      <c r="H310" t="s">
        <v>18</v>
      </c>
      <c r="I310" s="7" t="s">
        <v>80</v>
      </c>
      <c r="J310" s="7" t="s">
        <v>27</v>
      </c>
      <c r="K310" s="7" t="s">
        <v>7929</v>
      </c>
      <c r="L310" s="10">
        <v>71.5</v>
      </c>
      <c r="M310" s="7" t="s">
        <v>14</v>
      </c>
      <c r="N310" s="7" t="s">
        <v>37</v>
      </c>
      <c r="O310" s="7" t="s">
        <v>3451</v>
      </c>
      <c r="P310" s="60"/>
      <c r="Q310">
        <f>SUMIF('Cross-Over'!C:C,Master!E310,'Cross-Over'!V:V)</f>
        <v>0</v>
      </c>
      <c r="R310" s="63">
        <f t="shared" si="4"/>
        <v>0</v>
      </c>
    </row>
    <row r="311" spans="2:18" x14ac:dyDescent="0.25">
      <c r="B311" s="62" t="s">
        <v>5489</v>
      </c>
      <c r="C311" s="58" t="s">
        <v>5493</v>
      </c>
      <c r="D311" s="6">
        <v>843380101109</v>
      </c>
      <c r="E311" s="7" t="s">
        <v>2809</v>
      </c>
      <c r="F311" t="s">
        <v>3549</v>
      </c>
      <c r="G311" t="s">
        <v>7939</v>
      </c>
      <c r="H311" t="s">
        <v>18</v>
      </c>
      <c r="I311" s="7" t="s">
        <v>80</v>
      </c>
      <c r="J311" s="7" t="s">
        <v>30</v>
      </c>
      <c r="K311" s="7" t="s">
        <v>7929</v>
      </c>
      <c r="L311" s="10">
        <v>71.5</v>
      </c>
      <c r="M311" s="7" t="s">
        <v>14</v>
      </c>
      <c r="N311" s="7" t="s">
        <v>37</v>
      </c>
      <c r="O311" s="7" t="s">
        <v>3451</v>
      </c>
      <c r="P311" s="60"/>
      <c r="Q311">
        <f>SUMIF('Cross-Over'!C:C,Master!E311,'Cross-Over'!V:V)</f>
        <v>0</v>
      </c>
      <c r="R311" s="63">
        <f t="shared" si="4"/>
        <v>0</v>
      </c>
    </row>
    <row r="312" spans="2:18" x14ac:dyDescent="0.25">
      <c r="B312" s="62" t="s">
        <v>5489</v>
      </c>
      <c r="C312" s="58" t="s">
        <v>5494</v>
      </c>
      <c r="D312" s="6">
        <v>843380101116</v>
      </c>
      <c r="E312" s="7" t="s">
        <v>2810</v>
      </c>
      <c r="F312" t="s">
        <v>3550</v>
      </c>
      <c r="G312" t="s">
        <v>7939</v>
      </c>
      <c r="H312" t="s">
        <v>18</v>
      </c>
      <c r="I312" s="7" t="s">
        <v>80</v>
      </c>
      <c r="J312" s="7" t="s">
        <v>246</v>
      </c>
      <c r="K312" s="7" t="s">
        <v>7929</v>
      </c>
      <c r="L312" s="10">
        <v>71.5</v>
      </c>
      <c r="M312" s="7" t="s">
        <v>14</v>
      </c>
      <c r="N312" s="7" t="s">
        <v>37</v>
      </c>
      <c r="O312" s="7" t="s">
        <v>3451</v>
      </c>
      <c r="P312" s="60"/>
      <c r="Q312">
        <f>SUMIF('Cross-Over'!C:C,Master!E312,'Cross-Over'!V:V)</f>
        <v>0</v>
      </c>
      <c r="R312" s="63">
        <f t="shared" si="4"/>
        <v>0</v>
      </c>
    </row>
    <row r="313" spans="2:18" x14ac:dyDescent="0.25">
      <c r="B313" s="62" t="s">
        <v>5495</v>
      </c>
      <c r="C313" s="58" t="s">
        <v>5496</v>
      </c>
      <c r="D313" s="6">
        <v>843380168683</v>
      </c>
      <c r="E313" s="7" t="s">
        <v>363</v>
      </c>
      <c r="F313" t="s">
        <v>364</v>
      </c>
      <c r="G313" t="s">
        <v>7859</v>
      </c>
      <c r="H313" t="s">
        <v>18</v>
      </c>
      <c r="I313" s="7" t="s">
        <v>282</v>
      </c>
      <c r="J313" s="7" t="s">
        <v>21</v>
      </c>
      <c r="K313" s="7" t="s">
        <v>7839</v>
      </c>
      <c r="L313" s="10">
        <v>82.5</v>
      </c>
      <c r="M313" s="7" t="s">
        <v>14</v>
      </c>
      <c r="N313" s="7" t="s">
        <v>48</v>
      </c>
      <c r="O313" s="7" t="s">
        <v>16</v>
      </c>
      <c r="P313" s="60"/>
      <c r="Q313">
        <f>SUMIF(Western!C:C,Master!E313,Western!V:V)</f>
        <v>0</v>
      </c>
      <c r="R313" s="63">
        <f t="shared" si="4"/>
        <v>0</v>
      </c>
    </row>
    <row r="314" spans="2:18" x14ac:dyDescent="0.25">
      <c r="B314" s="62" t="s">
        <v>5495</v>
      </c>
      <c r="C314" s="58" t="s">
        <v>5497</v>
      </c>
      <c r="D314" s="6">
        <v>843380168690</v>
      </c>
      <c r="E314" s="7" t="s">
        <v>365</v>
      </c>
      <c r="F314" t="s">
        <v>366</v>
      </c>
      <c r="G314" t="s">
        <v>7859</v>
      </c>
      <c r="H314" t="s">
        <v>18</v>
      </c>
      <c r="I314" s="7" t="s">
        <v>282</v>
      </c>
      <c r="J314" s="7" t="s">
        <v>24</v>
      </c>
      <c r="K314" s="7" t="s">
        <v>7839</v>
      </c>
      <c r="L314" s="10">
        <v>82.5</v>
      </c>
      <c r="M314" s="7" t="s">
        <v>14</v>
      </c>
      <c r="N314" s="7" t="s">
        <v>48</v>
      </c>
      <c r="O314" s="7" t="s">
        <v>16</v>
      </c>
      <c r="P314" s="60"/>
      <c r="Q314">
        <f>SUMIF(Western!C:C,Master!E314,Western!V:V)</f>
        <v>0</v>
      </c>
      <c r="R314" s="63">
        <f t="shared" si="4"/>
        <v>0</v>
      </c>
    </row>
    <row r="315" spans="2:18" x14ac:dyDescent="0.25">
      <c r="B315" s="62" t="s">
        <v>5495</v>
      </c>
      <c r="C315" s="58" t="s">
        <v>5498</v>
      </c>
      <c r="D315" s="6">
        <v>843380168706</v>
      </c>
      <c r="E315" s="7" t="s">
        <v>367</v>
      </c>
      <c r="F315" t="s">
        <v>368</v>
      </c>
      <c r="G315" t="s">
        <v>7859</v>
      </c>
      <c r="H315" t="s">
        <v>18</v>
      </c>
      <c r="I315" s="7" t="s">
        <v>282</v>
      </c>
      <c r="J315" s="7" t="s">
        <v>27</v>
      </c>
      <c r="K315" s="7" t="s">
        <v>7839</v>
      </c>
      <c r="L315" s="10">
        <v>82.5</v>
      </c>
      <c r="M315" s="7" t="s">
        <v>14</v>
      </c>
      <c r="N315" s="7" t="s">
        <v>48</v>
      </c>
      <c r="O315" s="7" t="s">
        <v>16</v>
      </c>
      <c r="P315" s="60"/>
      <c r="Q315">
        <f>SUMIF(Western!C:C,Master!E315,Western!V:V)</f>
        <v>0</v>
      </c>
      <c r="R315" s="63">
        <f t="shared" si="4"/>
        <v>0</v>
      </c>
    </row>
    <row r="316" spans="2:18" x14ac:dyDescent="0.25">
      <c r="B316" s="62" t="s">
        <v>5495</v>
      </c>
      <c r="C316" s="58" t="s">
        <v>5499</v>
      </c>
      <c r="D316" s="6">
        <v>843380168713</v>
      </c>
      <c r="E316" s="7" t="s">
        <v>369</v>
      </c>
      <c r="F316" t="s">
        <v>370</v>
      </c>
      <c r="G316" t="s">
        <v>7859</v>
      </c>
      <c r="H316" t="s">
        <v>18</v>
      </c>
      <c r="I316" s="7" t="s">
        <v>282</v>
      </c>
      <c r="J316" s="7" t="s">
        <v>30</v>
      </c>
      <c r="K316" s="7" t="s">
        <v>7839</v>
      </c>
      <c r="L316" s="10">
        <v>82.5</v>
      </c>
      <c r="M316" s="7" t="s">
        <v>14</v>
      </c>
      <c r="N316" s="7" t="s">
        <v>48</v>
      </c>
      <c r="O316" s="7" t="s">
        <v>16</v>
      </c>
      <c r="P316" s="60"/>
      <c r="Q316">
        <f>SUMIF(Western!C:C,Master!E316,Western!V:V)</f>
        <v>0</v>
      </c>
      <c r="R316" s="63">
        <f t="shared" si="4"/>
        <v>0</v>
      </c>
    </row>
    <row r="317" spans="2:18" x14ac:dyDescent="0.25">
      <c r="B317" s="62" t="s">
        <v>5495</v>
      </c>
      <c r="C317" s="58" t="s">
        <v>5500</v>
      </c>
      <c r="D317" s="6">
        <v>843380168720</v>
      </c>
      <c r="E317" s="7" t="s">
        <v>371</v>
      </c>
      <c r="F317" t="s">
        <v>372</v>
      </c>
      <c r="G317" t="s">
        <v>7859</v>
      </c>
      <c r="H317" t="s">
        <v>18</v>
      </c>
      <c r="I317" s="7" t="s">
        <v>282</v>
      </c>
      <c r="J317" s="7" t="s">
        <v>246</v>
      </c>
      <c r="K317" s="7" t="s">
        <v>7839</v>
      </c>
      <c r="L317" s="10">
        <v>82.5</v>
      </c>
      <c r="M317" s="7" t="s">
        <v>14</v>
      </c>
      <c r="N317" s="7" t="s">
        <v>48</v>
      </c>
      <c r="O317" s="7" t="s">
        <v>16</v>
      </c>
      <c r="P317" s="60"/>
      <c r="Q317">
        <f>SUMIF(Western!C:C,Master!E317,Western!V:V)</f>
        <v>0</v>
      </c>
      <c r="R317" s="63">
        <f t="shared" si="4"/>
        <v>0</v>
      </c>
    </row>
    <row r="318" spans="2:18" x14ac:dyDescent="0.25">
      <c r="B318" s="62" t="s">
        <v>5501</v>
      </c>
      <c r="C318" s="58" t="s">
        <v>5502</v>
      </c>
      <c r="D318" s="6">
        <v>843380149859</v>
      </c>
      <c r="E318" s="7" t="s">
        <v>2811</v>
      </c>
      <c r="F318" t="s">
        <v>3551</v>
      </c>
      <c r="G318" t="s">
        <v>7859</v>
      </c>
      <c r="H318" t="s">
        <v>18</v>
      </c>
      <c r="I318" s="7" t="s">
        <v>91</v>
      </c>
      <c r="J318" s="7" t="s">
        <v>21</v>
      </c>
      <c r="K318" s="7" t="s">
        <v>7839</v>
      </c>
      <c r="L318" s="10">
        <v>82.5</v>
      </c>
      <c r="M318" s="7" t="s">
        <v>14</v>
      </c>
      <c r="N318" s="7" t="s">
        <v>48</v>
      </c>
      <c r="O318" s="7" t="s">
        <v>3451</v>
      </c>
      <c r="P318" s="60"/>
      <c r="Q318">
        <f>SUMIF('Cross-Over'!C:C,Master!E318,'Cross-Over'!V:V)</f>
        <v>0</v>
      </c>
      <c r="R318" s="63">
        <f t="shared" si="4"/>
        <v>0</v>
      </c>
    </row>
    <row r="319" spans="2:18" x14ac:dyDescent="0.25">
      <c r="B319" s="62" t="s">
        <v>5501</v>
      </c>
      <c r="C319" s="58" t="s">
        <v>5503</v>
      </c>
      <c r="D319" s="6">
        <v>843380149842</v>
      </c>
      <c r="E319" s="7" t="s">
        <v>2812</v>
      </c>
      <c r="F319" t="s">
        <v>3552</v>
      </c>
      <c r="G319" t="s">
        <v>7859</v>
      </c>
      <c r="H319" t="s">
        <v>18</v>
      </c>
      <c r="I319" s="7" t="s">
        <v>91</v>
      </c>
      <c r="J319" s="7" t="s">
        <v>24</v>
      </c>
      <c r="K319" s="7" t="s">
        <v>7839</v>
      </c>
      <c r="L319" s="10">
        <v>82.5</v>
      </c>
      <c r="M319" s="7" t="s">
        <v>14</v>
      </c>
      <c r="N319" s="7" t="s">
        <v>48</v>
      </c>
      <c r="O319" s="7" t="s">
        <v>3451</v>
      </c>
      <c r="P319" s="60"/>
      <c r="Q319">
        <f>SUMIF('Cross-Over'!C:C,Master!E319,'Cross-Over'!V:V)</f>
        <v>0</v>
      </c>
      <c r="R319" s="63">
        <f t="shared" si="4"/>
        <v>0</v>
      </c>
    </row>
    <row r="320" spans="2:18" x14ac:dyDescent="0.25">
      <c r="B320" s="62" t="s">
        <v>5501</v>
      </c>
      <c r="C320" s="58" t="s">
        <v>5504</v>
      </c>
      <c r="D320" s="6">
        <v>843380149835</v>
      </c>
      <c r="E320" s="7" t="s">
        <v>2813</v>
      </c>
      <c r="F320" t="s">
        <v>3553</v>
      </c>
      <c r="G320" t="s">
        <v>7859</v>
      </c>
      <c r="H320" t="s">
        <v>18</v>
      </c>
      <c r="I320" s="7" t="s">
        <v>91</v>
      </c>
      <c r="J320" s="7" t="s">
        <v>27</v>
      </c>
      <c r="K320" s="7" t="s">
        <v>7839</v>
      </c>
      <c r="L320" s="10">
        <v>82.5</v>
      </c>
      <c r="M320" s="7" t="s">
        <v>14</v>
      </c>
      <c r="N320" s="7" t="s">
        <v>48</v>
      </c>
      <c r="O320" s="7" t="s">
        <v>3451</v>
      </c>
      <c r="P320" s="60"/>
      <c r="Q320">
        <f>SUMIF('Cross-Over'!C:C,Master!E320,'Cross-Over'!V:V)</f>
        <v>0</v>
      </c>
      <c r="R320" s="63">
        <f t="shared" si="4"/>
        <v>0</v>
      </c>
    </row>
    <row r="321" spans="2:18" x14ac:dyDescent="0.25">
      <c r="B321" s="62" t="s">
        <v>5501</v>
      </c>
      <c r="C321" s="58" t="s">
        <v>5505</v>
      </c>
      <c r="D321" s="6">
        <v>843380149866</v>
      </c>
      <c r="E321" s="7" t="s">
        <v>2814</v>
      </c>
      <c r="F321" t="s">
        <v>3554</v>
      </c>
      <c r="G321" t="s">
        <v>7859</v>
      </c>
      <c r="H321" t="s">
        <v>18</v>
      </c>
      <c r="I321" s="7" t="s">
        <v>91</v>
      </c>
      <c r="J321" s="7" t="s">
        <v>30</v>
      </c>
      <c r="K321" s="7" t="s">
        <v>7839</v>
      </c>
      <c r="L321" s="10">
        <v>82.5</v>
      </c>
      <c r="M321" s="7" t="s">
        <v>14</v>
      </c>
      <c r="N321" s="7" t="s">
        <v>48</v>
      </c>
      <c r="O321" s="7" t="s">
        <v>3451</v>
      </c>
      <c r="P321" s="60"/>
      <c r="Q321">
        <f>SUMIF('Cross-Over'!C:C,Master!E321,'Cross-Over'!V:V)</f>
        <v>0</v>
      </c>
      <c r="R321" s="63">
        <f t="shared" si="4"/>
        <v>0</v>
      </c>
    </row>
    <row r="322" spans="2:18" x14ac:dyDescent="0.25">
      <c r="B322" s="62" t="s">
        <v>5501</v>
      </c>
      <c r="C322" s="58" t="s">
        <v>5506</v>
      </c>
      <c r="D322" s="6">
        <v>843380149828</v>
      </c>
      <c r="E322" s="7" t="s">
        <v>2815</v>
      </c>
      <c r="F322" t="s">
        <v>3555</v>
      </c>
      <c r="G322" t="s">
        <v>7859</v>
      </c>
      <c r="H322" t="s">
        <v>18</v>
      </c>
      <c r="I322" s="7" t="s">
        <v>91</v>
      </c>
      <c r="J322" s="7" t="s">
        <v>246</v>
      </c>
      <c r="K322" s="7" t="s">
        <v>7839</v>
      </c>
      <c r="L322" s="10">
        <v>82.5</v>
      </c>
      <c r="M322" s="7" t="s">
        <v>14</v>
      </c>
      <c r="N322" s="7" t="s">
        <v>48</v>
      </c>
      <c r="O322" s="7" t="s">
        <v>3451</v>
      </c>
      <c r="P322" s="60"/>
      <c r="Q322">
        <f>SUMIF('Cross-Over'!C:C,Master!E322,'Cross-Over'!V:V)</f>
        <v>0</v>
      </c>
      <c r="R322" s="63">
        <f t="shared" si="4"/>
        <v>0</v>
      </c>
    </row>
    <row r="323" spans="2:18" x14ac:dyDescent="0.25">
      <c r="B323" s="62" t="s">
        <v>5507</v>
      </c>
      <c r="C323" s="58" t="s">
        <v>5508</v>
      </c>
      <c r="D323" s="6">
        <v>843380101178</v>
      </c>
      <c r="E323" s="7" t="s">
        <v>373</v>
      </c>
      <c r="F323" t="s">
        <v>374</v>
      </c>
      <c r="G323" t="s">
        <v>7859</v>
      </c>
      <c r="H323" t="s">
        <v>17</v>
      </c>
      <c r="I323" s="7" t="s">
        <v>12</v>
      </c>
      <c r="J323" s="7" t="s">
        <v>21</v>
      </c>
      <c r="K323" s="7" t="s">
        <v>7839</v>
      </c>
      <c r="L323" s="10">
        <v>82.5</v>
      </c>
      <c r="M323" s="7" t="s">
        <v>14</v>
      </c>
      <c r="N323" s="7" t="s">
        <v>48</v>
      </c>
      <c r="O323" s="7" t="s">
        <v>16</v>
      </c>
      <c r="P323" s="60"/>
      <c r="Q323">
        <f>SUMIF(Western!C:C,Master!E323,Western!V:V)</f>
        <v>0</v>
      </c>
      <c r="R323" s="63">
        <f t="shared" si="4"/>
        <v>0</v>
      </c>
    </row>
    <row r="324" spans="2:18" x14ac:dyDescent="0.25">
      <c r="B324" s="62" t="s">
        <v>5507</v>
      </c>
      <c r="C324" s="58" t="s">
        <v>5509</v>
      </c>
      <c r="D324" s="6">
        <v>843380101185</v>
      </c>
      <c r="E324" s="7" t="s">
        <v>375</v>
      </c>
      <c r="F324" t="s">
        <v>376</v>
      </c>
      <c r="G324" t="s">
        <v>7859</v>
      </c>
      <c r="H324" t="s">
        <v>17</v>
      </c>
      <c r="I324" s="7" t="s">
        <v>12</v>
      </c>
      <c r="J324" s="7" t="s">
        <v>24</v>
      </c>
      <c r="K324" s="7" t="s">
        <v>7839</v>
      </c>
      <c r="L324" s="10">
        <v>82.5</v>
      </c>
      <c r="M324" s="7" t="s">
        <v>14</v>
      </c>
      <c r="N324" s="7" t="s">
        <v>48</v>
      </c>
      <c r="O324" s="7" t="s">
        <v>16</v>
      </c>
      <c r="P324" s="60"/>
      <c r="Q324">
        <f>SUMIF(Western!C:C,Master!E324,Western!V:V)</f>
        <v>0</v>
      </c>
      <c r="R324" s="63">
        <f t="shared" si="4"/>
        <v>0</v>
      </c>
    </row>
    <row r="325" spans="2:18" x14ac:dyDescent="0.25">
      <c r="B325" s="62" t="s">
        <v>5507</v>
      </c>
      <c r="C325" s="58" t="s">
        <v>5510</v>
      </c>
      <c r="D325" s="6">
        <v>843380101192</v>
      </c>
      <c r="E325" s="7" t="s">
        <v>377</v>
      </c>
      <c r="F325" t="s">
        <v>378</v>
      </c>
      <c r="G325" t="s">
        <v>7859</v>
      </c>
      <c r="H325" t="s">
        <v>17</v>
      </c>
      <c r="I325" s="7" t="s">
        <v>12</v>
      </c>
      <c r="J325" s="7" t="s">
        <v>27</v>
      </c>
      <c r="K325" s="7" t="s">
        <v>7839</v>
      </c>
      <c r="L325" s="10">
        <v>82.5</v>
      </c>
      <c r="M325" s="7" t="s">
        <v>14</v>
      </c>
      <c r="N325" s="7" t="s">
        <v>48</v>
      </c>
      <c r="O325" s="7" t="s">
        <v>16</v>
      </c>
      <c r="P325" s="60"/>
      <c r="Q325">
        <f>SUMIF(Western!C:C,Master!E325,Western!V:V)</f>
        <v>0</v>
      </c>
      <c r="R325" s="63">
        <f t="shared" si="4"/>
        <v>0</v>
      </c>
    </row>
    <row r="326" spans="2:18" x14ac:dyDescent="0.25">
      <c r="B326" s="62" t="s">
        <v>5507</v>
      </c>
      <c r="C326" s="58" t="s">
        <v>5511</v>
      </c>
      <c r="D326" s="6">
        <v>843380101208</v>
      </c>
      <c r="E326" s="7" t="s">
        <v>379</v>
      </c>
      <c r="F326" t="s">
        <v>380</v>
      </c>
      <c r="G326" t="s">
        <v>7859</v>
      </c>
      <c r="H326" t="s">
        <v>17</v>
      </c>
      <c r="I326" s="7" t="s">
        <v>12</v>
      </c>
      <c r="J326" s="7" t="s">
        <v>30</v>
      </c>
      <c r="K326" s="7" t="s">
        <v>7839</v>
      </c>
      <c r="L326" s="10">
        <v>82.5</v>
      </c>
      <c r="M326" s="7" t="s">
        <v>14</v>
      </c>
      <c r="N326" s="7" t="s">
        <v>48</v>
      </c>
      <c r="O326" s="7" t="s">
        <v>16</v>
      </c>
      <c r="P326" s="60"/>
      <c r="Q326">
        <f>SUMIF(Western!C:C,Master!E326,Western!V:V)</f>
        <v>0</v>
      </c>
      <c r="R326" s="63">
        <f t="shared" ref="R326:R389" si="5">Q326*L326</f>
        <v>0</v>
      </c>
    </row>
    <row r="327" spans="2:18" x14ac:dyDescent="0.25">
      <c r="B327" s="62" t="s">
        <v>5507</v>
      </c>
      <c r="C327" s="58" t="s">
        <v>5512</v>
      </c>
      <c r="D327" s="6">
        <v>843380101215</v>
      </c>
      <c r="E327" s="7" t="s">
        <v>381</v>
      </c>
      <c r="F327" t="s">
        <v>382</v>
      </c>
      <c r="G327" t="s">
        <v>7859</v>
      </c>
      <c r="H327" t="s">
        <v>17</v>
      </c>
      <c r="I327" s="7" t="s">
        <v>12</v>
      </c>
      <c r="J327" s="7" t="s">
        <v>246</v>
      </c>
      <c r="K327" s="7" t="s">
        <v>7839</v>
      </c>
      <c r="L327" s="10">
        <v>82.5</v>
      </c>
      <c r="M327" s="7" t="s">
        <v>14</v>
      </c>
      <c r="N327" s="7" t="s">
        <v>48</v>
      </c>
      <c r="O327" s="7" t="s">
        <v>16</v>
      </c>
      <c r="P327" s="60"/>
      <c r="Q327">
        <f>SUMIF(Western!C:C,Master!E327,Western!V:V)</f>
        <v>0</v>
      </c>
      <c r="R327" s="63">
        <f t="shared" si="5"/>
        <v>0</v>
      </c>
    </row>
    <row r="328" spans="2:18" x14ac:dyDescent="0.25">
      <c r="B328" s="62" t="s">
        <v>5513</v>
      </c>
      <c r="C328" s="58" t="s">
        <v>5514</v>
      </c>
      <c r="D328" s="6">
        <v>843380123033</v>
      </c>
      <c r="E328" s="7" t="s">
        <v>2246</v>
      </c>
      <c r="F328" t="s">
        <v>2247</v>
      </c>
      <c r="G328" t="s">
        <v>7859</v>
      </c>
      <c r="H328" t="s">
        <v>17</v>
      </c>
      <c r="I328" s="7" t="s">
        <v>236</v>
      </c>
      <c r="J328" s="7" t="s">
        <v>21</v>
      </c>
      <c r="K328" s="7" t="s">
        <v>7839</v>
      </c>
      <c r="L328" s="10">
        <v>82.5</v>
      </c>
      <c r="M328" s="7" t="s">
        <v>14</v>
      </c>
      <c r="N328" s="7" t="s">
        <v>48</v>
      </c>
      <c r="O328" s="7" t="s">
        <v>2169</v>
      </c>
      <c r="P328" s="60"/>
      <c r="Q328">
        <f>SUMIF(Whitetail!C:C,Master!E328,Whitetail!W:W)</f>
        <v>0</v>
      </c>
      <c r="R328" s="63">
        <f t="shared" si="5"/>
        <v>0</v>
      </c>
    </row>
    <row r="329" spans="2:18" x14ac:dyDescent="0.25">
      <c r="B329" s="62" t="s">
        <v>5513</v>
      </c>
      <c r="C329" s="58" t="s">
        <v>5515</v>
      </c>
      <c r="D329" s="6">
        <v>843380123040</v>
      </c>
      <c r="E329" s="7" t="s">
        <v>2248</v>
      </c>
      <c r="F329" t="s">
        <v>2249</v>
      </c>
      <c r="G329" t="s">
        <v>7859</v>
      </c>
      <c r="H329" t="s">
        <v>17</v>
      </c>
      <c r="I329" s="7" t="s">
        <v>236</v>
      </c>
      <c r="J329" s="7" t="s">
        <v>24</v>
      </c>
      <c r="K329" s="7" t="s">
        <v>7839</v>
      </c>
      <c r="L329" s="10">
        <v>82.5</v>
      </c>
      <c r="M329" s="7" t="s">
        <v>14</v>
      </c>
      <c r="N329" s="7" t="s">
        <v>48</v>
      </c>
      <c r="O329" s="7" t="s">
        <v>2169</v>
      </c>
      <c r="P329" s="60"/>
      <c r="Q329">
        <f>SUMIF(Whitetail!C:C,Master!E329,Whitetail!W:W)</f>
        <v>0</v>
      </c>
      <c r="R329" s="63">
        <f t="shared" si="5"/>
        <v>0</v>
      </c>
    </row>
    <row r="330" spans="2:18" x14ac:dyDescent="0.25">
      <c r="B330" s="62" t="s">
        <v>5513</v>
      </c>
      <c r="C330" s="58" t="s">
        <v>5516</v>
      </c>
      <c r="D330" s="6">
        <v>843380123057</v>
      </c>
      <c r="E330" s="7" t="s">
        <v>2250</v>
      </c>
      <c r="F330" t="s">
        <v>2251</v>
      </c>
      <c r="G330" t="s">
        <v>7859</v>
      </c>
      <c r="H330" t="s">
        <v>17</v>
      </c>
      <c r="I330" s="7" t="s">
        <v>236</v>
      </c>
      <c r="J330" s="7" t="s">
        <v>27</v>
      </c>
      <c r="K330" s="7" t="s">
        <v>7839</v>
      </c>
      <c r="L330" s="10">
        <v>82.5</v>
      </c>
      <c r="M330" s="7" t="s">
        <v>14</v>
      </c>
      <c r="N330" s="7" t="s">
        <v>48</v>
      </c>
      <c r="O330" s="7" t="s">
        <v>2169</v>
      </c>
      <c r="P330" s="60"/>
      <c r="Q330">
        <f>SUMIF(Whitetail!C:C,Master!E330,Whitetail!W:W)</f>
        <v>0</v>
      </c>
      <c r="R330" s="63">
        <f t="shared" si="5"/>
        <v>0</v>
      </c>
    </row>
    <row r="331" spans="2:18" x14ac:dyDescent="0.25">
      <c r="B331" s="62" t="s">
        <v>5513</v>
      </c>
      <c r="C331" s="58" t="s">
        <v>5517</v>
      </c>
      <c r="D331" s="6">
        <v>843380123064</v>
      </c>
      <c r="E331" s="7" t="s">
        <v>2252</v>
      </c>
      <c r="F331" t="s">
        <v>2253</v>
      </c>
      <c r="G331" t="s">
        <v>7859</v>
      </c>
      <c r="H331" t="s">
        <v>17</v>
      </c>
      <c r="I331" s="7" t="s">
        <v>236</v>
      </c>
      <c r="J331" s="7" t="s">
        <v>30</v>
      </c>
      <c r="K331" s="7" t="s">
        <v>7839</v>
      </c>
      <c r="L331" s="10">
        <v>82.5</v>
      </c>
      <c r="M331" s="7" t="s">
        <v>14</v>
      </c>
      <c r="N331" s="7" t="s">
        <v>48</v>
      </c>
      <c r="O331" s="7" t="s">
        <v>2169</v>
      </c>
      <c r="P331" s="60"/>
      <c r="Q331">
        <f>SUMIF(Whitetail!C:C,Master!E331,Whitetail!W:W)</f>
        <v>0</v>
      </c>
      <c r="R331" s="63">
        <f t="shared" si="5"/>
        <v>0</v>
      </c>
    </row>
    <row r="332" spans="2:18" x14ac:dyDescent="0.25">
      <c r="B332" s="62" t="s">
        <v>5513</v>
      </c>
      <c r="C332" s="58" t="s">
        <v>5518</v>
      </c>
      <c r="D332" s="6">
        <v>843380123071</v>
      </c>
      <c r="E332" s="7" t="s">
        <v>2254</v>
      </c>
      <c r="F332" t="s">
        <v>2255</v>
      </c>
      <c r="G332" t="s">
        <v>7859</v>
      </c>
      <c r="H332" t="s">
        <v>17</v>
      </c>
      <c r="I332" s="7" t="s">
        <v>236</v>
      </c>
      <c r="J332" s="7" t="s">
        <v>246</v>
      </c>
      <c r="K332" s="7" t="s">
        <v>7839</v>
      </c>
      <c r="L332" s="10">
        <v>82.5</v>
      </c>
      <c r="M332" s="7" t="s">
        <v>14</v>
      </c>
      <c r="N332" s="7" t="s">
        <v>48</v>
      </c>
      <c r="O332" s="7" t="s">
        <v>2169</v>
      </c>
      <c r="P332" s="60"/>
      <c r="Q332">
        <f>SUMIF(Whitetail!C:C,Master!E332,Whitetail!W:W)</f>
        <v>0</v>
      </c>
      <c r="R332" s="63">
        <f t="shared" si="5"/>
        <v>0</v>
      </c>
    </row>
    <row r="333" spans="2:18" x14ac:dyDescent="0.25">
      <c r="B333" s="62" t="s">
        <v>5513</v>
      </c>
      <c r="C333" s="58" t="s">
        <v>5519</v>
      </c>
      <c r="D333" s="6">
        <v>843380149811</v>
      </c>
      <c r="E333" s="7" t="s">
        <v>2256</v>
      </c>
      <c r="F333" t="s">
        <v>2257</v>
      </c>
      <c r="G333" t="s">
        <v>7859</v>
      </c>
      <c r="H333" t="s">
        <v>17</v>
      </c>
      <c r="I333" s="7" t="s">
        <v>236</v>
      </c>
      <c r="J333" s="7" t="s">
        <v>249</v>
      </c>
      <c r="K333" s="7" t="s">
        <v>7839</v>
      </c>
      <c r="L333" s="10">
        <v>82.5</v>
      </c>
      <c r="M333" s="7" t="s">
        <v>14</v>
      </c>
      <c r="N333" s="7" t="s">
        <v>48</v>
      </c>
      <c r="O333" s="7" t="s">
        <v>2169</v>
      </c>
      <c r="P333" s="60"/>
      <c r="Q333">
        <f>SUMIF(Whitetail!C:C,Master!E333,Whitetail!W:W)</f>
        <v>0</v>
      </c>
      <c r="R333" s="63">
        <f t="shared" si="5"/>
        <v>0</v>
      </c>
    </row>
    <row r="334" spans="2:18" x14ac:dyDescent="0.25">
      <c r="B334" s="62" t="s">
        <v>5520</v>
      </c>
      <c r="C334" s="58" t="s">
        <v>5521</v>
      </c>
      <c r="D334" s="6">
        <v>843380131298</v>
      </c>
      <c r="E334" s="7" t="s">
        <v>4307</v>
      </c>
      <c r="F334" t="s">
        <v>4308</v>
      </c>
      <c r="G334" t="s">
        <v>7859</v>
      </c>
      <c r="H334" t="s">
        <v>18</v>
      </c>
      <c r="I334" s="7" t="s">
        <v>4289</v>
      </c>
      <c r="J334" s="7" t="s">
        <v>21</v>
      </c>
      <c r="K334" s="7" t="s">
        <v>7839</v>
      </c>
      <c r="L334" s="10">
        <v>82.5</v>
      </c>
      <c r="M334" s="7" t="s">
        <v>14</v>
      </c>
      <c r="N334" s="7" t="s">
        <v>48</v>
      </c>
      <c r="O334" s="7" t="s">
        <v>4290</v>
      </c>
      <c r="P334" s="60"/>
      <c r="Q334">
        <f>SUMIF(Waterfowl!C:C,Master!E334,Waterfowl!V:V)</f>
        <v>0</v>
      </c>
      <c r="R334" s="63">
        <f t="shared" si="5"/>
        <v>0</v>
      </c>
    </row>
    <row r="335" spans="2:18" x14ac:dyDescent="0.25">
      <c r="B335" s="62" t="s">
        <v>5520</v>
      </c>
      <c r="C335" s="58" t="s">
        <v>5522</v>
      </c>
      <c r="D335" s="6">
        <v>843380131281</v>
      </c>
      <c r="E335" s="7" t="s">
        <v>4309</v>
      </c>
      <c r="F335" t="s">
        <v>4310</v>
      </c>
      <c r="G335" t="s">
        <v>7859</v>
      </c>
      <c r="H335" t="s">
        <v>18</v>
      </c>
      <c r="I335" s="7" t="s">
        <v>4289</v>
      </c>
      <c r="J335" s="7" t="s">
        <v>24</v>
      </c>
      <c r="K335" s="7" t="s">
        <v>7839</v>
      </c>
      <c r="L335" s="10">
        <v>82.5</v>
      </c>
      <c r="M335" s="7" t="s">
        <v>14</v>
      </c>
      <c r="N335" s="7" t="s">
        <v>48</v>
      </c>
      <c r="O335" s="7" t="s">
        <v>4290</v>
      </c>
      <c r="P335" s="60"/>
      <c r="Q335">
        <f>SUMIF(Waterfowl!C:C,Master!E335,Waterfowl!V:V)</f>
        <v>0</v>
      </c>
      <c r="R335" s="63">
        <f t="shared" si="5"/>
        <v>0</v>
      </c>
    </row>
    <row r="336" spans="2:18" x14ac:dyDescent="0.25">
      <c r="B336" s="62" t="s">
        <v>5520</v>
      </c>
      <c r="C336" s="58" t="s">
        <v>5523</v>
      </c>
      <c r="D336" s="6">
        <v>843380131274</v>
      </c>
      <c r="E336" s="7" t="s">
        <v>4311</v>
      </c>
      <c r="F336" t="s">
        <v>4312</v>
      </c>
      <c r="G336" t="s">
        <v>7859</v>
      </c>
      <c r="H336" t="s">
        <v>18</v>
      </c>
      <c r="I336" s="7" t="s">
        <v>4289</v>
      </c>
      <c r="J336" s="7" t="s">
        <v>27</v>
      </c>
      <c r="K336" s="7" t="s">
        <v>7839</v>
      </c>
      <c r="L336" s="10">
        <v>82.5</v>
      </c>
      <c r="M336" s="7" t="s">
        <v>14</v>
      </c>
      <c r="N336" s="7" t="s">
        <v>48</v>
      </c>
      <c r="O336" s="7" t="s">
        <v>4290</v>
      </c>
      <c r="P336" s="60"/>
      <c r="Q336">
        <f>SUMIF(Waterfowl!C:C,Master!E336,Waterfowl!V:V)</f>
        <v>0</v>
      </c>
      <c r="R336" s="63">
        <f t="shared" si="5"/>
        <v>0</v>
      </c>
    </row>
    <row r="337" spans="2:18" x14ac:dyDescent="0.25">
      <c r="B337" s="62" t="s">
        <v>5520</v>
      </c>
      <c r="C337" s="58" t="s">
        <v>5524</v>
      </c>
      <c r="D337" s="6">
        <v>843380131304</v>
      </c>
      <c r="E337" s="7" t="s">
        <v>4313</v>
      </c>
      <c r="F337" t="s">
        <v>4314</v>
      </c>
      <c r="G337" t="s">
        <v>7859</v>
      </c>
      <c r="H337" t="s">
        <v>18</v>
      </c>
      <c r="I337" s="7" t="s">
        <v>4289</v>
      </c>
      <c r="J337" s="7" t="s">
        <v>30</v>
      </c>
      <c r="K337" s="7" t="s">
        <v>7839</v>
      </c>
      <c r="L337" s="10">
        <v>82.5</v>
      </c>
      <c r="M337" s="7" t="s">
        <v>14</v>
      </c>
      <c r="N337" s="7" t="s">
        <v>48</v>
      </c>
      <c r="O337" s="7" t="s">
        <v>4290</v>
      </c>
      <c r="P337" s="60"/>
      <c r="Q337">
        <f>SUMIF(Waterfowl!C:C,Master!E337,Waterfowl!V:V)</f>
        <v>0</v>
      </c>
      <c r="R337" s="63">
        <f t="shared" si="5"/>
        <v>0</v>
      </c>
    </row>
    <row r="338" spans="2:18" x14ac:dyDescent="0.25">
      <c r="B338" s="62" t="s">
        <v>5520</v>
      </c>
      <c r="C338" s="58" t="s">
        <v>5525</v>
      </c>
      <c r="D338" s="6">
        <v>843380131267</v>
      </c>
      <c r="E338" s="7" t="s">
        <v>4315</v>
      </c>
      <c r="F338" t="s">
        <v>4316</v>
      </c>
      <c r="G338" t="s">
        <v>7859</v>
      </c>
      <c r="H338" t="s">
        <v>18</v>
      </c>
      <c r="I338" s="7" t="s">
        <v>4289</v>
      </c>
      <c r="J338" s="7" t="s">
        <v>246</v>
      </c>
      <c r="K338" s="7" t="s">
        <v>7839</v>
      </c>
      <c r="L338" s="10">
        <v>82.5</v>
      </c>
      <c r="M338" s="7" t="s">
        <v>14</v>
      </c>
      <c r="N338" s="7" t="s">
        <v>48</v>
      </c>
      <c r="O338" s="7" t="s">
        <v>4290</v>
      </c>
      <c r="P338" s="60"/>
      <c r="Q338">
        <f>SUMIF(Waterfowl!C:C,Master!E338,Waterfowl!V:V)</f>
        <v>0</v>
      </c>
      <c r="R338" s="63">
        <f t="shared" si="5"/>
        <v>0</v>
      </c>
    </row>
    <row r="339" spans="2:18" x14ac:dyDescent="0.25">
      <c r="B339" s="62" t="s">
        <v>5520</v>
      </c>
      <c r="C339" s="58" t="s">
        <v>5526</v>
      </c>
      <c r="D339" s="6">
        <v>843380149873</v>
      </c>
      <c r="E339" s="7" t="s">
        <v>4317</v>
      </c>
      <c r="F339" t="s">
        <v>4318</v>
      </c>
      <c r="G339" t="s">
        <v>7859</v>
      </c>
      <c r="H339" t="s">
        <v>18</v>
      </c>
      <c r="I339" s="7" t="s">
        <v>4289</v>
      </c>
      <c r="J339" s="7" t="s">
        <v>249</v>
      </c>
      <c r="K339" s="7" t="s">
        <v>7839</v>
      </c>
      <c r="L339" s="10">
        <v>82.5</v>
      </c>
      <c r="M339" s="7" t="s">
        <v>14</v>
      </c>
      <c r="N339" s="7" t="s">
        <v>48</v>
      </c>
      <c r="O339" s="7" t="s">
        <v>4290</v>
      </c>
      <c r="P339" s="60"/>
      <c r="Q339">
        <f>SUMIF(Waterfowl!C:C,Master!E339,Waterfowl!V:V)</f>
        <v>0</v>
      </c>
      <c r="R339" s="63">
        <f t="shared" si="5"/>
        <v>0</v>
      </c>
    </row>
    <row r="340" spans="2:18" x14ac:dyDescent="0.25">
      <c r="B340" s="62" t="s">
        <v>5527</v>
      </c>
      <c r="C340" s="58" t="s">
        <v>5528</v>
      </c>
      <c r="D340" s="6">
        <v>843380149798</v>
      </c>
      <c r="E340" s="7" t="s">
        <v>4319</v>
      </c>
      <c r="F340" t="s">
        <v>7985</v>
      </c>
      <c r="G340" t="s">
        <v>7859</v>
      </c>
      <c r="H340" t="s">
        <v>18</v>
      </c>
      <c r="I340" s="7" t="s">
        <v>4156</v>
      </c>
      <c r="J340" s="7" t="s">
        <v>21</v>
      </c>
      <c r="K340" s="7" t="s">
        <v>7839</v>
      </c>
      <c r="L340" s="10">
        <v>82.5</v>
      </c>
      <c r="M340" s="7" t="s">
        <v>14</v>
      </c>
      <c r="N340" s="7" t="s">
        <v>48</v>
      </c>
      <c r="O340" s="7" t="s">
        <v>4290</v>
      </c>
      <c r="P340" s="60"/>
      <c r="Q340">
        <f>SUMIF(Waterfowl!C:C,Master!E340,Waterfowl!V:V)</f>
        <v>0</v>
      </c>
      <c r="R340" s="63">
        <f t="shared" si="5"/>
        <v>0</v>
      </c>
    </row>
    <row r="341" spans="2:18" x14ac:dyDescent="0.25">
      <c r="B341" s="62" t="s">
        <v>5527</v>
      </c>
      <c r="C341" s="58" t="s">
        <v>5529</v>
      </c>
      <c r="D341" s="6">
        <v>843380149781</v>
      </c>
      <c r="E341" s="7" t="s">
        <v>4320</v>
      </c>
      <c r="F341" t="s">
        <v>7986</v>
      </c>
      <c r="G341" t="s">
        <v>7859</v>
      </c>
      <c r="H341" t="s">
        <v>18</v>
      </c>
      <c r="I341" s="7" t="s">
        <v>4156</v>
      </c>
      <c r="J341" s="7" t="s">
        <v>24</v>
      </c>
      <c r="K341" s="7" t="s">
        <v>7839</v>
      </c>
      <c r="L341" s="10">
        <v>82.5</v>
      </c>
      <c r="M341" s="7" t="s">
        <v>14</v>
      </c>
      <c r="N341" s="7" t="s">
        <v>48</v>
      </c>
      <c r="O341" s="7" t="s">
        <v>4290</v>
      </c>
      <c r="P341" s="60"/>
      <c r="Q341">
        <f>SUMIF(Waterfowl!C:C,Master!E341,Waterfowl!V:V)</f>
        <v>0</v>
      </c>
      <c r="R341" s="63">
        <f t="shared" si="5"/>
        <v>0</v>
      </c>
    </row>
    <row r="342" spans="2:18" x14ac:dyDescent="0.25">
      <c r="B342" s="62" t="s">
        <v>5527</v>
      </c>
      <c r="C342" s="58" t="s">
        <v>5530</v>
      </c>
      <c r="D342" s="6">
        <v>843380149774</v>
      </c>
      <c r="E342" s="7" t="s">
        <v>4321</v>
      </c>
      <c r="F342" t="s">
        <v>7987</v>
      </c>
      <c r="G342" t="s">
        <v>7859</v>
      </c>
      <c r="H342" t="s">
        <v>18</v>
      </c>
      <c r="I342" s="7" t="s">
        <v>4156</v>
      </c>
      <c r="J342" s="7" t="s">
        <v>27</v>
      </c>
      <c r="K342" s="7" t="s">
        <v>7839</v>
      </c>
      <c r="L342" s="10">
        <v>82.5</v>
      </c>
      <c r="M342" s="7" t="s">
        <v>14</v>
      </c>
      <c r="N342" s="7" t="s">
        <v>48</v>
      </c>
      <c r="O342" s="7" t="s">
        <v>4290</v>
      </c>
      <c r="P342" s="60"/>
      <c r="Q342">
        <f>SUMIF(Waterfowl!C:C,Master!E342,Waterfowl!V:V)</f>
        <v>0</v>
      </c>
      <c r="R342" s="63">
        <f t="shared" si="5"/>
        <v>0</v>
      </c>
    </row>
    <row r="343" spans="2:18" x14ac:dyDescent="0.25">
      <c r="B343" s="62" t="s">
        <v>5527</v>
      </c>
      <c r="C343" s="58" t="s">
        <v>5531</v>
      </c>
      <c r="D343" s="6">
        <v>843380149804</v>
      </c>
      <c r="E343" s="7" t="s">
        <v>4322</v>
      </c>
      <c r="F343" t="s">
        <v>7988</v>
      </c>
      <c r="G343" t="s">
        <v>7859</v>
      </c>
      <c r="H343" t="s">
        <v>18</v>
      </c>
      <c r="I343" s="7" t="s">
        <v>4156</v>
      </c>
      <c r="J343" s="7" t="s">
        <v>30</v>
      </c>
      <c r="K343" s="7" t="s">
        <v>7839</v>
      </c>
      <c r="L343" s="10">
        <v>82.5</v>
      </c>
      <c r="M343" s="7" t="s">
        <v>14</v>
      </c>
      <c r="N343" s="7" t="s">
        <v>48</v>
      </c>
      <c r="O343" s="7" t="s">
        <v>4290</v>
      </c>
      <c r="P343" s="60"/>
      <c r="Q343">
        <f>SUMIF(Waterfowl!C:C,Master!E343,Waterfowl!V:V)</f>
        <v>0</v>
      </c>
      <c r="R343" s="63">
        <f t="shared" si="5"/>
        <v>0</v>
      </c>
    </row>
    <row r="344" spans="2:18" x14ac:dyDescent="0.25">
      <c r="B344" s="62" t="s">
        <v>5527</v>
      </c>
      <c r="C344" s="58" t="s">
        <v>5532</v>
      </c>
      <c r="D344" s="6">
        <v>843380149750</v>
      </c>
      <c r="E344" s="7" t="s">
        <v>4323</v>
      </c>
      <c r="F344" t="s">
        <v>7989</v>
      </c>
      <c r="G344" t="s">
        <v>7859</v>
      </c>
      <c r="H344" t="s">
        <v>18</v>
      </c>
      <c r="I344" s="7" t="s">
        <v>4156</v>
      </c>
      <c r="J344" s="7" t="s">
        <v>246</v>
      </c>
      <c r="K344" s="7" t="s">
        <v>7839</v>
      </c>
      <c r="L344" s="10">
        <v>82.5</v>
      </c>
      <c r="M344" s="7" t="s">
        <v>14</v>
      </c>
      <c r="N344" s="7" t="s">
        <v>48</v>
      </c>
      <c r="O344" s="7" t="s">
        <v>4290</v>
      </c>
      <c r="P344" s="60"/>
      <c r="Q344">
        <f>SUMIF(Waterfowl!C:C,Master!E344,Waterfowl!V:V)</f>
        <v>0</v>
      </c>
      <c r="R344" s="63">
        <f t="shared" si="5"/>
        <v>0</v>
      </c>
    </row>
    <row r="345" spans="2:18" x14ac:dyDescent="0.25">
      <c r="B345" s="62" t="s">
        <v>5527</v>
      </c>
      <c r="C345" s="58" t="s">
        <v>5533</v>
      </c>
      <c r="D345" s="6">
        <v>843380149767</v>
      </c>
      <c r="E345" s="7" t="s">
        <v>4324</v>
      </c>
      <c r="F345" t="s">
        <v>7990</v>
      </c>
      <c r="G345" t="s">
        <v>7859</v>
      </c>
      <c r="H345" t="s">
        <v>18</v>
      </c>
      <c r="I345" s="7" t="s">
        <v>4156</v>
      </c>
      <c r="J345" s="7" t="s">
        <v>249</v>
      </c>
      <c r="K345" s="7" t="s">
        <v>7839</v>
      </c>
      <c r="L345" s="10">
        <v>82.5</v>
      </c>
      <c r="M345" s="7" t="s">
        <v>14</v>
      </c>
      <c r="N345" s="7" t="s">
        <v>48</v>
      </c>
      <c r="O345" s="7" t="s">
        <v>4290</v>
      </c>
      <c r="P345" s="60"/>
      <c r="Q345">
        <f>SUMIF(Waterfowl!C:C,Master!E345,Waterfowl!V:V)</f>
        <v>0</v>
      </c>
      <c r="R345" s="63">
        <f t="shared" si="5"/>
        <v>0</v>
      </c>
    </row>
    <row r="346" spans="2:18" x14ac:dyDescent="0.25">
      <c r="B346" s="62" t="s">
        <v>5534</v>
      </c>
      <c r="C346" s="58" t="s">
        <v>5535</v>
      </c>
      <c r="D346" s="6">
        <v>843380101277</v>
      </c>
      <c r="E346" s="7" t="s">
        <v>2816</v>
      </c>
      <c r="F346" t="s">
        <v>3556</v>
      </c>
      <c r="G346" t="s">
        <v>7859</v>
      </c>
      <c r="H346" t="s">
        <v>18</v>
      </c>
      <c r="I346" s="7" t="s">
        <v>59</v>
      </c>
      <c r="J346" s="7" t="s">
        <v>21</v>
      </c>
      <c r="K346" s="7" t="s">
        <v>7839</v>
      </c>
      <c r="L346" s="10">
        <v>82.5</v>
      </c>
      <c r="M346" s="7" t="s">
        <v>14</v>
      </c>
      <c r="N346" s="7" t="s">
        <v>48</v>
      </c>
      <c r="O346" s="7" t="s">
        <v>3451</v>
      </c>
      <c r="P346" s="60"/>
      <c r="Q346">
        <f>SUMIF('Cross-Over'!C:C,Master!E346,'Cross-Over'!V:V)</f>
        <v>0</v>
      </c>
      <c r="R346" s="63">
        <f t="shared" si="5"/>
        <v>0</v>
      </c>
    </row>
    <row r="347" spans="2:18" x14ac:dyDescent="0.25">
      <c r="B347" s="62" t="s">
        <v>5534</v>
      </c>
      <c r="C347" s="58" t="s">
        <v>5536</v>
      </c>
      <c r="D347" s="6">
        <v>843380101284</v>
      </c>
      <c r="E347" s="7" t="s">
        <v>2817</v>
      </c>
      <c r="F347" t="s">
        <v>3557</v>
      </c>
      <c r="G347" t="s">
        <v>7859</v>
      </c>
      <c r="H347" t="s">
        <v>18</v>
      </c>
      <c r="I347" s="7" t="s">
        <v>59</v>
      </c>
      <c r="J347" s="7" t="s">
        <v>24</v>
      </c>
      <c r="K347" s="7" t="s">
        <v>7839</v>
      </c>
      <c r="L347" s="10">
        <v>82.5</v>
      </c>
      <c r="M347" s="7" t="s">
        <v>14</v>
      </c>
      <c r="N347" s="7" t="s">
        <v>48</v>
      </c>
      <c r="O347" s="7" t="s">
        <v>3451</v>
      </c>
      <c r="P347" s="60"/>
      <c r="Q347">
        <f>SUMIF('Cross-Over'!C:C,Master!E347,'Cross-Over'!V:V)</f>
        <v>0</v>
      </c>
      <c r="R347" s="63">
        <f t="shared" si="5"/>
        <v>0</v>
      </c>
    </row>
    <row r="348" spans="2:18" x14ac:dyDescent="0.25">
      <c r="B348" s="62" t="s">
        <v>5534</v>
      </c>
      <c r="C348" s="58" t="s">
        <v>5537</v>
      </c>
      <c r="D348" s="6">
        <v>843380101291</v>
      </c>
      <c r="E348" s="7" t="s">
        <v>2818</v>
      </c>
      <c r="F348" t="s">
        <v>3558</v>
      </c>
      <c r="G348" t="s">
        <v>7859</v>
      </c>
      <c r="H348" t="s">
        <v>18</v>
      </c>
      <c r="I348" s="7" t="s">
        <v>59</v>
      </c>
      <c r="J348" s="7" t="s">
        <v>27</v>
      </c>
      <c r="K348" s="7" t="s">
        <v>7839</v>
      </c>
      <c r="L348" s="10">
        <v>82.5</v>
      </c>
      <c r="M348" s="7" t="s">
        <v>14</v>
      </c>
      <c r="N348" s="7" t="s">
        <v>48</v>
      </c>
      <c r="O348" s="7" t="s">
        <v>3451</v>
      </c>
      <c r="P348" s="60"/>
      <c r="Q348">
        <f>SUMIF('Cross-Over'!C:C,Master!E348,'Cross-Over'!V:V)</f>
        <v>0</v>
      </c>
      <c r="R348" s="63">
        <f t="shared" si="5"/>
        <v>0</v>
      </c>
    </row>
    <row r="349" spans="2:18" x14ac:dyDescent="0.25">
      <c r="B349" s="62" t="s">
        <v>5534</v>
      </c>
      <c r="C349" s="58" t="s">
        <v>5538</v>
      </c>
      <c r="D349" s="6">
        <v>843380101307</v>
      </c>
      <c r="E349" s="7" t="s">
        <v>2819</v>
      </c>
      <c r="F349" t="s">
        <v>3559</v>
      </c>
      <c r="G349" t="s">
        <v>7859</v>
      </c>
      <c r="H349" t="s">
        <v>18</v>
      </c>
      <c r="I349" s="7" t="s">
        <v>59</v>
      </c>
      <c r="J349" s="7" t="s">
        <v>30</v>
      </c>
      <c r="K349" s="7" t="s">
        <v>7839</v>
      </c>
      <c r="L349" s="10">
        <v>82.5</v>
      </c>
      <c r="M349" s="7" t="s">
        <v>14</v>
      </c>
      <c r="N349" s="7" t="s">
        <v>48</v>
      </c>
      <c r="O349" s="7" t="s">
        <v>3451</v>
      </c>
      <c r="P349" s="60"/>
      <c r="Q349">
        <f>SUMIF('Cross-Over'!C:C,Master!E349,'Cross-Over'!V:V)</f>
        <v>0</v>
      </c>
      <c r="R349" s="63">
        <f t="shared" si="5"/>
        <v>0</v>
      </c>
    </row>
    <row r="350" spans="2:18" x14ac:dyDescent="0.25">
      <c r="B350" s="62" t="s">
        <v>5534</v>
      </c>
      <c r="C350" s="58" t="s">
        <v>5539</v>
      </c>
      <c r="D350" s="6">
        <v>843380101314</v>
      </c>
      <c r="E350" s="7" t="s">
        <v>2820</v>
      </c>
      <c r="F350" t="s">
        <v>3560</v>
      </c>
      <c r="G350" t="s">
        <v>7859</v>
      </c>
      <c r="H350" t="s">
        <v>18</v>
      </c>
      <c r="I350" s="7" t="s">
        <v>59</v>
      </c>
      <c r="J350" s="7" t="s">
        <v>246</v>
      </c>
      <c r="K350" s="7" t="s">
        <v>7839</v>
      </c>
      <c r="L350" s="10">
        <v>82.5</v>
      </c>
      <c r="M350" s="7" t="s">
        <v>14</v>
      </c>
      <c r="N350" s="7" t="s">
        <v>48</v>
      </c>
      <c r="O350" s="7" t="s">
        <v>3451</v>
      </c>
      <c r="P350" s="60"/>
      <c r="Q350">
        <f>SUMIF('Cross-Over'!C:C,Master!E350,'Cross-Over'!V:V)</f>
        <v>0</v>
      </c>
      <c r="R350" s="63">
        <f t="shared" si="5"/>
        <v>0</v>
      </c>
    </row>
    <row r="351" spans="2:18" x14ac:dyDescent="0.25">
      <c r="B351" s="62" t="s">
        <v>5540</v>
      </c>
      <c r="C351" s="58" t="s">
        <v>5541</v>
      </c>
      <c r="D351" s="6">
        <v>843380101321</v>
      </c>
      <c r="E351" s="7" t="s">
        <v>2821</v>
      </c>
      <c r="F351" t="s">
        <v>3561</v>
      </c>
      <c r="G351" t="s">
        <v>7859</v>
      </c>
      <c r="H351" t="s">
        <v>17</v>
      </c>
      <c r="I351" s="7" t="s">
        <v>80</v>
      </c>
      <c r="J351" s="7" t="s">
        <v>21</v>
      </c>
      <c r="K351" s="7" t="s">
        <v>7839</v>
      </c>
      <c r="L351" s="10">
        <v>82.5</v>
      </c>
      <c r="M351" s="7" t="s">
        <v>14</v>
      </c>
      <c r="N351" s="7" t="s">
        <v>48</v>
      </c>
      <c r="O351" s="7" t="s">
        <v>3451</v>
      </c>
      <c r="P351" s="60"/>
      <c r="Q351">
        <f>SUMIF('Cross-Over'!C:C,Master!E351,'Cross-Over'!V:V)</f>
        <v>0</v>
      </c>
      <c r="R351" s="63">
        <f t="shared" si="5"/>
        <v>0</v>
      </c>
    </row>
    <row r="352" spans="2:18" x14ac:dyDescent="0.25">
      <c r="B352" s="62" t="s">
        <v>5540</v>
      </c>
      <c r="C352" s="58" t="s">
        <v>5542</v>
      </c>
      <c r="D352" s="6">
        <v>843380101338</v>
      </c>
      <c r="E352" s="7" t="s">
        <v>2822</v>
      </c>
      <c r="F352" t="s">
        <v>3562</v>
      </c>
      <c r="G352" t="s">
        <v>7859</v>
      </c>
      <c r="H352" t="s">
        <v>17</v>
      </c>
      <c r="I352" s="7" t="s">
        <v>80</v>
      </c>
      <c r="J352" s="7" t="s">
        <v>24</v>
      </c>
      <c r="K352" s="7" t="s">
        <v>7839</v>
      </c>
      <c r="L352" s="10">
        <v>82.5</v>
      </c>
      <c r="M352" s="7" t="s">
        <v>14</v>
      </c>
      <c r="N352" s="7" t="s">
        <v>48</v>
      </c>
      <c r="O352" s="7" t="s">
        <v>3451</v>
      </c>
      <c r="P352" s="60"/>
      <c r="Q352">
        <f>SUMIF('Cross-Over'!C:C,Master!E352,'Cross-Over'!V:V)</f>
        <v>0</v>
      </c>
      <c r="R352" s="63">
        <f t="shared" si="5"/>
        <v>0</v>
      </c>
    </row>
    <row r="353" spans="2:18" x14ac:dyDescent="0.25">
      <c r="B353" s="62" t="s">
        <v>5540</v>
      </c>
      <c r="C353" s="58" t="s">
        <v>5543</v>
      </c>
      <c r="D353" s="6">
        <v>843380101345</v>
      </c>
      <c r="E353" s="7" t="s">
        <v>2823</v>
      </c>
      <c r="F353" t="s">
        <v>3563</v>
      </c>
      <c r="G353" t="s">
        <v>7859</v>
      </c>
      <c r="H353" t="s">
        <v>17</v>
      </c>
      <c r="I353" s="7" t="s">
        <v>80</v>
      </c>
      <c r="J353" s="7" t="s">
        <v>27</v>
      </c>
      <c r="K353" s="7" t="s">
        <v>7839</v>
      </c>
      <c r="L353" s="10">
        <v>82.5</v>
      </c>
      <c r="M353" s="7" t="s">
        <v>14</v>
      </c>
      <c r="N353" s="7" t="s">
        <v>48</v>
      </c>
      <c r="O353" s="7" t="s">
        <v>3451</v>
      </c>
      <c r="P353" s="60"/>
      <c r="Q353">
        <f>SUMIF('Cross-Over'!C:C,Master!E353,'Cross-Over'!V:V)</f>
        <v>0</v>
      </c>
      <c r="R353" s="63">
        <f t="shared" si="5"/>
        <v>0</v>
      </c>
    </row>
    <row r="354" spans="2:18" x14ac:dyDescent="0.25">
      <c r="B354" s="62" t="s">
        <v>5540</v>
      </c>
      <c r="C354" s="58" t="s">
        <v>5544</v>
      </c>
      <c r="D354" s="6">
        <v>843380101352</v>
      </c>
      <c r="E354" s="7" t="s">
        <v>2824</v>
      </c>
      <c r="F354" t="s">
        <v>3564</v>
      </c>
      <c r="G354" t="s">
        <v>7859</v>
      </c>
      <c r="H354" t="s">
        <v>17</v>
      </c>
      <c r="I354" s="7" t="s">
        <v>80</v>
      </c>
      <c r="J354" s="7" t="s">
        <v>30</v>
      </c>
      <c r="K354" s="7" t="s">
        <v>7839</v>
      </c>
      <c r="L354" s="10">
        <v>82.5</v>
      </c>
      <c r="M354" s="7" t="s">
        <v>14</v>
      </c>
      <c r="N354" s="7" t="s">
        <v>48</v>
      </c>
      <c r="O354" s="7" t="s">
        <v>3451</v>
      </c>
      <c r="P354" s="60"/>
      <c r="Q354">
        <f>SUMIF('Cross-Over'!C:C,Master!E354,'Cross-Over'!V:V)</f>
        <v>0</v>
      </c>
      <c r="R354" s="63">
        <f t="shared" si="5"/>
        <v>0</v>
      </c>
    </row>
    <row r="355" spans="2:18" x14ac:dyDescent="0.25">
      <c r="B355" s="62" t="s">
        <v>5540</v>
      </c>
      <c r="C355" s="58" t="s">
        <v>5545</v>
      </c>
      <c r="D355" s="6">
        <v>843380101369</v>
      </c>
      <c r="E355" s="7" t="s">
        <v>2825</v>
      </c>
      <c r="F355" t="s">
        <v>3565</v>
      </c>
      <c r="G355" t="s">
        <v>7859</v>
      </c>
      <c r="H355" t="s">
        <v>17</v>
      </c>
      <c r="I355" s="7" t="s">
        <v>80</v>
      </c>
      <c r="J355" s="7" t="s">
        <v>246</v>
      </c>
      <c r="K355" s="7" t="s">
        <v>7839</v>
      </c>
      <c r="L355" s="10">
        <v>82.5</v>
      </c>
      <c r="M355" s="7" t="s">
        <v>14</v>
      </c>
      <c r="N355" s="7" t="s">
        <v>48</v>
      </c>
      <c r="O355" s="7" t="s">
        <v>3451</v>
      </c>
      <c r="P355" s="60"/>
      <c r="Q355">
        <f>SUMIF('Cross-Over'!C:C,Master!E355,'Cross-Over'!V:V)</f>
        <v>0</v>
      </c>
      <c r="R355" s="63">
        <f t="shared" si="5"/>
        <v>0</v>
      </c>
    </row>
    <row r="356" spans="2:18" x14ac:dyDescent="0.25">
      <c r="B356" s="62" t="s">
        <v>5546</v>
      </c>
      <c r="C356" s="58" t="s">
        <v>5547</v>
      </c>
      <c r="D356" s="6">
        <v>843380145448</v>
      </c>
      <c r="E356" s="7" t="s">
        <v>383</v>
      </c>
      <c r="F356" t="s">
        <v>384</v>
      </c>
      <c r="G356" t="s">
        <v>7856</v>
      </c>
      <c r="H356" t="s">
        <v>18</v>
      </c>
      <c r="I356" s="7" t="s">
        <v>12</v>
      </c>
      <c r="J356" s="7" t="s">
        <v>21</v>
      </c>
      <c r="K356" s="7" t="s">
        <v>7833</v>
      </c>
      <c r="L356" s="10">
        <v>126</v>
      </c>
      <c r="M356" s="7" t="s">
        <v>14</v>
      </c>
      <c r="N356" s="7" t="s">
        <v>48</v>
      </c>
      <c r="O356" s="7" t="s">
        <v>16</v>
      </c>
      <c r="P356" s="60"/>
      <c r="Q356">
        <f>SUMIF(Western!C:C,Master!E356,Western!V:V)</f>
        <v>0</v>
      </c>
      <c r="R356" s="63">
        <f t="shared" si="5"/>
        <v>0</v>
      </c>
    </row>
    <row r="357" spans="2:18" x14ac:dyDescent="0.25">
      <c r="B357" s="62" t="s">
        <v>5546</v>
      </c>
      <c r="C357" s="58" t="s">
        <v>5548</v>
      </c>
      <c r="D357" s="6">
        <v>843380145431</v>
      </c>
      <c r="E357" s="7" t="s">
        <v>385</v>
      </c>
      <c r="F357" t="s">
        <v>386</v>
      </c>
      <c r="G357" t="s">
        <v>7856</v>
      </c>
      <c r="H357" t="s">
        <v>18</v>
      </c>
      <c r="I357" s="7" t="s">
        <v>12</v>
      </c>
      <c r="J357" s="7" t="s">
        <v>24</v>
      </c>
      <c r="K357" s="7" t="s">
        <v>7833</v>
      </c>
      <c r="L357" s="10">
        <v>126</v>
      </c>
      <c r="M357" s="7" t="s">
        <v>14</v>
      </c>
      <c r="N357" s="7" t="s">
        <v>48</v>
      </c>
      <c r="O357" s="7" t="s">
        <v>16</v>
      </c>
      <c r="P357" s="60"/>
      <c r="Q357">
        <f>SUMIF(Western!C:C,Master!E357,Western!V:V)</f>
        <v>0</v>
      </c>
      <c r="R357" s="63">
        <f t="shared" si="5"/>
        <v>0</v>
      </c>
    </row>
    <row r="358" spans="2:18" x14ac:dyDescent="0.25">
      <c r="B358" s="62" t="s">
        <v>5546</v>
      </c>
      <c r="C358" s="58" t="s">
        <v>5549</v>
      </c>
      <c r="D358" s="6">
        <v>843380145424</v>
      </c>
      <c r="E358" s="7" t="s">
        <v>387</v>
      </c>
      <c r="F358" t="s">
        <v>388</v>
      </c>
      <c r="G358" t="s">
        <v>7856</v>
      </c>
      <c r="H358" t="s">
        <v>18</v>
      </c>
      <c r="I358" s="7" t="s">
        <v>12</v>
      </c>
      <c r="J358" s="7" t="s">
        <v>27</v>
      </c>
      <c r="K358" s="7" t="s">
        <v>7833</v>
      </c>
      <c r="L358" s="10">
        <v>126</v>
      </c>
      <c r="M358" s="7" t="s">
        <v>14</v>
      </c>
      <c r="N358" s="7" t="s">
        <v>48</v>
      </c>
      <c r="O358" s="7" t="s">
        <v>16</v>
      </c>
      <c r="P358" s="60"/>
      <c r="Q358">
        <f>SUMIF(Western!C:C,Master!E358,Western!V:V)</f>
        <v>0</v>
      </c>
      <c r="R358" s="63">
        <f t="shared" si="5"/>
        <v>0</v>
      </c>
    </row>
    <row r="359" spans="2:18" x14ac:dyDescent="0.25">
      <c r="B359" s="62" t="s">
        <v>5546</v>
      </c>
      <c r="C359" s="58" t="s">
        <v>5550</v>
      </c>
      <c r="D359" s="6">
        <v>843380145455</v>
      </c>
      <c r="E359" s="7" t="s">
        <v>389</v>
      </c>
      <c r="F359" t="s">
        <v>390</v>
      </c>
      <c r="G359" t="s">
        <v>7856</v>
      </c>
      <c r="H359" t="s">
        <v>18</v>
      </c>
      <c r="I359" s="7" t="s">
        <v>12</v>
      </c>
      <c r="J359" s="7" t="s">
        <v>30</v>
      </c>
      <c r="K359" s="7" t="s">
        <v>7833</v>
      </c>
      <c r="L359" s="10">
        <v>126</v>
      </c>
      <c r="M359" s="7" t="s">
        <v>14</v>
      </c>
      <c r="N359" s="7" t="s">
        <v>48</v>
      </c>
      <c r="O359" s="7" t="s">
        <v>16</v>
      </c>
      <c r="P359" s="60"/>
      <c r="Q359">
        <f>SUMIF(Western!C:C,Master!E359,Western!V:V)</f>
        <v>0</v>
      </c>
      <c r="R359" s="63">
        <f t="shared" si="5"/>
        <v>0</v>
      </c>
    </row>
    <row r="360" spans="2:18" x14ac:dyDescent="0.25">
      <c r="B360" s="62" t="s">
        <v>5546</v>
      </c>
      <c r="C360" s="58" t="s">
        <v>5551</v>
      </c>
      <c r="D360" s="6">
        <v>843380145417</v>
      </c>
      <c r="E360" s="7" t="s">
        <v>391</v>
      </c>
      <c r="F360" t="s">
        <v>392</v>
      </c>
      <c r="G360" t="s">
        <v>7856</v>
      </c>
      <c r="H360" t="s">
        <v>18</v>
      </c>
      <c r="I360" s="7" t="s">
        <v>12</v>
      </c>
      <c r="J360" s="7" t="s">
        <v>246</v>
      </c>
      <c r="K360" s="7" t="s">
        <v>7833</v>
      </c>
      <c r="L360" s="10">
        <v>126</v>
      </c>
      <c r="M360" s="7" t="s">
        <v>14</v>
      </c>
      <c r="N360" s="7" t="s">
        <v>48</v>
      </c>
      <c r="O360" s="7" t="s">
        <v>16</v>
      </c>
      <c r="P360" s="60"/>
      <c r="Q360">
        <f>SUMIF(Western!C:C,Master!E360,Western!V:V)</f>
        <v>0</v>
      </c>
      <c r="R360" s="63">
        <f t="shared" si="5"/>
        <v>0</v>
      </c>
    </row>
    <row r="361" spans="2:18" x14ac:dyDescent="0.25">
      <c r="B361" s="62" t="s">
        <v>5552</v>
      </c>
      <c r="C361" s="58" t="s">
        <v>5553</v>
      </c>
      <c r="D361" s="6">
        <v>843380145295</v>
      </c>
      <c r="E361" s="7" t="s">
        <v>2826</v>
      </c>
      <c r="F361" t="s">
        <v>3566</v>
      </c>
      <c r="G361" t="s">
        <v>7856</v>
      </c>
      <c r="H361" t="s">
        <v>17</v>
      </c>
      <c r="I361" s="7" t="s">
        <v>80</v>
      </c>
      <c r="J361" s="7" t="s">
        <v>21</v>
      </c>
      <c r="K361" s="7" t="s">
        <v>7833</v>
      </c>
      <c r="L361" s="10">
        <v>126</v>
      </c>
      <c r="M361" s="7" t="s">
        <v>14</v>
      </c>
      <c r="N361" s="7" t="s">
        <v>48</v>
      </c>
      <c r="O361" s="7" t="s">
        <v>3451</v>
      </c>
      <c r="P361" s="60"/>
      <c r="Q361">
        <f>SUMIF('Cross-Over'!C:C,Master!E361,'Cross-Over'!V:V)</f>
        <v>0</v>
      </c>
      <c r="R361" s="63">
        <f t="shared" si="5"/>
        <v>0</v>
      </c>
    </row>
    <row r="362" spans="2:18" x14ac:dyDescent="0.25">
      <c r="B362" s="62" t="s">
        <v>5552</v>
      </c>
      <c r="C362" s="58" t="s">
        <v>5554</v>
      </c>
      <c r="D362" s="6">
        <v>843380145288</v>
      </c>
      <c r="E362" s="7" t="s">
        <v>2827</v>
      </c>
      <c r="F362" t="s">
        <v>3567</v>
      </c>
      <c r="G362" t="s">
        <v>7856</v>
      </c>
      <c r="H362" t="s">
        <v>17</v>
      </c>
      <c r="I362" s="7" t="s">
        <v>80</v>
      </c>
      <c r="J362" s="7" t="s">
        <v>24</v>
      </c>
      <c r="K362" s="7" t="s">
        <v>7833</v>
      </c>
      <c r="L362" s="10">
        <v>126</v>
      </c>
      <c r="M362" s="7" t="s">
        <v>14</v>
      </c>
      <c r="N362" s="7" t="s">
        <v>48</v>
      </c>
      <c r="O362" s="7" t="s">
        <v>3451</v>
      </c>
      <c r="P362" s="60"/>
      <c r="Q362">
        <f>SUMIF('Cross-Over'!C:C,Master!E362,'Cross-Over'!V:V)</f>
        <v>0</v>
      </c>
      <c r="R362" s="63">
        <f t="shared" si="5"/>
        <v>0</v>
      </c>
    </row>
    <row r="363" spans="2:18" x14ac:dyDescent="0.25">
      <c r="B363" s="62" t="s">
        <v>5552</v>
      </c>
      <c r="C363" s="58" t="s">
        <v>5555</v>
      </c>
      <c r="D363" s="6">
        <v>843380145271</v>
      </c>
      <c r="E363" s="7" t="s">
        <v>2828</v>
      </c>
      <c r="F363" t="s">
        <v>3568</v>
      </c>
      <c r="G363" t="s">
        <v>7856</v>
      </c>
      <c r="H363" t="s">
        <v>17</v>
      </c>
      <c r="I363" s="7" t="s">
        <v>80</v>
      </c>
      <c r="J363" s="7" t="s">
        <v>27</v>
      </c>
      <c r="K363" s="7" t="s">
        <v>7833</v>
      </c>
      <c r="L363" s="10">
        <v>126</v>
      </c>
      <c r="M363" s="7" t="s">
        <v>14</v>
      </c>
      <c r="N363" s="7" t="s">
        <v>48</v>
      </c>
      <c r="O363" s="7" t="s">
        <v>3451</v>
      </c>
      <c r="P363" s="60"/>
      <c r="Q363">
        <f>SUMIF('Cross-Over'!C:C,Master!E363,'Cross-Over'!V:V)</f>
        <v>0</v>
      </c>
      <c r="R363" s="63">
        <f t="shared" si="5"/>
        <v>0</v>
      </c>
    </row>
    <row r="364" spans="2:18" x14ac:dyDescent="0.25">
      <c r="B364" s="62" t="s">
        <v>5552</v>
      </c>
      <c r="C364" s="58" t="s">
        <v>5556</v>
      </c>
      <c r="D364" s="6">
        <v>843380145301</v>
      </c>
      <c r="E364" s="7" t="s">
        <v>2829</v>
      </c>
      <c r="F364" t="s">
        <v>3569</v>
      </c>
      <c r="G364" t="s">
        <v>7856</v>
      </c>
      <c r="H364" t="s">
        <v>17</v>
      </c>
      <c r="I364" s="7" t="s">
        <v>80</v>
      </c>
      <c r="J364" s="7" t="s">
        <v>30</v>
      </c>
      <c r="K364" s="7" t="s">
        <v>7833</v>
      </c>
      <c r="L364" s="10">
        <v>126</v>
      </c>
      <c r="M364" s="7" t="s">
        <v>14</v>
      </c>
      <c r="N364" s="7" t="s">
        <v>48</v>
      </c>
      <c r="O364" s="7" t="s">
        <v>3451</v>
      </c>
      <c r="P364" s="60"/>
      <c r="Q364">
        <f>SUMIF('Cross-Over'!C:C,Master!E364,'Cross-Over'!V:V)</f>
        <v>0</v>
      </c>
      <c r="R364" s="63">
        <f t="shared" si="5"/>
        <v>0</v>
      </c>
    </row>
    <row r="365" spans="2:18" x14ac:dyDescent="0.25">
      <c r="B365" s="62" t="s">
        <v>5552</v>
      </c>
      <c r="C365" s="58" t="s">
        <v>5557</v>
      </c>
      <c r="D365" s="6">
        <v>843380145264</v>
      </c>
      <c r="E365" s="7" t="s">
        <v>2830</v>
      </c>
      <c r="F365" t="s">
        <v>3570</v>
      </c>
      <c r="G365" t="s">
        <v>7856</v>
      </c>
      <c r="H365" t="s">
        <v>17</v>
      </c>
      <c r="I365" s="7" t="s">
        <v>80</v>
      </c>
      <c r="J365" s="7" t="s">
        <v>246</v>
      </c>
      <c r="K365" s="7" t="s">
        <v>7833</v>
      </c>
      <c r="L365" s="10">
        <v>126</v>
      </c>
      <c r="M365" s="7" t="s">
        <v>14</v>
      </c>
      <c r="N365" s="7" t="s">
        <v>48</v>
      </c>
      <c r="O365" s="7" t="s">
        <v>3451</v>
      </c>
      <c r="P365" s="60"/>
      <c r="Q365">
        <f>SUMIF('Cross-Over'!C:C,Master!E365,'Cross-Over'!V:V)</f>
        <v>0</v>
      </c>
      <c r="R365" s="63">
        <f t="shared" si="5"/>
        <v>0</v>
      </c>
    </row>
    <row r="366" spans="2:18" x14ac:dyDescent="0.25">
      <c r="B366" s="62" t="s">
        <v>5558</v>
      </c>
      <c r="C366" s="58" t="s">
        <v>5559</v>
      </c>
      <c r="D366" s="6">
        <v>843380145554</v>
      </c>
      <c r="E366" s="7" t="s">
        <v>2831</v>
      </c>
      <c r="F366" t="s">
        <v>3571</v>
      </c>
      <c r="G366" t="s">
        <v>7856</v>
      </c>
      <c r="H366" t="s">
        <v>18</v>
      </c>
      <c r="I366" s="7" t="s">
        <v>91</v>
      </c>
      <c r="J366" s="7" t="s">
        <v>21</v>
      </c>
      <c r="K366" s="7" t="s">
        <v>7833</v>
      </c>
      <c r="L366" s="10">
        <v>126</v>
      </c>
      <c r="M366" s="7" t="s">
        <v>14</v>
      </c>
      <c r="N366" s="7" t="s">
        <v>48</v>
      </c>
      <c r="O366" s="7" t="s">
        <v>3451</v>
      </c>
      <c r="P366" s="60"/>
      <c r="Q366">
        <f>SUMIF('Cross-Over'!C:C,Master!E366,'Cross-Over'!V:V)</f>
        <v>0</v>
      </c>
      <c r="R366" s="63">
        <f t="shared" si="5"/>
        <v>0</v>
      </c>
    </row>
    <row r="367" spans="2:18" x14ac:dyDescent="0.25">
      <c r="B367" s="62" t="s">
        <v>5558</v>
      </c>
      <c r="C367" s="58" t="s">
        <v>5560</v>
      </c>
      <c r="D367" s="6">
        <v>843380145547</v>
      </c>
      <c r="E367" s="7" t="s">
        <v>2832</v>
      </c>
      <c r="F367" t="s">
        <v>3572</v>
      </c>
      <c r="G367" t="s">
        <v>7856</v>
      </c>
      <c r="H367" t="s">
        <v>18</v>
      </c>
      <c r="I367" s="7" t="s">
        <v>91</v>
      </c>
      <c r="J367" s="7" t="s">
        <v>24</v>
      </c>
      <c r="K367" s="7" t="s">
        <v>7833</v>
      </c>
      <c r="L367" s="10">
        <v>126</v>
      </c>
      <c r="M367" s="7" t="s">
        <v>14</v>
      </c>
      <c r="N367" s="7" t="s">
        <v>48</v>
      </c>
      <c r="O367" s="7" t="s">
        <v>3451</v>
      </c>
      <c r="P367" s="60"/>
      <c r="Q367">
        <f>SUMIF('Cross-Over'!C:C,Master!E367,'Cross-Over'!V:V)</f>
        <v>0</v>
      </c>
      <c r="R367" s="63">
        <f t="shared" si="5"/>
        <v>0</v>
      </c>
    </row>
    <row r="368" spans="2:18" x14ac:dyDescent="0.25">
      <c r="B368" s="62" t="s">
        <v>5558</v>
      </c>
      <c r="C368" s="58" t="s">
        <v>5561</v>
      </c>
      <c r="D368" s="6">
        <v>843380145530</v>
      </c>
      <c r="E368" s="7" t="s">
        <v>2833</v>
      </c>
      <c r="F368" t="s">
        <v>3573</v>
      </c>
      <c r="G368" t="s">
        <v>7856</v>
      </c>
      <c r="H368" t="s">
        <v>18</v>
      </c>
      <c r="I368" s="7" t="s">
        <v>91</v>
      </c>
      <c r="J368" s="7" t="s">
        <v>27</v>
      </c>
      <c r="K368" s="7" t="s">
        <v>7833</v>
      </c>
      <c r="L368" s="10">
        <v>126</v>
      </c>
      <c r="M368" s="7" t="s">
        <v>14</v>
      </c>
      <c r="N368" s="7" t="s">
        <v>48</v>
      </c>
      <c r="O368" s="7" t="s">
        <v>3451</v>
      </c>
      <c r="P368" s="60"/>
      <c r="Q368">
        <f>SUMIF('Cross-Over'!C:C,Master!E368,'Cross-Over'!V:V)</f>
        <v>0</v>
      </c>
      <c r="R368" s="63">
        <f t="shared" si="5"/>
        <v>0</v>
      </c>
    </row>
    <row r="369" spans="2:18" x14ac:dyDescent="0.25">
      <c r="B369" s="62" t="s">
        <v>5558</v>
      </c>
      <c r="C369" s="58" t="s">
        <v>5562</v>
      </c>
      <c r="D369" s="6">
        <v>843380145561</v>
      </c>
      <c r="E369" s="7" t="s">
        <v>2834</v>
      </c>
      <c r="F369" t="s">
        <v>3574</v>
      </c>
      <c r="G369" t="s">
        <v>7856</v>
      </c>
      <c r="H369" t="s">
        <v>18</v>
      </c>
      <c r="I369" s="7" t="s">
        <v>91</v>
      </c>
      <c r="J369" s="7" t="s">
        <v>30</v>
      </c>
      <c r="K369" s="7" t="s">
        <v>7833</v>
      </c>
      <c r="L369" s="10">
        <v>126</v>
      </c>
      <c r="M369" s="7" t="s">
        <v>14</v>
      </c>
      <c r="N369" s="7" t="s">
        <v>48</v>
      </c>
      <c r="O369" s="7" t="s">
        <v>3451</v>
      </c>
      <c r="P369" s="60"/>
      <c r="Q369">
        <f>SUMIF('Cross-Over'!C:C,Master!E369,'Cross-Over'!V:V)</f>
        <v>0</v>
      </c>
      <c r="R369" s="63">
        <f t="shared" si="5"/>
        <v>0</v>
      </c>
    </row>
    <row r="370" spans="2:18" x14ac:dyDescent="0.25">
      <c r="B370" s="62" t="s">
        <v>5558</v>
      </c>
      <c r="C370" s="58" t="s">
        <v>5563</v>
      </c>
      <c r="D370" s="6">
        <v>843380145523</v>
      </c>
      <c r="E370" s="7" t="s">
        <v>2835</v>
      </c>
      <c r="F370" t="s">
        <v>3575</v>
      </c>
      <c r="G370" t="s">
        <v>7856</v>
      </c>
      <c r="H370" t="s">
        <v>18</v>
      </c>
      <c r="I370" s="7" t="s">
        <v>91</v>
      </c>
      <c r="J370" s="7" t="s">
        <v>246</v>
      </c>
      <c r="K370" s="7" t="s">
        <v>7833</v>
      </c>
      <c r="L370" s="10">
        <v>126</v>
      </c>
      <c r="M370" s="7" t="s">
        <v>14</v>
      </c>
      <c r="N370" s="7" t="s">
        <v>48</v>
      </c>
      <c r="O370" s="7" t="s">
        <v>3451</v>
      </c>
      <c r="P370" s="60"/>
      <c r="Q370">
        <f>SUMIF('Cross-Over'!C:C,Master!E370,'Cross-Over'!V:V)</f>
        <v>0</v>
      </c>
      <c r="R370" s="63">
        <f t="shared" si="5"/>
        <v>0</v>
      </c>
    </row>
    <row r="371" spans="2:18" x14ac:dyDescent="0.25">
      <c r="B371" s="62" t="s">
        <v>5564</v>
      </c>
      <c r="C371" s="58" t="s">
        <v>5565</v>
      </c>
      <c r="D371" s="6">
        <v>843380145509</v>
      </c>
      <c r="E371" s="7" t="s">
        <v>2258</v>
      </c>
      <c r="F371" t="s">
        <v>2259</v>
      </c>
      <c r="G371" t="s">
        <v>7856</v>
      </c>
      <c r="H371" t="s">
        <v>17</v>
      </c>
      <c r="I371" s="7" t="s">
        <v>236</v>
      </c>
      <c r="J371" s="7" t="s">
        <v>21</v>
      </c>
      <c r="K371" s="7" t="s">
        <v>7833</v>
      </c>
      <c r="L371" s="10">
        <v>126</v>
      </c>
      <c r="M371" s="7" t="s">
        <v>14</v>
      </c>
      <c r="N371" s="7" t="s">
        <v>48</v>
      </c>
      <c r="O371" s="7" t="s">
        <v>2169</v>
      </c>
      <c r="P371" s="60"/>
      <c r="Q371">
        <f>SUMIF(Whitetail!C:C,Master!E371,Whitetail!W:W)</f>
        <v>0</v>
      </c>
      <c r="R371" s="63">
        <f t="shared" si="5"/>
        <v>0</v>
      </c>
    </row>
    <row r="372" spans="2:18" x14ac:dyDescent="0.25">
      <c r="B372" s="62" t="s">
        <v>5564</v>
      </c>
      <c r="C372" s="58" t="s">
        <v>5566</v>
      </c>
      <c r="D372" s="6">
        <v>843380145493</v>
      </c>
      <c r="E372" s="7" t="s">
        <v>2260</v>
      </c>
      <c r="F372" t="s">
        <v>2261</v>
      </c>
      <c r="G372" t="s">
        <v>7856</v>
      </c>
      <c r="H372" t="s">
        <v>17</v>
      </c>
      <c r="I372" s="7" t="s">
        <v>236</v>
      </c>
      <c r="J372" s="7" t="s">
        <v>24</v>
      </c>
      <c r="K372" s="7" t="s">
        <v>7833</v>
      </c>
      <c r="L372" s="10">
        <v>126</v>
      </c>
      <c r="M372" s="7" t="s">
        <v>14</v>
      </c>
      <c r="N372" s="7" t="s">
        <v>48</v>
      </c>
      <c r="O372" s="7" t="s">
        <v>2169</v>
      </c>
      <c r="P372" s="60"/>
      <c r="Q372">
        <f>SUMIF(Whitetail!C:C,Master!E372,Whitetail!W:W)</f>
        <v>0</v>
      </c>
      <c r="R372" s="63">
        <f t="shared" si="5"/>
        <v>0</v>
      </c>
    </row>
    <row r="373" spans="2:18" x14ac:dyDescent="0.25">
      <c r="B373" s="62" t="s">
        <v>5564</v>
      </c>
      <c r="C373" s="58" t="s">
        <v>5567</v>
      </c>
      <c r="D373" s="6">
        <v>843380145486</v>
      </c>
      <c r="E373" s="7" t="s">
        <v>2262</v>
      </c>
      <c r="F373" t="s">
        <v>2263</v>
      </c>
      <c r="G373" t="s">
        <v>7856</v>
      </c>
      <c r="H373" t="s">
        <v>17</v>
      </c>
      <c r="I373" s="7" t="s">
        <v>236</v>
      </c>
      <c r="J373" s="7" t="s">
        <v>27</v>
      </c>
      <c r="K373" s="7" t="s">
        <v>7833</v>
      </c>
      <c r="L373" s="10">
        <v>126</v>
      </c>
      <c r="M373" s="7" t="s">
        <v>14</v>
      </c>
      <c r="N373" s="7" t="s">
        <v>48</v>
      </c>
      <c r="O373" s="7" t="s">
        <v>2169</v>
      </c>
      <c r="P373" s="60"/>
      <c r="Q373">
        <f>SUMIF(Whitetail!C:C,Master!E373,Whitetail!W:W)</f>
        <v>0</v>
      </c>
      <c r="R373" s="63">
        <f t="shared" si="5"/>
        <v>0</v>
      </c>
    </row>
    <row r="374" spans="2:18" x14ac:dyDescent="0.25">
      <c r="B374" s="62" t="s">
        <v>5564</v>
      </c>
      <c r="C374" s="58" t="s">
        <v>5568</v>
      </c>
      <c r="D374" s="6">
        <v>843380145516</v>
      </c>
      <c r="E374" s="7" t="s">
        <v>2264</v>
      </c>
      <c r="F374" t="s">
        <v>2265</v>
      </c>
      <c r="G374" t="s">
        <v>7856</v>
      </c>
      <c r="H374" t="s">
        <v>17</v>
      </c>
      <c r="I374" s="7" t="s">
        <v>236</v>
      </c>
      <c r="J374" s="7" t="s">
        <v>30</v>
      </c>
      <c r="K374" s="7" t="s">
        <v>7833</v>
      </c>
      <c r="L374" s="10">
        <v>126</v>
      </c>
      <c r="M374" s="7" t="s">
        <v>14</v>
      </c>
      <c r="N374" s="7" t="s">
        <v>48</v>
      </c>
      <c r="O374" s="7" t="s">
        <v>2169</v>
      </c>
      <c r="P374" s="60"/>
      <c r="Q374">
        <f>SUMIF(Whitetail!C:C,Master!E374,Whitetail!W:W)</f>
        <v>0</v>
      </c>
      <c r="R374" s="63">
        <f t="shared" si="5"/>
        <v>0</v>
      </c>
    </row>
    <row r="375" spans="2:18" x14ac:dyDescent="0.25">
      <c r="B375" s="62" t="s">
        <v>5564</v>
      </c>
      <c r="C375" s="58" t="s">
        <v>5569</v>
      </c>
      <c r="D375" s="6">
        <v>843380145462</v>
      </c>
      <c r="E375" s="7" t="s">
        <v>2266</v>
      </c>
      <c r="F375" t="s">
        <v>2267</v>
      </c>
      <c r="G375" t="s">
        <v>7856</v>
      </c>
      <c r="H375" t="s">
        <v>17</v>
      </c>
      <c r="I375" s="7" t="s">
        <v>236</v>
      </c>
      <c r="J375" s="7" t="s">
        <v>246</v>
      </c>
      <c r="K375" s="7" t="s">
        <v>7833</v>
      </c>
      <c r="L375" s="10">
        <v>126</v>
      </c>
      <c r="M375" s="7" t="s">
        <v>14</v>
      </c>
      <c r="N375" s="7" t="s">
        <v>48</v>
      </c>
      <c r="O375" s="7" t="s">
        <v>2169</v>
      </c>
      <c r="P375" s="60"/>
      <c r="Q375">
        <f>SUMIF(Whitetail!C:C,Master!E375,Whitetail!W:W)</f>
        <v>0</v>
      </c>
      <c r="R375" s="63">
        <f t="shared" si="5"/>
        <v>0</v>
      </c>
    </row>
    <row r="376" spans="2:18" x14ac:dyDescent="0.25">
      <c r="B376" s="62" t="s">
        <v>5564</v>
      </c>
      <c r="C376" s="58" t="s">
        <v>5570</v>
      </c>
      <c r="D376" s="6">
        <v>843380145479</v>
      </c>
      <c r="E376" s="7" t="s">
        <v>2268</v>
      </c>
      <c r="F376" t="s">
        <v>2269</v>
      </c>
      <c r="G376" t="s">
        <v>7856</v>
      </c>
      <c r="H376" t="s">
        <v>17</v>
      </c>
      <c r="I376" s="7" t="s">
        <v>236</v>
      </c>
      <c r="J376" s="7" t="s">
        <v>249</v>
      </c>
      <c r="K376" s="7" t="s">
        <v>7833</v>
      </c>
      <c r="L376" s="10">
        <v>126</v>
      </c>
      <c r="M376" s="7" t="s">
        <v>14</v>
      </c>
      <c r="N376" s="7" t="s">
        <v>48</v>
      </c>
      <c r="O376" s="7" t="s">
        <v>2169</v>
      </c>
      <c r="P376" s="60"/>
      <c r="Q376">
        <f>SUMIF(Whitetail!C:C,Master!E376,Whitetail!W:W)</f>
        <v>0</v>
      </c>
      <c r="R376" s="63">
        <f t="shared" si="5"/>
        <v>0</v>
      </c>
    </row>
    <row r="377" spans="2:18" x14ac:dyDescent="0.25">
      <c r="B377" s="62" t="s">
        <v>5571</v>
      </c>
      <c r="C377" s="58" t="s">
        <v>5572</v>
      </c>
      <c r="D377" s="6">
        <v>843380145615</v>
      </c>
      <c r="E377" s="7" t="s">
        <v>4325</v>
      </c>
      <c r="F377" t="s">
        <v>4326</v>
      </c>
      <c r="G377" t="s">
        <v>7856</v>
      </c>
      <c r="H377" t="s">
        <v>18</v>
      </c>
      <c r="I377" s="7" t="s">
        <v>4289</v>
      </c>
      <c r="J377" s="7" t="s">
        <v>21</v>
      </c>
      <c r="K377" s="7" t="s">
        <v>7833</v>
      </c>
      <c r="L377" s="10">
        <v>126</v>
      </c>
      <c r="M377" s="7" t="s">
        <v>14</v>
      </c>
      <c r="N377" s="7" t="s">
        <v>48</v>
      </c>
      <c r="O377" s="7" t="s">
        <v>4290</v>
      </c>
      <c r="P377" s="60"/>
      <c r="Q377">
        <f>SUMIF(Waterfowl!C:C,Master!E377,Waterfowl!V:V)</f>
        <v>0</v>
      </c>
      <c r="R377" s="63">
        <f t="shared" si="5"/>
        <v>0</v>
      </c>
    </row>
    <row r="378" spans="2:18" x14ac:dyDescent="0.25">
      <c r="B378" s="62" t="s">
        <v>5571</v>
      </c>
      <c r="C378" s="58" t="s">
        <v>5573</v>
      </c>
      <c r="D378" s="6">
        <v>843380145608</v>
      </c>
      <c r="E378" s="7" t="s">
        <v>4327</v>
      </c>
      <c r="F378" t="s">
        <v>4328</v>
      </c>
      <c r="G378" t="s">
        <v>7856</v>
      </c>
      <c r="H378" t="s">
        <v>18</v>
      </c>
      <c r="I378" s="7" t="s">
        <v>4289</v>
      </c>
      <c r="J378" s="7" t="s">
        <v>24</v>
      </c>
      <c r="K378" s="7" t="s">
        <v>7833</v>
      </c>
      <c r="L378" s="10">
        <v>126</v>
      </c>
      <c r="M378" s="7" t="s">
        <v>14</v>
      </c>
      <c r="N378" s="7" t="s">
        <v>48</v>
      </c>
      <c r="O378" s="7" t="s">
        <v>4290</v>
      </c>
      <c r="P378" s="60"/>
      <c r="Q378">
        <f>SUMIF(Waterfowl!C:C,Master!E378,Waterfowl!V:V)</f>
        <v>0</v>
      </c>
      <c r="R378" s="63">
        <f t="shared" si="5"/>
        <v>0</v>
      </c>
    </row>
    <row r="379" spans="2:18" x14ac:dyDescent="0.25">
      <c r="B379" s="62" t="s">
        <v>5571</v>
      </c>
      <c r="C379" s="58" t="s">
        <v>5574</v>
      </c>
      <c r="D379" s="6">
        <v>843380145592</v>
      </c>
      <c r="E379" s="7" t="s">
        <v>4329</v>
      </c>
      <c r="F379" t="s">
        <v>4330</v>
      </c>
      <c r="G379" t="s">
        <v>7856</v>
      </c>
      <c r="H379" t="s">
        <v>18</v>
      </c>
      <c r="I379" s="7" t="s">
        <v>4289</v>
      </c>
      <c r="J379" s="7" t="s">
        <v>27</v>
      </c>
      <c r="K379" s="7" t="s">
        <v>7833</v>
      </c>
      <c r="L379" s="10">
        <v>126</v>
      </c>
      <c r="M379" s="7" t="s">
        <v>14</v>
      </c>
      <c r="N379" s="7" t="s">
        <v>48</v>
      </c>
      <c r="O379" s="7" t="s">
        <v>4290</v>
      </c>
      <c r="P379" s="60"/>
      <c r="Q379">
        <f>SUMIF(Waterfowl!C:C,Master!E379,Waterfowl!V:V)</f>
        <v>0</v>
      </c>
      <c r="R379" s="63">
        <f t="shared" si="5"/>
        <v>0</v>
      </c>
    </row>
    <row r="380" spans="2:18" x14ac:dyDescent="0.25">
      <c r="B380" s="62" t="s">
        <v>5571</v>
      </c>
      <c r="C380" s="58" t="s">
        <v>5575</v>
      </c>
      <c r="D380" s="6">
        <v>843380145622</v>
      </c>
      <c r="E380" s="7" t="s">
        <v>4331</v>
      </c>
      <c r="F380" t="s">
        <v>4332</v>
      </c>
      <c r="G380" t="s">
        <v>7856</v>
      </c>
      <c r="H380" t="s">
        <v>18</v>
      </c>
      <c r="I380" s="7" t="s">
        <v>4289</v>
      </c>
      <c r="J380" s="7" t="s">
        <v>30</v>
      </c>
      <c r="K380" s="7" t="s">
        <v>7833</v>
      </c>
      <c r="L380" s="10">
        <v>126</v>
      </c>
      <c r="M380" s="7" t="s">
        <v>14</v>
      </c>
      <c r="N380" s="7" t="s">
        <v>48</v>
      </c>
      <c r="O380" s="7" t="s">
        <v>4290</v>
      </c>
      <c r="P380" s="60"/>
      <c r="Q380">
        <f>SUMIF(Waterfowl!C:C,Master!E380,Waterfowl!V:V)</f>
        <v>0</v>
      </c>
      <c r="R380" s="63">
        <f t="shared" si="5"/>
        <v>0</v>
      </c>
    </row>
    <row r="381" spans="2:18" x14ac:dyDescent="0.25">
      <c r="B381" s="62" t="s">
        <v>5571</v>
      </c>
      <c r="C381" s="58" t="s">
        <v>5576</v>
      </c>
      <c r="D381" s="6">
        <v>843380145578</v>
      </c>
      <c r="E381" s="7" t="s">
        <v>4333</v>
      </c>
      <c r="F381" t="s">
        <v>4334</v>
      </c>
      <c r="G381" t="s">
        <v>7856</v>
      </c>
      <c r="H381" t="s">
        <v>18</v>
      </c>
      <c r="I381" s="7" t="s">
        <v>4289</v>
      </c>
      <c r="J381" s="7" t="s">
        <v>246</v>
      </c>
      <c r="K381" s="7" t="s">
        <v>7833</v>
      </c>
      <c r="L381" s="10">
        <v>126</v>
      </c>
      <c r="M381" s="7" t="s">
        <v>14</v>
      </c>
      <c r="N381" s="7" t="s">
        <v>48</v>
      </c>
      <c r="O381" s="7" t="s">
        <v>4290</v>
      </c>
      <c r="P381" s="60"/>
      <c r="Q381">
        <f>SUMIF(Waterfowl!C:C,Master!E381,Waterfowl!V:V)</f>
        <v>0</v>
      </c>
      <c r="R381" s="63">
        <f t="shared" si="5"/>
        <v>0</v>
      </c>
    </row>
    <row r="382" spans="2:18" x14ac:dyDescent="0.25">
      <c r="B382" s="62" t="s">
        <v>5571</v>
      </c>
      <c r="C382" s="58" t="s">
        <v>5577</v>
      </c>
      <c r="D382" s="6">
        <v>843380145585</v>
      </c>
      <c r="E382" s="7" t="s">
        <v>4335</v>
      </c>
      <c r="F382" t="s">
        <v>4336</v>
      </c>
      <c r="G382" t="s">
        <v>7856</v>
      </c>
      <c r="H382" t="s">
        <v>18</v>
      </c>
      <c r="I382" s="7" t="s">
        <v>4289</v>
      </c>
      <c r="J382" s="7" t="s">
        <v>249</v>
      </c>
      <c r="K382" s="7" t="s">
        <v>7833</v>
      </c>
      <c r="L382" s="10">
        <v>126</v>
      </c>
      <c r="M382" s="7" t="s">
        <v>14</v>
      </c>
      <c r="N382" s="7" t="s">
        <v>48</v>
      </c>
      <c r="O382" s="7" t="s">
        <v>4290</v>
      </c>
      <c r="P382" s="60"/>
      <c r="Q382">
        <f>SUMIF(Waterfowl!C:C,Master!E382,Waterfowl!V:V)</f>
        <v>0</v>
      </c>
      <c r="R382" s="63">
        <f t="shared" si="5"/>
        <v>0</v>
      </c>
    </row>
    <row r="383" spans="2:18" x14ac:dyDescent="0.25">
      <c r="B383" s="62" t="s">
        <v>5578</v>
      </c>
      <c r="C383" s="58" t="s">
        <v>5579</v>
      </c>
      <c r="D383" s="6">
        <v>843380145240</v>
      </c>
      <c r="E383" s="7" t="s">
        <v>4337</v>
      </c>
      <c r="F383" t="s">
        <v>7991</v>
      </c>
      <c r="G383" t="s">
        <v>7856</v>
      </c>
      <c r="H383" t="s">
        <v>18</v>
      </c>
      <c r="I383" s="7" t="s">
        <v>4156</v>
      </c>
      <c r="J383" s="7" t="s">
        <v>21</v>
      </c>
      <c r="K383" s="7" t="s">
        <v>7833</v>
      </c>
      <c r="L383" s="10">
        <v>126</v>
      </c>
      <c r="M383" s="7" t="s">
        <v>14</v>
      </c>
      <c r="N383" s="7" t="s">
        <v>48</v>
      </c>
      <c r="O383" s="7" t="s">
        <v>4290</v>
      </c>
      <c r="P383" s="60"/>
      <c r="Q383">
        <f>SUMIF(Waterfowl!C:C,Master!E383,Waterfowl!V:V)</f>
        <v>0</v>
      </c>
      <c r="R383" s="63">
        <f t="shared" si="5"/>
        <v>0</v>
      </c>
    </row>
    <row r="384" spans="2:18" x14ac:dyDescent="0.25">
      <c r="B384" s="62" t="s">
        <v>5578</v>
      </c>
      <c r="C384" s="58" t="s">
        <v>5580</v>
      </c>
      <c r="D384" s="6">
        <v>843380145233</v>
      </c>
      <c r="E384" s="7" t="s">
        <v>4338</v>
      </c>
      <c r="F384" t="s">
        <v>7992</v>
      </c>
      <c r="G384" t="s">
        <v>7856</v>
      </c>
      <c r="H384" t="s">
        <v>18</v>
      </c>
      <c r="I384" s="7" t="s">
        <v>4156</v>
      </c>
      <c r="J384" s="7" t="s">
        <v>24</v>
      </c>
      <c r="K384" s="7" t="s">
        <v>7833</v>
      </c>
      <c r="L384" s="10">
        <v>126</v>
      </c>
      <c r="M384" s="7" t="s">
        <v>14</v>
      </c>
      <c r="N384" s="7" t="s">
        <v>48</v>
      </c>
      <c r="O384" s="7" t="s">
        <v>4290</v>
      </c>
      <c r="P384" s="60"/>
      <c r="Q384">
        <f>SUMIF(Waterfowl!C:C,Master!E384,Waterfowl!V:V)</f>
        <v>0</v>
      </c>
      <c r="R384" s="63">
        <f t="shared" si="5"/>
        <v>0</v>
      </c>
    </row>
    <row r="385" spans="2:18" x14ac:dyDescent="0.25">
      <c r="B385" s="62" t="s">
        <v>5578</v>
      </c>
      <c r="C385" s="58" t="s">
        <v>5581</v>
      </c>
      <c r="D385" s="6">
        <v>843380145226</v>
      </c>
      <c r="E385" s="7" t="s">
        <v>4339</v>
      </c>
      <c r="F385" t="s">
        <v>7993</v>
      </c>
      <c r="G385" t="s">
        <v>7856</v>
      </c>
      <c r="H385" t="s">
        <v>18</v>
      </c>
      <c r="I385" s="7" t="s">
        <v>4156</v>
      </c>
      <c r="J385" s="7" t="s">
        <v>27</v>
      </c>
      <c r="K385" s="7" t="s">
        <v>7833</v>
      </c>
      <c r="L385" s="10">
        <v>126</v>
      </c>
      <c r="M385" s="7" t="s">
        <v>14</v>
      </c>
      <c r="N385" s="7" t="s">
        <v>48</v>
      </c>
      <c r="O385" s="7" t="s">
        <v>4290</v>
      </c>
      <c r="P385" s="60"/>
      <c r="Q385">
        <f>SUMIF(Waterfowl!C:C,Master!E385,Waterfowl!V:V)</f>
        <v>0</v>
      </c>
      <c r="R385" s="63">
        <f t="shared" si="5"/>
        <v>0</v>
      </c>
    </row>
    <row r="386" spans="2:18" x14ac:dyDescent="0.25">
      <c r="B386" s="62" t="s">
        <v>5578</v>
      </c>
      <c r="C386" s="58" t="s">
        <v>5582</v>
      </c>
      <c r="D386" s="6">
        <v>843380145257</v>
      </c>
      <c r="E386" s="7" t="s">
        <v>4340</v>
      </c>
      <c r="F386" t="s">
        <v>7994</v>
      </c>
      <c r="G386" t="s">
        <v>7856</v>
      </c>
      <c r="H386" t="s">
        <v>18</v>
      </c>
      <c r="I386" s="7" t="s">
        <v>4156</v>
      </c>
      <c r="J386" s="7" t="s">
        <v>30</v>
      </c>
      <c r="K386" s="7" t="s">
        <v>7833</v>
      </c>
      <c r="L386" s="10">
        <v>126</v>
      </c>
      <c r="M386" s="7" t="s">
        <v>14</v>
      </c>
      <c r="N386" s="7" t="s">
        <v>48</v>
      </c>
      <c r="O386" s="7" t="s">
        <v>4290</v>
      </c>
      <c r="P386" s="60"/>
      <c r="Q386">
        <f>SUMIF(Waterfowl!C:C,Master!E386,Waterfowl!V:V)</f>
        <v>0</v>
      </c>
      <c r="R386" s="63">
        <f t="shared" si="5"/>
        <v>0</v>
      </c>
    </row>
    <row r="387" spans="2:18" x14ac:dyDescent="0.25">
      <c r="B387" s="62" t="s">
        <v>5578</v>
      </c>
      <c r="C387" s="58" t="s">
        <v>5583</v>
      </c>
      <c r="D387" s="6">
        <v>843380145202</v>
      </c>
      <c r="E387" s="7" t="s">
        <v>4341</v>
      </c>
      <c r="F387" t="s">
        <v>7995</v>
      </c>
      <c r="G387" t="s">
        <v>7856</v>
      </c>
      <c r="H387" t="s">
        <v>18</v>
      </c>
      <c r="I387" s="7" t="s">
        <v>4156</v>
      </c>
      <c r="J387" s="7" t="s">
        <v>246</v>
      </c>
      <c r="K387" s="7" t="s">
        <v>7833</v>
      </c>
      <c r="L387" s="10">
        <v>126</v>
      </c>
      <c r="M387" s="7" t="s">
        <v>14</v>
      </c>
      <c r="N387" s="7" t="s">
        <v>48</v>
      </c>
      <c r="O387" s="7" t="s">
        <v>4290</v>
      </c>
      <c r="P387" s="60"/>
      <c r="Q387">
        <f>SUMIF(Waterfowl!C:C,Master!E387,Waterfowl!V:V)</f>
        <v>0</v>
      </c>
      <c r="R387" s="63">
        <f t="shared" si="5"/>
        <v>0</v>
      </c>
    </row>
    <row r="388" spans="2:18" x14ac:dyDescent="0.25">
      <c r="B388" s="62" t="s">
        <v>5578</v>
      </c>
      <c r="C388" s="58" t="s">
        <v>5584</v>
      </c>
      <c r="D388" s="6">
        <v>843380145219</v>
      </c>
      <c r="E388" s="7" t="s">
        <v>4342</v>
      </c>
      <c r="F388" t="s">
        <v>7996</v>
      </c>
      <c r="G388" t="s">
        <v>7856</v>
      </c>
      <c r="H388" t="s">
        <v>18</v>
      </c>
      <c r="I388" s="7" t="s">
        <v>4156</v>
      </c>
      <c r="J388" s="7" t="s">
        <v>249</v>
      </c>
      <c r="K388" s="7" t="s">
        <v>7833</v>
      </c>
      <c r="L388" s="10">
        <v>126</v>
      </c>
      <c r="M388" s="7" t="s">
        <v>14</v>
      </c>
      <c r="N388" s="7" t="s">
        <v>48</v>
      </c>
      <c r="O388" s="7" t="s">
        <v>4290</v>
      </c>
      <c r="P388" s="60"/>
      <c r="Q388">
        <f>SUMIF(Waterfowl!C:C,Master!E388,Waterfowl!V:V)</f>
        <v>0</v>
      </c>
      <c r="R388" s="63">
        <f t="shared" si="5"/>
        <v>0</v>
      </c>
    </row>
    <row r="389" spans="2:18" x14ac:dyDescent="0.25">
      <c r="B389" s="62" t="s">
        <v>5585</v>
      </c>
      <c r="C389" s="58" t="s">
        <v>5586</v>
      </c>
      <c r="D389" s="6">
        <v>843380168331</v>
      </c>
      <c r="E389" s="7" t="s">
        <v>393</v>
      </c>
      <c r="F389" t="s">
        <v>394</v>
      </c>
      <c r="G389" t="s">
        <v>7856</v>
      </c>
      <c r="H389" t="s">
        <v>18</v>
      </c>
      <c r="I389" s="7" t="s">
        <v>282</v>
      </c>
      <c r="J389" s="7" t="s">
        <v>21</v>
      </c>
      <c r="K389" s="7" t="s">
        <v>7833</v>
      </c>
      <c r="L389" s="10">
        <v>126</v>
      </c>
      <c r="M389" s="7" t="s">
        <v>14</v>
      </c>
      <c r="N389" s="7" t="s">
        <v>48</v>
      </c>
      <c r="O389" s="7" t="s">
        <v>16</v>
      </c>
      <c r="P389" s="60"/>
      <c r="Q389">
        <f>SUMIF(Western!C:C,Master!E389,Western!V:V)</f>
        <v>0</v>
      </c>
      <c r="R389" s="63">
        <f t="shared" si="5"/>
        <v>0</v>
      </c>
    </row>
    <row r="390" spans="2:18" x14ac:dyDescent="0.25">
      <c r="B390" s="62" t="s">
        <v>5585</v>
      </c>
      <c r="C390" s="58" t="s">
        <v>5587</v>
      </c>
      <c r="D390" s="6">
        <v>843380168348</v>
      </c>
      <c r="E390" s="7" t="s">
        <v>395</v>
      </c>
      <c r="F390" t="s">
        <v>396</v>
      </c>
      <c r="G390" t="s">
        <v>7856</v>
      </c>
      <c r="H390" t="s">
        <v>18</v>
      </c>
      <c r="I390" s="7" t="s">
        <v>282</v>
      </c>
      <c r="J390" s="7" t="s">
        <v>24</v>
      </c>
      <c r="K390" s="7" t="s">
        <v>7833</v>
      </c>
      <c r="L390" s="10">
        <v>126</v>
      </c>
      <c r="M390" s="7" t="s">
        <v>14</v>
      </c>
      <c r="N390" s="7" t="s">
        <v>48</v>
      </c>
      <c r="O390" s="7" t="s">
        <v>16</v>
      </c>
      <c r="P390" s="60"/>
      <c r="Q390">
        <f>SUMIF(Western!C:C,Master!E390,Western!V:V)</f>
        <v>0</v>
      </c>
      <c r="R390" s="63">
        <f t="shared" ref="R390:R453" si="6">Q390*L390</f>
        <v>0</v>
      </c>
    </row>
    <row r="391" spans="2:18" x14ac:dyDescent="0.25">
      <c r="B391" s="62" t="s">
        <v>5585</v>
      </c>
      <c r="C391" s="58" t="s">
        <v>5588</v>
      </c>
      <c r="D391" s="6">
        <v>843380168355</v>
      </c>
      <c r="E391" s="7" t="s">
        <v>397</v>
      </c>
      <c r="F391" t="s">
        <v>398</v>
      </c>
      <c r="G391" t="s">
        <v>7856</v>
      </c>
      <c r="H391" t="s">
        <v>18</v>
      </c>
      <c r="I391" s="7" t="s">
        <v>282</v>
      </c>
      <c r="J391" s="7" t="s">
        <v>27</v>
      </c>
      <c r="K391" s="7" t="s">
        <v>7833</v>
      </c>
      <c r="L391" s="10">
        <v>126</v>
      </c>
      <c r="M391" s="7" t="s">
        <v>14</v>
      </c>
      <c r="N391" s="7" t="s">
        <v>48</v>
      </c>
      <c r="O391" s="7" t="s">
        <v>16</v>
      </c>
      <c r="P391" s="60"/>
      <c r="Q391">
        <f>SUMIF(Western!C:C,Master!E391,Western!V:V)</f>
        <v>0</v>
      </c>
      <c r="R391" s="63">
        <f t="shared" si="6"/>
        <v>0</v>
      </c>
    </row>
    <row r="392" spans="2:18" x14ac:dyDescent="0.25">
      <c r="B392" s="62" t="s">
        <v>5585</v>
      </c>
      <c r="C392" s="58" t="s">
        <v>5589</v>
      </c>
      <c r="D392" s="6">
        <v>843380168362</v>
      </c>
      <c r="E392" s="7" t="s">
        <v>399</v>
      </c>
      <c r="F392" t="s">
        <v>400</v>
      </c>
      <c r="G392" t="s">
        <v>7856</v>
      </c>
      <c r="H392" t="s">
        <v>18</v>
      </c>
      <c r="I392" s="7" t="s">
        <v>282</v>
      </c>
      <c r="J392" s="7" t="s">
        <v>30</v>
      </c>
      <c r="K392" s="7" t="s">
        <v>7833</v>
      </c>
      <c r="L392" s="10">
        <v>126</v>
      </c>
      <c r="M392" s="7" t="s">
        <v>14</v>
      </c>
      <c r="N392" s="7" t="s">
        <v>48</v>
      </c>
      <c r="O392" s="7" t="s">
        <v>16</v>
      </c>
      <c r="P392" s="60"/>
      <c r="Q392">
        <f>SUMIF(Western!C:C,Master!E392,Western!V:V)</f>
        <v>0</v>
      </c>
      <c r="R392" s="63">
        <f t="shared" si="6"/>
        <v>0</v>
      </c>
    </row>
    <row r="393" spans="2:18" x14ac:dyDescent="0.25">
      <c r="B393" s="62" t="s">
        <v>5585</v>
      </c>
      <c r="C393" s="58" t="s">
        <v>5590</v>
      </c>
      <c r="D393" s="6">
        <v>843380168379</v>
      </c>
      <c r="E393" s="7" t="s">
        <v>401</v>
      </c>
      <c r="F393" t="s">
        <v>402</v>
      </c>
      <c r="G393" t="s">
        <v>7856</v>
      </c>
      <c r="H393" t="s">
        <v>18</v>
      </c>
      <c r="I393" s="7" t="s">
        <v>282</v>
      </c>
      <c r="J393" s="7" t="s">
        <v>246</v>
      </c>
      <c r="K393" s="7" t="s">
        <v>7833</v>
      </c>
      <c r="L393" s="10">
        <v>126</v>
      </c>
      <c r="M393" s="7" t="s">
        <v>14</v>
      </c>
      <c r="N393" s="7" t="s">
        <v>48</v>
      </c>
      <c r="O393" s="7" t="s">
        <v>16</v>
      </c>
      <c r="P393" s="60"/>
      <c r="Q393">
        <f>SUMIF(Western!C:C,Master!E393,Western!V:V)</f>
        <v>0</v>
      </c>
      <c r="R393" s="63">
        <f t="shared" si="6"/>
        <v>0</v>
      </c>
    </row>
    <row r="394" spans="2:18" x14ac:dyDescent="0.25">
      <c r="B394" s="62" t="s">
        <v>5591</v>
      </c>
      <c r="C394" s="58" t="s">
        <v>5592</v>
      </c>
      <c r="D394" s="6">
        <v>843380168386</v>
      </c>
      <c r="E394" s="7" t="s">
        <v>2836</v>
      </c>
      <c r="F394" t="s">
        <v>3576</v>
      </c>
      <c r="G394" t="s">
        <v>7856</v>
      </c>
      <c r="H394" t="s">
        <v>17</v>
      </c>
      <c r="I394" s="7" t="s">
        <v>154</v>
      </c>
      <c r="J394" s="7" t="s">
        <v>21</v>
      </c>
      <c r="K394" s="7" t="s">
        <v>7833</v>
      </c>
      <c r="L394" s="10">
        <v>126</v>
      </c>
      <c r="M394" s="7" t="s">
        <v>14</v>
      </c>
      <c r="N394" s="7" t="s">
        <v>48</v>
      </c>
      <c r="O394" s="7" t="s">
        <v>3451</v>
      </c>
      <c r="P394" s="60"/>
      <c r="Q394">
        <f>SUMIF('Cross-Over'!C:C,Master!E394,'Cross-Over'!V:V)</f>
        <v>0</v>
      </c>
      <c r="R394" s="63">
        <f t="shared" si="6"/>
        <v>0</v>
      </c>
    </row>
    <row r="395" spans="2:18" x14ac:dyDescent="0.25">
      <c r="B395" s="62" t="s">
        <v>5591</v>
      </c>
      <c r="C395" s="58" t="s">
        <v>5593</v>
      </c>
      <c r="D395" s="6">
        <v>843380168393</v>
      </c>
      <c r="E395" s="7" t="s">
        <v>2837</v>
      </c>
      <c r="F395" t="s">
        <v>3577</v>
      </c>
      <c r="G395" t="s">
        <v>7856</v>
      </c>
      <c r="H395" t="s">
        <v>17</v>
      </c>
      <c r="I395" s="7" t="s">
        <v>154</v>
      </c>
      <c r="J395" s="7" t="s">
        <v>24</v>
      </c>
      <c r="K395" s="7" t="s">
        <v>7833</v>
      </c>
      <c r="L395" s="10">
        <v>126</v>
      </c>
      <c r="M395" s="7" t="s">
        <v>14</v>
      </c>
      <c r="N395" s="7" t="s">
        <v>48</v>
      </c>
      <c r="O395" s="7" t="s">
        <v>3451</v>
      </c>
      <c r="P395" s="60"/>
      <c r="Q395">
        <f>SUMIF('Cross-Over'!C:C,Master!E395,'Cross-Over'!V:V)</f>
        <v>0</v>
      </c>
      <c r="R395" s="63">
        <f t="shared" si="6"/>
        <v>0</v>
      </c>
    </row>
    <row r="396" spans="2:18" x14ac:dyDescent="0.25">
      <c r="B396" s="62" t="s">
        <v>5591</v>
      </c>
      <c r="C396" s="58" t="s">
        <v>5594</v>
      </c>
      <c r="D396" s="6">
        <v>843380168409</v>
      </c>
      <c r="E396" s="7" t="s">
        <v>2838</v>
      </c>
      <c r="F396" t="s">
        <v>3578</v>
      </c>
      <c r="G396" t="s">
        <v>7856</v>
      </c>
      <c r="H396" t="s">
        <v>17</v>
      </c>
      <c r="I396" s="7" t="s">
        <v>154</v>
      </c>
      <c r="J396" s="7" t="s">
        <v>27</v>
      </c>
      <c r="K396" s="7" t="s">
        <v>7833</v>
      </c>
      <c r="L396" s="10">
        <v>126</v>
      </c>
      <c r="M396" s="7" t="s">
        <v>14</v>
      </c>
      <c r="N396" s="7" t="s">
        <v>48</v>
      </c>
      <c r="O396" s="7" t="s">
        <v>3451</v>
      </c>
      <c r="P396" s="60"/>
      <c r="Q396">
        <f>SUMIF('Cross-Over'!C:C,Master!E396,'Cross-Over'!V:V)</f>
        <v>0</v>
      </c>
      <c r="R396" s="63">
        <f t="shared" si="6"/>
        <v>0</v>
      </c>
    </row>
    <row r="397" spans="2:18" x14ac:dyDescent="0.25">
      <c r="B397" s="62" t="s">
        <v>5591</v>
      </c>
      <c r="C397" s="58" t="s">
        <v>5595</v>
      </c>
      <c r="D397" s="6">
        <v>843380168416</v>
      </c>
      <c r="E397" s="7" t="s">
        <v>2839</v>
      </c>
      <c r="F397" t="s">
        <v>3579</v>
      </c>
      <c r="G397" t="s">
        <v>7856</v>
      </c>
      <c r="H397" t="s">
        <v>17</v>
      </c>
      <c r="I397" s="7" t="s">
        <v>154</v>
      </c>
      <c r="J397" s="7" t="s">
        <v>30</v>
      </c>
      <c r="K397" s="7" t="s">
        <v>7833</v>
      </c>
      <c r="L397" s="10">
        <v>126</v>
      </c>
      <c r="M397" s="7" t="s">
        <v>14</v>
      </c>
      <c r="N397" s="7" t="s">
        <v>48</v>
      </c>
      <c r="O397" s="7" t="s">
        <v>3451</v>
      </c>
      <c r="P397" s="60"/>
      <c r="Q397">
        <f>SUMIF('Cross-Over'!C:C,Master!E397,'Cross-Over'!V:V)</f>
        <v>0</v>
      </c>
      <c r="R397" s="63">
        <f t="shared" si="6"/>
        <v>0</v>
      </c>
    </row>
    <row r="398" spans="2:18" x14ac:dyDescent="0.25">
      <c r="B398" s="62" t="s">
        <v>5591</v>
      </c>
      <c r="C398" s="58" t="s">
        <v>5596</v>
      </c>
      <c r="D398" s="6">
        <v>843380168423</v>
      </c>
      <c r="E398" s="7" t="s">
        <v>2840</v>
      </c>
      <c r="F398" t="s">
        <v>3580</v>
      </c>
      <c r="G398" t="s">
        <v>7856</v>
      </c>
      <c r="H398" t="s">
        <v>17</v>
      </c>
      <c r="I398" s="7" t="s">
        <v>154</v>
      </c>
      <c r="J398" s="7" t="s">
        <v>246</v>
      </c>
      <c r="K398" s="7" t="s">
        <v>7833</v>
      </c>
      <c r="L398" s="10">
        <v>126</v>
      </c>
      <c r="M398" s="7" t="s">
        <v>14</v>
      </c>
      <c r="N398" s="7" t="s">
        <v>48</v>
      </c>
      <c r="O398" s="7" t="s">
        <v>3451</v>
      </c>
      <c r="P398" s="60"/>
      <c r="Q398">
        <f>SUMIF('Cross-Over'!C:C,Master!E398,'Cross-Over'!V:V)</f>
        <v>0</v>
      </c>
      <c r="R398" s="63">
        <f t="shared" si="6"/>
        <v>0</v>
      </c>
    </row>
    <row r="399" spans="2:18" x14ac:dyDescent="0.25">
      <c r="B399" s="62" t="s">
        <v>5597</v>
      </c>
      <c r="C399" s="58" t="s">
        <v>5598</v>
      </c>
      <c r="D399" s="6">
        <v>843380150343</v>
      </c>
      <c r="E399" s="7" t="s">
        <v>4343</v>
      </c>
      <c r="F399" t="s">
        <v>7997</v>
      </c>
      <c r="G399" t="s">
        <v>7857</v>
      </c>
      <c r="H399" t="s">
        <v>18</v>
      </c>
      <c r="I399" s="7" t="s">
        <v>4156</v>
      </c>
      <c r="J399" s="7" t="s">
        <v>21</v>
      </c>
      <c r="K399" s="7" t="s">
        <v>7833</v>
      </c>
      <c r="L399" s="10">
        <v>99.000000000000014</v>
      </c>
      <c r="M399" s="7" t="s">
        <v>14</v>
      </c>
      <c r="N399" s="7" t="s">
        <v>37</v>
      </c>
      <c r="O399" s="7" t="s">
        <v>4290</v>
      </c>
      <c r="P399" s="60"/>
      <c r="Q399">
        <f>SUMIF(Waterfowl!C:C,Master!E399,Waterfowl!V:V)</f>
        <v>0</v>
      </c>
      <c r="R399" s="63">
        <f t="shared" si="6"/>
        <v>0</v>
      </c>
    </row>
    <row r="400" spans="2:18" x14ac:dyDescent="0.25">
      <c r="B400" s="62" t="s">
        <v>5597</v>
      </c>
      <c r="C400" s="58" t="s">
        <v>5599</v>
      </c>
      <c r="D400" s="6">
        <v>843380150336</v>
      </c>
      <c r="E400" s="7" t="s">
        <v>4344</v>
      </c>
      <c r="F400" t="s">
        <v>7998</v>
      </c>
      <c r="G400" t="s">
        <v>7857</v>
      </c>
      <c r="H400" t="s">
        <v>18</v>
      </c>
      <c r="I400" s="7" t="s">
        <v>4156</v>
      </c>
      <c r="J400" s="7" t="s">
        <v>24</v>
      </c>
      <c r="K400" s="7" t="s">
        <v>7833</v>
      </c>
      <c r="L400" s="10">
        <v>99.000000000000014</v>
      </c>
      <c r="M400" s="7" t="s">
        <v>14</v>
      </c>
      <c r="N400" s="7" t="s">
        <v>37</v>
      </c>
      <c r="O400" s="7" t="s">
        <v>4290</v>
      </c>
      <c r="P400" s="60"/>
      <c r="Q400">
        <f>SUMIF(Waterfowl!C:C,Master!E400,Waterfowl!V:V)</f>
        <v>0</v>
      </c>
      <c r="R400" s="63">
        <f t="shared" si="6"/>
        <v>0</v>
      </c>
    </row>
    <row r="401" spans="2:18" x14ac:dyDescent="0.25">
      <c r="B401" s="62" t="s">
        <v>5597</v>
      </c>
      <c r="C401" s="58" t="s">
        <v>5600</v>
      </c>
      <c r="D401" s="6">
        <v>843380150329</v>
      </c>
      <c r="E401" s="7" t="s">
        <v>4345</v>
      </c>
      <c r="F401" t="s">
        <v>7999</v>
      </c>
      <c r="G401" t="s">
        <v>7857</v>
      </c>
      <c r="H401" t="s">
        <v>18</v>
      </c>
      <c r="I401" s="7" t="s">
        <v>4156</v>
      </c>
      <c r="J401" s="7" t="s">
        <v>27</v>
      </c>
      <c r="K401" s="7" t="s">
        <v>7833</v>
      </c>
      <c r="L401" s="10">
        <v>99.000000000000014</v>
      </c>
      <c r="M401" s="7" t="s">
        <v>14</v>
      </c>
      <c r="N401" s="7" t="s">
        <v>37</v>
      </c>
      <c r="O401" s="7" t="s">
        <v>4290</v>
      </c>
      <c r="P401" s="60"/>
      <c r="Q401">
        <f>SUMIF(Waterfowl!C:C,Master!E401,Waterfowl!V:V)</f>
        <v>0</v>
      </c>
      <c r="R401" s="63">
        <f t="shared" si="6"/>
        <v>0</v>
      </c>
    </row>
    <row r="402" spans="2:18" x14ac:dyDescent="0.25">
      <c r="B402" s="62" t="s">
        <v>5597</v>
      </c>
      <c r="C402" s="58" t="s">
        <v>5601</v>
      </c>
      <c r="D402" s="6">
        <v>843380150350</v>
      </c>
      <c r="E402" s="7" t="s">
        <v>4346</v>
      </c>
      <c r="F402" t="s">
        <v>8000</v>
      </c>
      <c r="G402" t="s">
        <v>7857</v>
      </c>
      <c r="H402" t="s">
        <v>18</v>
      </c>
      <c r="I402" s="7" t="s">
        <v>4156</v>
      </c>
      <c r="J402" s="7" t="s">
        <v>30</v>
      </c>
      <c r="K402" s="7" t="s">
        <v>7833</v>
      </c>
      <c r="L402" s="10">
        <v>99.000000000000014</v>
      </c>
      <c r="M402" s="7" t="s">
        <v>14</v>
      </c>
      <c r="N402" s="7" t="s">
        <v>37</v>
      </c>
      <c r="O402" s="7" t="s">
        <v>4290</v>
      </c>
      <c r="P402" s="60"/>
      <c r="Q402">
        <f>SUMIF(Waterfowl!C:C,Master!E402,Waterfowl!V:V)</f>
        <v>0</v>
      </c>
      <c r="R402" s="63">
        <f t="shared" si="6"/>
        <v>0</v>
      </c>
    </row>
    <row r="403" spans="2:18" x14ac:dyDescent="0.25">
      <c r="B403" s="62" t="s">
        <v>5597</v>
      </c>
      <c r="C403" s="58" t="s">
        <v>5602</v>
      </c>
      <c r="D403" s="6">
        <v>843380150305</v>
      </c>
      <c r="E403" s="7" t="s">
        <v>4347</v>
      </c>
      <c r="F403" t="s">
        <v>8001</v>
      </c>
      <c r="G403" t="s">
        <v>7857</v>
      </c>
      <c r="H403" t="s">
        <v>18</v>
      </c>
      <c r="I403" s="7" t="s">
        <v>4156</v>
      </c>
      <c r="J403" s="7" t="s">
        <v>246</v>
      </c>
      <c r="K403" s="7" t="s">
        <v>7833</v>
      </c>
      <c r="L403" s="10">
        <v>99.000000000000014</v>
      </c>
      <c r="M403" s="7" t="s">
        <v>14</v>
      </c>
      <c r="N403" s="7" t="s">
        <v>37</v>
      </c>
      <c r="O403" s="7" t="s">
        <v>4290</v>
      </c>
      <c r="P403" s="60"/>
      <c r="Q403">
        <f>SUMIF(Waterfowl!C:C,Master!E403,Waterfowl!V:V)</f>
        <v>0</v>
      </c>
      <c r="R403" s="63">
        <f t="shared" si="6"/>
        <v>0</v>
      </c>
    </row>
    <row r="404" spans="2:18" x14ac:dyDescent="0.25">
      <c r="B404" s="62" t="s">
        <v>5597</v>
      </c>
      <c r="C404" s="58" t="s">
        <v>5603</v>
      </c>
      <c r="D404" s="6">
        <v>843380150312</v>
      </c>
      <c r="E404" s="7" t="s">
        <v>4348</v>
      </c>
      <c r="F404" t="s">
        <v>8002</v>
      </c>
      <c r="G404" t="s">
        <v>7857</v>
      </c>
      <c r="H404" t="s">
        <v>18</v>
      </c>
      <c r="I404" s="7" t="s">
        <v>4156</v>
      </c>
      <c r="J404" s="7" t="s">
        <v>249</v>
      </c>
      <c r="K404" s="7" t="s">
        <v>7833</v>
      </c>
      <c r="L404" s="10">
        <v>99.000000000000014</v>
      </c>
      <c r="M404" s="7" t="s">
        <v>14</v>
      </c>
      <c r="N404" s="7" t="s">
        <v>37</v>
      </c>
      <c r="O404" s="7" t="s">
        <v>4290</v>
      </c>
      <c r="P404" s="60"/>
      <c r="Q404">
        <f>SUMIF(Waterfowl!C:C,Master!E404,Waterfowl!V:V)</f>
        <v>0</v>
      </c>
      <c r="R404" s="63">
        <f t="shared" si="6"/>
        <v>0</v>
      </c>
    </row>
    <row r="405" spans="2:18" x14ac:dyDescent="0.25">
      <c r="B405" s="62" t="s">
        <v>5604</v>
      </c>
      <c r="C405" s="58" t="s">
        <v>5605</v>
      </c>
      <c r="D405" s="6">
        <v>843380150404</v>
      </c>
      <c r="E405" s="7" t="s">
        <v>2841</v>
      </c>
      <c r="F405" t="s">
        <v>3581</v>
      </c>
      <c r="G405" t="s">
        <v>7857</v>
      </c>
      <c r="H405" t="s">
        <v>17</v>
      </c>
      <c r="I405" s="7" t="s">
        <v>91</v>
      </c>
      <c r="J405" s="7" t="s">
        <v>21</v>
      </c>
      <c r="K405" s="7" t="s">
        <v>7833</v>
      </c>
      <c r="L405" s="10">
        <v>99.000000000000014</v>
      </c>
      <c r="M405" s="7" t="s">
        <v>14</v>
      </c>
      <c r="N405" s="7" t="s">
        <v>37</v>
      </c>
      <c r="O405" s="7" t="s">
        <v>3451</v>
      </c>
      <c r="P405" s="60"/>
      <c r="Q405">
        <f>SUMIF('Cross-Over'!C:C,Master!E405,'Cross-Over'!V:V)</f>
        <v>0</v>
      </c>
      <c r="R405" s="63">
        <f t="shared" si="6"/>
        <v>0</v>
      </c>
    </row>
    <row r="406" spans="2:18" x14ac:dyDescent="0.25">
      <c r="B406" s="62" t="s">
        <v>5604</v>
      </c>
      <c r="C406" s="58" t="s">
        <v>5606</v>
      </c>
      <c r="D406" s="6">
        <v>843380150398</v>
      </c>
      <c r="E406" s="7" t="s">
        <v>2842</v>
      </c>
      <c r="F406" t="s">
        <v>3582</v>
      </c>
      <c r="G406" t="s">
        <v>7857</v>
      </c>
      <c r="H406" t="s">
        <v>17</v>
      </c>
      <c r="I406" s="7" t="s">
        <v>91</v>
      </c>
      <c r="J406" s="7" t="s">
        <v>24</v>
      </c>
      <c r="K406" s="7" t="s">
        <v>7833</v>
      </c>
      <c r="L406" s="10">
        <v>99.000000000000014</v>
      </c>
      <c r="M406" s="7" t="s">
        <v>14</v>
      </c>
      <c r="N406" s="7" t="s">
        <v>37</v>
      </c>
      <c r="O406" s="7" t="s">
        <v>3451</v>
      </c>
      <c r="P406" s="60"/>
      <c r="Q406">
        <f>SUMIF('Cross-Over'!C:C,Master!E406,'Cross-Over'!V:V)</f>
        <v>0</v>
      </c>
      <c r="R406" s="63">
        <f t="shared" si="6"/>
        <v>0</v>
      </c>
    </row>
    <row r="407" spans="2:18" x14ac:dyDescent="0.25">
      <c r="B407" s="62" t="s">
        <v>5604</v>
      </c>
      <c r="C407" s="58" t="s">
        <v>5607</v>
      </c>
      <c r="D407" s="6">
        <v>843380150381</v>
      </c>
      <c r="E407" s="7" t="s">
        <v>2843</v>
      </c>
      <c r="F407" t="s">
        <v>3583</v>
      </c>
      <c r="G407" t="s">
        <v>7857</v>
      </c>
      <c r="H407" t="s">
        <v>17</v>
      </c>
      <c r="I407" s="7" t="s">
        <v>91</v>
      </c>
      <c r="J407" s="7" t="s">
        <v>27</v>
      </c>
      <c r="K407" s="7" t="s">
        <v>7833</v>
      </c>
      <c r="L407" s="10">
        <v>99.000000000000014</v>
      </c>
      <c r="M407" s="7" t="s">
        <v>14</v>
      </c>
      <c r="N407" s="7" t="s">
        <v>37</v>
      </c>
      <c r="O407" s="7" t="s">
        <v>3451</v>
      </c>
      <c r="P407" s="60"/>
      <c r="Q407">
        <f>SUMIF('Cross-Over'!C:C,Master!E407,'Cross-Over'!V:V)</f>
        <v>0</v>
      </c>
      <c r="R407" s="63">
        <f t="shared" si="6"/>
        <v>0</v>
      </c>
    </row>
    <row r="408" spans="2:18" x14ac:dyDescent="0.25">
      <c r="B408" s="62" t="s">
        <v>5604</v>
      </c>
      <c r="C408" s="58" t="s">
        <v>5608</v>
      </c>
      <c r="D408" s="6">
        <v>843380150411</v>
      </c>
      <c r="E408" s="7" t="s">
        <v>2844</v>
      </c>
      <c r="F408" t="s">
        <v>3584</v>
      </c>
      <c r="G408" t="s">
        <v>7857</v>
      </c>
      <c r="H408" t="s">
        <v>17</v>
      </c>
      <c r="I408" s="7" t="s">
        <v>91</v>
      </c>
      <c r="J408" s="7" t="s">
        <v>30</v>
      </c>
      <c r="K408" s="7" t="s">
        <v>7833</v>
      </c>
      <c r="L408" s="10">
        <v>99.000000000000014</v>
      </c>
      <c r="M408" s="7" t="s">
        <v>14</v>
      </c>
      <c r="N408" s="7" t="s">
        <v>37</v>
      </c>
      <c r="O408" s="7" t="s">
        <v>3451</v>
      </c>
      <c r="P408" s="60"/>
      <c r="Q408">
        <f>SUMIF('Cross-Over'!C:C,Master!E408,'Cross-Over'!V:V)</f>
        <v>0</v>
      </c>
      <c r="R408" s="63">
        <f t="shared" si="6"/>
        <v>0</v>
      </c>
    </row>
    <row r="409" spans="2:18" x14ac:dyDescent="0.25">
      <c r="B409" s="62" t="s">
        <v>5604</v>
      </c>
      <c r="C409" s="58" t="s">
        <v>5609</v>
      </c>
      <c r="D409" s="6">
        <v>843380150374</v>
      </c>
      <c r="E409" s="7" t="s">
        <v>2845</v>
      </c>
      <c r="F409" t="s">
        <v>3585</v>
      </c>
      <c r="G409" t="s">
        <v>7857</v>
      </c>
      <c r="H409" t="s">
        <v>17</v>
      </c>
      <c r="I409" s="7" t="s">
        <v>91</v>
      </c>
      <c r="J409" s="7" t="s">
        <v>246</v>
      </c>
      <c r="K409" s="7" t="s">
        <v>7833</v>
      </c>
      <c r="L409" s="10">
        <v>99.000000000000014</v>
      </c>
      <c r="M409" s="7" t="s">
        <v>14</v>
      </c>
      <c r="N409" s="7" t="s">
        <v>37</v>
      </c>
      <c r="O409" s="7" t="s">
        <v>3451</v>
      </c>
      <c r="P409" s="60"/>
      <c r="Q409">
        <f>SUMIF('Cross-Over'!C:C,Master!E409,'Cross-Over'!V:V)</f>
        <v>0</v>
      </c>
      <c r="R409" s="63">
        <f t="shared" si="6"/>
        <v>0</v>
      </c>
    </row>
    <row r="410" spans="2:18" x14ac:dyDescent="0.25">
      <c r="B410" s="62" t="s">
        <v>5610</v>
      </c>
      <c r="C410" s="58" t="s">
        <v>5611</v>
      </c>
      <c r="D410" s="6">
        <v>843380168485</v>
      </c>
      <c r="E410" s="7" t="s">
        <v>403</v>
      </c>
      <c r="F410" t="s">
        <v>404</v>
      </c>
      <c r="G410" t="s">
        <v>7857</v>
      </c>
      <c r="H410" t="s">
        <v>18</v>
      </c>
      <c r="I410" s="7" t="s">
        <v>282</v>
      </c>
      <c r="J410" s="7" t="s">
        <v>21</v>
      </c>
      <c r="K410" s="7" t="s">
        <v>7833</v>
      </c>
      <c r="L410" s="10">
        <v>99.000000000000014</v>
      </c>
      <c r="M410" s="7" t="s">
        <v>14</v>
      </c>
      <c r="N410" s="7" t="s">
        <v>37</v>
      </c>
      <c r="O410" s="7" t="s">
        <v>16</v>
      </c>
      <c r="P410" s="60"/>
      <c r="Q410">
        <f>SUMIF(Western!C:C,Master!E410,Western!V:V)</f>
        <v>0</v>
      </c>
      <c r="R410" s="63">
        <f t="shared" si="6"/>
        <v>0</v>
      </c>
    </row>
    <row r="411" spans="2:18" x14ac:dyDescent="0.25">
      <c r="B411" s="62" t="s">
        <v>5610</v>
      </c>
      <c r="C411" s="58" t="s">
        <v>5612</v>
      </c>
      <c r="D411" s="6">
        <v>843380168492</v>
      </c>
      <c r="E411" s="7" t="s">
        <v>405</v>
      </c>
      <c r="F411" t="s">
        <v>406</v>
      </c>
      <c r="G411" t="s">
        <v>7857</v>
      </c>
      <c r="H411" t="s">
        <v>18</v>
      </c>
      <c r="I411" s="7" t="s">
        <v>282</v>
      </c>
      <c r="J411" s="7" t="s">
        <v>24</v>
      </c>
      <c r="K411" s="7" t="s">
        <v>7833</v>
      </c>
      <c r="L411" s="10">
        <v>99.000000000000014</v>
      </c>
      <c r="M411" s="7" t="s">
        <v>14</v>
      </c>
      <c r="N411" s="7" t="s">
        <v>37</v>
      </c>
      <c r="O411" s="7" t="s">
        <v>16</v>
      </c>
      <c r="P411" s="60"/>
      <c r="Q411">
        <f>SUMIF(Western!C:C,Master!E411,Western!V:V)</f>
        <v>0</v>
      </c>
      <c r="R411" s="63">
        <f t="shared" si="6"/>
        <v>0</v>
      </c>
    </row>
    <row r="412" spans="2:18" x14ac:dyDescent="0.25">
      <c r="B412" s="62" t="s">
        <v>5610</v>
      </c>
      <c r="C412" s="58" t="s">
        <v>5613</v>
      </c>
      <c r="D412" s="6">
        <v>843380168508</v>
      </c>
      <c r="E412" s="7" t="s">
        <v>407</v>
      </c>
      <c r="F412" t="s">
        <v>408</v>
      </c>
      <c r="G412" t="s">
        <v>7857</v>
      </c>
      <c r="H412" t="s">
        <v>18</v>
      </c>
      <c r="I412" s="7" t="s">
        <v>282</v>
      </c>
      <c r="J412" s="7" t="s">
        <v>27</v>
      </c>
      <c r="K412" s="7" t="s">
        <v>7833</v>
      </c>
      <c r="L412" s="10">
        <v>99.000000000000014</v>
      </c>
      <c r="M412" s="7" t="s">
        <v>14</v>
      </c>
      <c r="N412" s="7" t="s">
        <v>37</v>
      </c>
      <c r="O412" s="7" t="s">
        <v>16</v>
      </c>
      <c r="P412" s="60"/>
      <c r="Q412">
        <f>SUMIF(Western!C:C,Master!E412,Western!V:V)</f>
        <v>0</v>
      </c>
      <c r="R412" s="63">
        <f t="shared" si="6"/>
        <v>0</v>
      </c>
    </row>
    <row r="413" spans="2:18" x14ac:dyDescent="0.25">
      <c r="B413" s="62" t="s">
        <v>5610</v>
      </c>
      <c r="C413" s="58" t="s">
        <v>5614</v>
      </c>
      <c r="D413" s="6">
        <v>843380168515</v>
      </c>
      <c r="E413" s="7" t="s">
        <v>409</v>
      </c>
      <c r="F413" t="s">
        <v>410</v>
      </c>
      <c r="G413" t="s">
        <v>7857</v>
      </c>
      <c r="H413" t="s">
        <v>18</v>
      </c>
      <c r="I413" s="7" t="s">
        <v>282</v>
      </c>
      <c r="J413" s="7" t="s">
        <v>30</v>
      </c>
      <c r="K413" s="7" t="s">
        <v>7833</v>
      </c>
      <c r="L413" s="10">
        <v>99.000000000000014</v>
      </c>
      <c r="M413" s="7" t="s">
        <v>14</v>
      </c>
      <c r="N413" s="7" t="s">
        <v>37</v>
      </c>
      <c r="O413" s="7" t="s">
        <v>16</v>
      </c>
      <c r="P413" s="60"/>
      <c r="Q413">
        <f>SUMIF(Western!C:C,Master!E413,Western!V:V)</f>
        <v>0</v>
      </c>
      <c r="R413" s="63">
        <f t="shared" si="6"/>
        <v>0</v>
      </c>
    </row>
    <row r="414" spans="2:18" x14ac:dyDescent="0.25">
      <c r="B414" s="62" t="s">
        <v>5610</v>
      </c>
      <c r="C414" s="58" t="s">
        <v>5615</v>
      </c>
      <c r="D414" s="6">
        <v>843380168522</v>
      </c>
      <c r="E414" s="7" t="s">
        <v>411</v>
      </c>
      <c r="F414" t="s">
        <v>412</v>
      </c>
      <c r="G414" t="s">
        <v>7857</v>
      </c>
      <c r="H414" t="s">
        <v>18</v>
      </c>
      <c r="I414" s="7" t="s">
        <v>282</v>
      </c>
      <c r="J414" s="7" t="s">
        <v>246</v>
      </c>
      <c r="K414" s="7" t="s">
        <v>7833</v>
      </c>
      <c r="L414" s="10">
        <v>99.000000000000014</v>
      </c>
      <c r="M414" s="7" t="s">
        <v>14</v>
      </c>
      <c r="N414" s="7" t="s">
        <v>37</v>
      </c>
      <c r="O414" s="7" t="s">
        <v>16</v>
      </c>
      <c r="P414" s="60"/>
      <c r="Q414">
        <f>SUMIF(Western!C:C,Master!E414,Western!V:V)</f>
        <v>0</v>
      </c>
      <c r="R414" s="63">
        <f t="shared" si="6"/>
        <v>0</v>
      </c>
    </row>
    <row r="415" spans="2:18" x14ac:dyDescent="0.25">
      <c r="B415" s="62" t="s">
        <v>5616</v>
      </c>
      <c r="C415" s="58" t="s">
        <v>5617</v>
      </c>
      <c r="D415" s="6">
        <v>843380147596</v>
      </c>
      <c r="E415" s="7" t="s">
        <v>4349</v>
      </c>
      <c r="F415" t="s">
        <v>4350</v>
      </c>
      <c r="G415" t="s">
        <v>7940</v>
      </c>
      <c r="H415" t="s">
        <v>18</v>
      </c>
      <c r="I415" s="7" t="s">
        <v>91</v>
      </c>
      <c r="J415" s="7" t="s">
        <v>21</v>
      </c>
      <c r="K415" s="7" t="s">
        <v>7929</v>
      </c>
      <c r="L415" s="10">
        <v>144</v>
      </c>
      <c r="M415" s="7" t="s">
        <v>415</v>
      </c>
      <c r="N415" s="7" t="s">
        <v>416</v>
      </c>
      <c r="O415" s="7" t="s">
        <v>4290</v>
      </c>
      <c r="P415" s="60"/>
      <c r="Q415">
        <f>SUMIF(Waterfowl!C:C,Master!E415,Waterfowl!V:V)</f>
        <v>0</v>
      </c>
      <c r="R415" s="63">
        <f t="shared" si="6"/>
        <v>0</v>
      </c>
    </row>
    <row r="416" spans="2:18" x14ac:dyDescent="0.25">
      <c r="B416" s="62" t="s">
        <v>5616</v>
      </c>
      <c r="C416" s="58" t="s">
        <v>5618</v>
      </c>
      <c r="D416" s="6">
        <v>843380147589</v>
      </c>
      <c r="E416" s="7" t="s">
        <v>4351</v>
      </c>
      <c r="F416" t="s">
        <v>4352</v>
      </c>
      <c r="G416" t="s">
        <v>7940</v>
      </c>
      <c r="H416" t="s">
        <v>18</v>
      </c>
      <c r="I416" s="7" t="s">
        <v>91</v>
      </c>
      <c r="J416" s="7" t="s">
        <v>24</v>
      </c>
      <c r="K416" s="7" t="s">
        <v>7929</v>
      </c>
      <c r="L416" s="10">
        <v>144</v>
      </c>
      <c r="M416" s="7" t="s">
        <v>415</v>
      </c>
      <c r="N416" s="7" t="s">
        <v>416</v>
      </c>
      <c r="O416" s="7" t="s">
        <v>4290</v>
      </c>
      <c r="P416" s="60"/>
      <c r="Q416">
        <f>SUMIF(Waterfowl!C:C,Master!E416,Waterfowl!V:V)</f>
        <v>0</v>
      </c>
      <c r="R416" s="63">
        <f t="shared" si="6"/>
        <v>0</v>
      </c>
    </row>
    <row r="417" spans="2:18" x14ac:dyDescent="0.25">
      <c r="B417" s="62" t="s">
        <v>5616</v>
      </c>
      <c r="C417" s="58" t="s">
        <v>5619</v>
      </c>
      <c r="D417" s="6">
        <v>843380147572</v>
      </c>
      <c r="E417" s="7" t="s">
        <v>4353</v>
      </c>
      <c r="F417" t="s">
        <v>4354</v>
      </c>
      <c r="G417" t="s">
        <v>7940</v>
      </c>
      <c r="H417" t="s">
        <v>18</v>
      </c>
      <c r="I417" s="7" t="s">
        <v>91</v>
      </c>
      <c r="J417" s="7" t="s">
        <v>27</v>
      </c>
      <c r="K417" s="7" t="s">
        <v>7929</v>
      </c>
      <c r="L417" s="10">
        <v>144</v>
      </c>
      <c r="M417" s="7" t="s">
        <v>415</v>
      </c>
      <c r="N417" s="7" t="s">
        <v>416</v>
      </c>
      <c r="O417" s="7" t="s">
        <v>4290</v>
      </c>
      <c r="P417" s="60"/>
      <c r="Q417">
        <f>SUMIF(Waterfowl!C:C,Master!E417,Waterfowl!V:V)</f>
        <v>0</v>
      </c>
      <c r="R417" s="63">
        <f t="shared" si="6"/>
        <v>0</v>
      </c>
    </row>
    <row r="418" spans="2:18" x14ac:dyDescent="0.25">
      <c r="B418" s="62" t="s">
        <v>5616</v>
      </c>
      <c r="C418" s="58" t="s">
        <v>5620</v>
      </c>
      <c r="D418" s="6">
        <v>843380147602</v>
      </c>
      <c r="E418" s="7" t="s">
        <v>4355</v>
      </c>
      <c r="F418" t="s">
        <v>4356</v>
      </c>
      <c r="G418" t="s">
        <v>7940</v>
      </c>
      <c r="H418" t="s">
        <v>18</v>
      </c>
      <c r="I418" s="7" t="s">
        <v>91</v>
      </c>
      <c r="J418" s="7" t="s">
        <v>30</v>
      </c>
      <c r="K418" s="7" t="s">
        <v>7929</v>
      </c>
      <c r="L418" s="10">
        <v>144</v>
      </c>
      <c r="M418" s="7" t="s">
        <v>415</v>
      </c>
      <c r="N418" s="7" t="s">
        <v>416</v>
      </c>
      <c r="O418" s="7" t="s">
        <v>4290</v>
      </c>
      <c r="P418" s="60"/>
      <c r="Q418">
        <f>SUMIF(Waterfowl!C:C,Master!E418,Waterfowl!V:V)</f>
        <v>0</v>
      </c>
      <c r="R418" s="63">
        <f t="shared" si="6"/>
        <v>0</v>
      </c>
    </row>
    <row r="419" spans="2:18" x14ac:dyDescent="0.25">
      <c r="B419" s="62" t="s">
        <v>5616</v>
      </c>
      <c r="C419" s="58" t="s">
        <v>5621</v>
      </c>
      <c r="D419" s="6">
        <v>843380147558</v>
      </c>
      <c r="E419" s="7" t="s">
        <v>4357</v>
      </c>
      <c r="F419" t="s">
        <v>4358</v>
      </c>
      <c r="G419" t="s">
        <v>7940</v>
      </c>
      <c r="H419" t="s">
        <v>18</v>
      </c>
      <c r="I419" s="7" t="s">
        <v>91</v>
      </c>
      <c r="J419" s="7" t="s">
        <v>246</v>
      </c>
      <c r="K419" s="7" t="s">
        <v>7929</v>
      </c>
      <c r="L419" s="10">
        <v>144</v>
      </c>
      <c r="M419" s="7" t="s">
        <v>415</v>
      </c>
      <c r="N419" s="7" t="s">
        <v>416</v>
      </c>
      <c r="O419" s="7" t="s">
        <v>4290</v>
      </c>
      <c r="P419" s="60"/>
      <c r="Q419">
        <f>SUMIF(Waterfowl!C:C,Master!E419,Waterfowl!V:V)</f>
        <v>0</v>
      </c>
      <c r="R419" s="63">
        <f t="shared" si="6"/>
        <v>0</v>
      </c>
    </row>
    <row r="420" spans="2:18" x14ac:dyDescent="0.25">
      <c r="B420" s="62" t="s">
        <v>5616</v>
      </c>
      <c r="C420" s="58" t="s">
        <v>5622</v>
      </c>
      <c r="D420" s="6">
        <v>843380147565</v>
      </c>
      <c r="E420" s="7" t="s">
        <v>4359</v>
      </c>
      <c r="F420" t="s">
        <v>4360</v>
      </c>
      <c r="G420" t="s">
        <v>7940</v>
      </c>
      <c r="H420" t="s">
        <v>18</v>
      </c>
      <c r="I420" s="7" t="s">
        <v>91</v>
      </c>
      <c r="J420" s="7" t="s">
        <v>249</v>
      </c>
      <c r="K420" s="7" t="s">
        <v>7929</v>
      </c>
      <c r="L420" s="10">
        <v>144</v>
      </c>
      <c r="M420" s="7" t="s">
        <v>415</v>
      </c>
      <c r="N420" s="7" t="s">
        <v>416</v>
      </c>
      <c r="O420" s="7" t="s">
        <v>4290</v>
      </c>
      <c r="P420" s="60"/>
      <c r="Q420">
        <f>SUMIF(Waterfowl!C:C,Master!E420,Waterfowl!V:V)</f>
        <v>0</v>
      </c>
      <c r="R420" s="63">
        <f t="shared" si="6"/>
        <v>0</v>
      </c>
    </row>
    <row r="421" spans="2:18" x14ac:dyDescent="0.25">
      <c r="B421" s="62" t="s">
        <v>5623</v>
      </c>
      <c r="C421" s="58" t="s">
        <v>5624</v>
      </c>
      <c r="D421" s="6">
        <v>843380170754</v>
      </c>
      <c r="E421" s="7" t="s">
        <v>4361</v>
      </c>
      <c r="F421" t="s">
        <v>4362</v>
      </c>
      <c r="G421" t="s">
        <v>7940</v>
      </c>
      <c r="H421" t="s">
        <v>18</v>
      </c>
      <c r="I421" s="7" t="s">
        <v>154</v>
      </c>
      <c r="J421" s="7" t="s">
        <v>21</v>
      </c>
      <c r="K421" s="7" t="s">
        <v>7929</v>
      </c>
      <c r="L421" s="10">
        <v>144</v>
      </c>
      <c r="M421" s="7" t="s">
        <v>415</v>
      </c>
      <c r="N421" s="7" t="s">
        <v>416</v>
      </c>
      <c r="O421" s="7" t="s">
        <v>4290</v>
      </c>
      <c r="P421" s="60"/>
      <c r="Q421">
        <f>SUMIF(Waterfowl!C:C,Master!E421,Waterfowl!V:V)</f>
        <v>0</v>
      </c>
      <c r="R421" s="63">
        <f t="shared" si="6"/>
        <v>0</v>
      </c>
    </row>
    <row r="422" spans="2:18" x14ac:dyDescent="0.25">
      <c r="B422" s="62" t="s">
        <v>5623</v>
      </c>
      <c r="C422" s="58" t="s">
        <v>5625</v>
      </c>
      <c r="D422" s="6">
        <v>843380170761</v>
      </c>
      <c r="E422" s="7" t="s">
        <v>4363</v>
      </c>
      <c r="F422" t="s">
        <v>4364</v>
      </c>
      <c r="G422" t="s">
        <v>7940</v>
      </c>
      <c r="H422" t="s">
        <v>18</v>
      </c>
      <c r="I422" s="7" t="s">
        <v>154</v>
      </c>
      <c r="J422" s="7" t="s">
        <v>24</v>
      </c>
      <c r="K422" s="7" t="s">
        <v>7929</v>
      </c>
      <c r="L422" s="10">
        <v>144</v>
      </c>
      <c r="M422" s="7" t="s">
        <v>415</v>
      </c>
      <c r="N422" s="7" t="s">
        <v>416</v>
      </c>
      <c r="O422" s="7" t="s">
        <v>4290</v>
      </c>
      <c r="P422" s="60"/>
      <c r="Q422">
        <f>SUMIF(Waterfowl!C:C,Master!E422,Waterfowl!V:V)</f>
        <v>0</v>
      </c>
      <c r="R422" s="63">
        <f t="shared" si="6"/>
        <v>0</v>
      </c>
    </row>
    <row r="423" spans="2:18" x14ac:dyDescent="0.25">
      <c r="B423" s="62" t="s">
        <v>5623</v>
      </c>
      <c r="C423" s="58" t="s">
        <v>5626</v>
      </c>
      <c r="D423" s="6">
        <v>843380170778</v>
      </c>
      <c r="E423" s="7" t="s">
        <v>4365</v>
      </c>
      <c r="F423" t="s">
        <v>4366</v>
      </c>
      <c r="G423" t="s">
        <v>7940</v>
      </c>
      <c r="H423" t="s">
        <v>18</v>
      </c>
      <c r="I423" s="7" t="s">
        <v>154</v>
      </c>
      <c r="J423" s="7" t="s">
        <v>27</v>
      </c>
      <c r="K423" s="7" t="s">
        <v>7929</v>
      </c>
      <c r="L423" s="10">
        <v>144</v>
      </c>
      <c r="M423" s="7" t="s">
        <v>415</v>
      </c>
      <c r="N423" s="7" t="s">
        <v>416</v>
      </c>
      <c r="O423" s="7" t="s">
        <v>4290</v>
      </c>
      <c r="P423" s="60"/>
      <c r="Q423">
        <f>SUMIF(Waterfowl!C:C,Master!E423,Waterfowl!V:V)</f>
        <v>0</v>
      </c>
      <c r="R423" s="63">
        <f t="shared" si="6"/>
        <v>0</v>
      </c>
    </row>
    <row r="424" spans="2:18" x14ac:dyDescent="0.25">
      <c r="B424" s="62" t="s">
        <v>5623</v>
      </c>
      <c r="C424" s="58" t="s">
        <v>5627</v>
      </c>
      <c r="D424" s="6">
        <v>843380170785</v>
      </c>
      <c r="E424" s="7" t="s">
        <v>4367</v>
      </c>
      <c r="F424" t="s">
        <v>4368</v>
      </c>
      <c r="G424" t="s">
        <v>7940</v>
      </c>
      <c r="H424" t="s">
        <v>18</v>
      </c>
      <c r="I424" s="7" t="s">
        <v>154</v>
      </c>
      <c r="J424" s="7" t="s">
        <v>30</v>
      </c>
      <c r="K424" s="7" t="s">
        <v>7929</v>
      </c>
      <c r="L424" s="10">
        <v>144</v>
      </c>
      <c r="M424" s="7" t="s">
        <v>415</v>
      </c>
      <c r="N424" s="7" t="s">
        <v>416</v>
      </c>
      <c r="O424" s="7" t="s">
        <v>4290</v>
      </c>
      <c r="P424" s="60"/>
      <c r="Q424">
        <f>SUMIF(Waterfowl!C:C,Master!E424,Waterfowl!V:V)</f>
        <v>0</v>
      </c>
      <c r="R424" s="63">
        <f t="shared" si="6"/>
        <v>0</v>
      </c>
    </row>
    <row r="425" spans="2:18" x14ac:dyDescent="0.25">
      <c r="B425" s="62" t="s">
        <v>5623</v>
      </c>
      <c r="C425" s="58" t="s">
        <v>5628</v>
      </c>
      <c r="D425" s="6">
        <v>843380170792</v>
      </c>
      <c r="E425" s="7" t="s">
        <v>4369</v>
      </c>
      <c r="F425" t="s">
        <v>4370</v>
      </c>
      <c r="G425" t="s">
        <v>7940</v>
      </c>
      <c r="H425" t="s">
        <v>18</v>
      </c>
      <c r="I425" s="7" t="s">
        <v>154</v>
      </c>
      <c r="J425" s="7" t="s">
        <v>246</v>
      </c>
      <c r="K425" s="7" t="s">
        <v>7929</v>
      </c>
      <c r="L425" s="10">
        <v>144</v>
      </c>
      <c r="M425" s="7" t="s">
        <v>415</v>
      </c>
      <c r="N425" s="7" t="s">
        <v>416</v>
      </c>
      <c r="O425" s="7" t="s">
        <v>4290</v>
      </c>
      <c r="P425" s="60"/>
      <c r="Q425">
        <f>SUMIF(Waterfowl!C:C,Master!E425,Waterfowl!V:V)</f>
        <v>0</v>
      </c>
      <c r="R425" s="63">
        <f t="shared" si="6"/>
        <v>0</v>
      </c>
    </row>
    <row r="426" spans="2:18" x14ac:dyDescent="0.25">
      <c r="B426" s="62" t="s">
        <v>5623</v>
      </c>
      <c r="C426" s="58" t="s">
        <v>5629</v>
      </c>
      <c r="D426" s="6">
        <v>843380170808</v>
      </c>
      <c r="E426" s="7" t="s">
        <v>4371</v>
      </c>
      <c r="F426" t="s">
        <v>4372</v>
      </c>
      <c r="G426" t="s">
        <v>7940</v>
      </c>
      <c r="H426" t="s">
        <v>18</v>
      </c>
      <c r="I426" s="7" t="s">
        <v>154</v>
      </c>
      <c r="J426" s="7" t="s">
        <v>249</v>
      </c>
      <c r="K426" s="7" t="s">
        <v>7929</v>
      </c>
      <c r="L426" s="10">
        <v>144</v>
      </c>
      <c r="M426" s="7" t="s">
        <v>415</v>
      </c>
      <c r="N426" s="7" t="s">
        <v>416</v>
      </c>
      <c r="O426" s="7" t="s">
        <v>4290</v>
      </c>
      <c r="P426" s="60"/>
      <c r="Q426">
        <f>SUMIF(Waterfowl!C:C,Master!E426,Waterfowl!V:V)</f>
        <v>0</v>
      </c>
      <c r="R426" s="63">
        <f t="shared" si="6"/>
        <v>0</v>
      </c>
    </row>
    <row r="427" spans="2:18" x14ac:dyDescent="0.25">
      <c r="B427" s="62" t="s">
        <v>5630</v>
      </c>
      <c r="C427" s="58" t="s">
        <v>5631</v>
      </c>
      <c r="D427" s="6">
        <v>843380147657</v>
      </c>
      <c r="E427" s="7" t="s">
        <v>4373</v>
      </c>
      <c r="F427" t="s">
        <v>4374</v>
      </c>
      <c r="G427" t="s">
        <v>7940</v>
      </c>
      <c r="H427" t="s">
        <v>18</v>
      </c>
      <c r="I427" s="7" t="s">
        <v>4289</v>
      </c>
      <c r="J427" s="7" t="s">
        <v>21</v>
      </c>
      <c r="K427" s="7" t="s">
        <v>7929</v>
      </c>
      <c r="L427" s="10">
        <v>144</v>
      </c>
      <c r="M427" s="7" t="s">
        <v>415</v>
      </c>
      <c r="N427" s="7" t="s">
        <v>416</v>
      </c>
      <c r="O427" s="7" t="s">
        <v>4290</v>
      </c>
      <c r="P427" s="60"/>
      <c r="Q427">
        <f>SUMIF(Waterfowl!C:C,Master!E427,Waterfowl!V:V)</f>
        <v>0</v>
      </c>
      <c r="R427" s="63">
        <f t="shared" si="6"/>
        <v>0</v>
      </c>
    </row>
    <row r="428" spans="2:18" x14ac:dyDescent="0.25">
      <c r="B428" s="62" t="s">
        <v>5630</v>
      </c>
      <c r="C428" s="58" t="s">
        <v>5632</v>
      </c>
      <c r="D428" s="6">
        <v>843380147640</v>
      </c>
      <c r="E428" s="7" t="s">
        <v>4375</v>
      </c>
      <c r="F428" t="s">
        <v>4376</v>
      </c>
      <c r="G428" t="s">
        <v>7940</v>
      </c>
      <c r="H428" t="s">
        <v>18</v>
      </c>
      <c r="I428" s="7" t="s">
        <v>4289</v>
      </c>
      <c r="J428" s="7" t="s">
        <v>24</v>
      </c>
      <c r="K428" s="7" t="s">
        <v>7929</v>
      </c>
      <c r="L428" s="10">
        <v>144</v>
      </c>
      <c r="M428" s="7" t="s">
        <v>415</v>
      </c>
      <c r="N428" s="7" t="s">
        <v>416</v>
      </c>
      <c r="O428" s="7" t="s">
        <v>4290</v>
      </c>
      <c r="P428" s="60"/>
      <c r="Q428">
        <f>SUMIF(Waterfowl!C:C,Master!E428,Waterfowl!V:V)</f>
        <v>0</v>
      </c>
      <c r="R428" s="63">
        <f t="shared" si="6"/>
        <v>0</v>
      </c>
    </row>
    <row r="429" spans="2:18" x14ac:dyDescent="0.25">
      <c r="B429" s="62" t="s">
        <v>5630</v>
      </c>
      <c r="C429" s="58" t="s">
        <v>5633</v>
      </c>
      <c r="D429" s="6">
        <v>843380147633</v>
      </c>
      <c r="E429" s="7" t="s">
        <v>4377</v>
      </c>
      <c r="F429" t="s">
        <v>4378</v>
      </c>
      <c r="G429" t="s">
        <v>7940</v>
      </c>
      <c r="H429" t="s">
        <v>18</v>
      </c>
      <c r="I429" s="7" t="s">
        <v>4289</v>
      </c>
      <c r="J429" s="7" t="s">
        <v>27</v>
      </c>
      <c r="K429" s="7" t="s">
        <v>7929</v>
      </c>
      <c r="L429" s="10">
        <v>144</v>
      </c>
      <c r="M429" s="7" t="s">
        <v>415</v>
      </c>
      <c r="N429" s="7" t="s">
        <v>416</v>
      </c>
      <c r="O429" s="7" t="s">
        <v>4290</v>
      </c>
      <c r="P429" s="60"/>
      <c r="Q429">
        <f>SUMIF(Waterfowl!C:C,Master!E429,Waterfowl!V:V)</f>
        <v>0</v>
      </c>
      <c r="R429" s="63">
        <f t="shared" si="6"/>
        <v>0</v>
      </c>
    </row>
    <row r="430" spans="2:18" x14ac:dyDescent="0.25">
      <c r="B430" s="62" t="s">
        <v>5630</v>
      </c>
      <c r="C430" s="58" t="s">
        <v>5634</v>
      </c>
      <c r="D430" s="6">
        <v>843380147664</v>
      </c>
      <c r="E430" s="7" t="s">
        <v>4379</v>
      </c>
      <c r="F430" t="s">
        <v>4380</v>
      </c>
      <c r="G430" t="s">
        <v>7940</v>
      </c>
      <c r="H430" t="s">
        <v>18</v>
      </c>
      <c r="I430" s="7" t="s">
        <v>4289</v>
      </c>
      <c r="J430" s="7" t="s">
        <v>30</v>
      </c>
      <c r="K430" s="7" t="s">
        <v>7929</v>
      </c>
      <c r="L430" s="10">
        <v>144</v>
      </c>
      <c r="M430" s="7" t="s">
        <v>415</v>
      </c>
      <c r="N430" s="7" t="s">
        <v>416</v>
      </c>
      <c r="O430" s="7" t="s">
        <v>4290</v>
      </c>
      <c r="P430" s="60"/>
      <c r="Q430">
        <f>SUMIF(Waterfowl!C:C,Master!E430,Waterfowl!V:V)</f>
        <v>0</v>
      </c>
      <c r="R430" s="63">
        <f t="shared" si="6"/>
        <v>0</v>
      </c>
    </row>
    <row r="431" spans="2:18" x14ac:dyDescent="0.25">
      <c r="B431" s="62" t="s">
        <v>5630</v>
      </c>
      <c r="C431" s="58" t="s">
        <v>5635</v>
      </c>
      <c r="D431" s="6">
        <v>843380147619</v>
      </c>
      <c r="E431" s="7" t="s">
        <v>4381</v>
      </c>
      <c r="F431" t="s">
        <v>4382</v>
      </c>
      <c r="G431" t="s">
        <v>7940</v>
      </c>
      <c r="H431" t="s">
        <v>18</v>
      </c>
      <c r="I431" s="7" t="s">
        <v>4289</v>
      </c>
      <c r="J431" s="7" t="s">
        <v>246</v>
      </c>
      <c r="K431" s="7" t="s">
        <v>7929</v>
      </c>
      <c r="L431" s="10">
        <v>144</v>
      </c>
      <c r="M431" s="7" t="s">
        <v>415</v>
      </c>
      <c r="N431" s="7" t="s">
        <v>416</v>
      </c>
      <c r="O431" s="7" t="s">
        <v>4290</v>
      </c>
      <c r="P431" s="60"/>
      <c r="Q431">
        <f>SUMIF(Waterfowl!C:C,Master!E431,Waterfowl!V:V)</f>
        <v>0</v>
      </c>
      <c r="R431" s="63">
        <f t="shared" si="6"/>
        <v>0</v>
      </c>
    </row>
    <row r="432" spans="2:18" x14ac:dyDescent="0.25">
      <c r="B432" s="62" t="s">
        <v>5630</v>
      </c>
      <c r="C432" s="58" t="s">
        <v>5636</v>
      </c>
      <c r="D432" s="6">
        <v>843380147626</v>
      </c>
      <c r="E432" s="7" t="s">
        <v>4383</v>
      </c>
      <c r="F432" t="s">
        <v>4384</v>
      </c>
      <c r="G432" t="s">
        <v>7940</v>
      </c>
      <c r="H432" t="s">
        <v>18</v>
      </c>
      <c r="I432" s="7" t="s">
        <v>4289</v>
      </c>
      <c r="J432" s="7" t="s">
        <v>249</v>
      </c>
      <c r="K432" s="7" t="s">
        <v>7929</v>
      </c>
      <c r="L432" s="10">
        <v>144</v>
      </c>
      <c r="M432" s="7" t="s">
        <v>415</v>
      </c>
      <c r="N432" s="7" t="s">
        <v>416</v>
      </c>
      <c r="O432" s="7" t="s">
        <v>4290</v>
      </c>
      <c r="P432" s="60"/>
      <c r="Q432">
        <f>SUMIF(Waterfowl!C:C,Master!E432,Waterfowl!V:V)</f>
        <v>0</v>
      </c>
      <c r="R432" s="63">
        <f t="shared" si="6"/>
        <v>0</v>
      </c>
    </row>
    <row r="433" spans="2:18" x14ac:dyDescent="0.25">
      <c r="B433" s="62" t="s">
        <v>5637</v>
      </c>
      <c r="C433" s="58" t="s">
        <v>5638</v>
      </c>
      <c r="D433" s="6">
        <v>843380147534</v>
      </c>
      <c r="E433" s="7" t="s">
        <v>4385</v>
      </c>
      <c r="F433" t="s">
        <v>8003</v>
      </c>
      <c r="G433" t="s">
        <v>7940</v>
      </c>
      <c r="H433" t="s">
        <v>18</v>
      </c>
      <c r="I433" s="7" t="s">
        <v>4156</v>
      </c>
      <c r="J433" s="7" t="s">
        <v>21</v>
      </c>
      <c r="K433" s="7" t="s">
        <v>7929</v>
      </c>
      <c r="L433" s="10">
        <v>144</v>
      </c>
      <c r="M433" s="7" t="s">
        <v>415</v>
      </c>
      <c r="N433" s="7" t="s">
        <v>416</v>
      </c>
      <c r="O433" s="7" t="s">
        <v>4290</v>
      </c>
      <c r="P433" s="60"/>
      <c r="Q433">
        <f>SUMIF(Waterfowl!C:C,Master!E433,Waterfowl!V:V)</f>
        <v>0</v>
      </c>
      <c r="R433" s="63">
        <f t="shared" si="6"/>
        <v>0</v>
      </c>
    </row>
    <row r="434" spans="2:18" x14ac:dyDescent="0.25">
      <c r="B434" s="62" t="s">
        <v>5637</v>
      </c>
      <c r="C434" s="58" t="s">
        <v>5639</v>
      </c>
      <c r="D434" s="6">
        <v>843380147527</v>
      </c>
      <c r="E434" s="7" t="s">
        <v>4386</v>
      </c>
      <c r="F434" t="s">
        <v>8004</v>
      </c>
      <c r="G434" t="s">
        <v>7940</v>
      </c>
      <c r="H434" t="s">
        <v>18</v>
      </c>
      <c r="I434" s="7" t="s">
        <v>4156</v>
      </c>
      <c r="J434" s="7" t="s">
        <v>24</v>
      </c>
      <c r="K434" s="7" t="s">
        <v>7929</v>
      </c>
      <c r="L434" s="10">
        <v>144</v>
      </c>
      <c r="M434" s="7" t="s">
        <v>415</v>
      </c>
      <c r="N434" s="7" t="s">
        <v>416</v>
      </c>
      <c r="O434" s="7" t="s">
        <v>4290</v>
      </c>
      <c r="P434" s="60"/>
      <c r="Q434">
        <f>SUMIF(Waterfowl!C:C,Master!E434,Waterfowl!V:V)</f>
        <v>0</v>
      </c>
      <c r="R434" s="63">
        <f t="shared" si="6"/>
        <v>0</v>
      </c>
    </row>
    <row r="435" spans="2:18" x14ac:dyDescent="0.25">
      <c r="B435" s="62" t="s">
        <v>5637</v>
      </c>
      <c r="C435" s="58" t="s">
        <v>5640</v>
      </c>
      <c r="D435" s="6">
        <v>843380147510</v>
      </c>
      <c r="E435" s="7" t="s">
        <v>4387</v>
      </c>
      <c r="F435" t="s">
        <v>8005</v>
      </c>
      <c r="G435" t="s">
        <v>7940</v>
      </c>
      <c r="H435" t="s">
        <v>18</v>
      </c>
      <c r="I435" s="7" t="s">
        <v>4156</v>
      </c>
      <c r="J435" s="7" t="s">
        <v>27</v>
      </c>
      <c r="K435" s="7" t="s">
        <v>7929</v>
      </c>
      <c r="L435" s="10">
        <v>144</v>
      </c>
      <c r="M435" s="7" t="s">
        <v>415</v>
      </c>
      <c r="N435" s="7" t="s">
        <v>416</v>
      </c>
      <c r="O435" s="7" t="s">
        <v>4290</v>
      </c>
      <c r="P435" s="60"/>
      <c r="Q435">
        <f>SUMIF(Waterfowl!C:C,Master!E435,Waterfowl!V:V)</f>
        <v>0</v>
      </c>
      <c r="R435" s="63">
        <f t="shared" si="6"/>
        <v>0</v>
      </c>
    </row>
    <row r="436" spans="2:18" x14ac:dyDescent="0.25">
      <c r="B436" s="62" t="s">
        <v>5637</v>
      </c>
      <c r="C436" s="58" t="s">
        <v>5641</v>
      </c>
      <c r="D436" s="6">
        <v>843380147541</v>
      </c>
      <c r="E436" s="7" t="s">
        <v>4388</v>
      </c>
      <c r="F436" t="s">
        <v>8006</v>
      </c>
      <c r="G436" t="s">
        <v>7940</v>
      </c>
      <c r="H436" t="s">
        <v>18</v>
      </c>
      <c r="I436" s="7" t="s">
        <v>4156</v>
      </c>
      <c r="J436" s="7" t="s">
        <v>30</v>
      </c>
      <c r="K436" s="7" t="s">
        <v>7929</v>
      </c>
      <c r="L436" s="10">
        <v>144</v>
      </c>
      <c r="M436" s="7" t="s">
        <v>415</v>
      </c>
      <c r="N436" s="7" t="s">
        <v>416</v>
      </c>
      <c r="O436" s="7" t="s">
        <v>4290</v>
      </c>
      <c r="P436" s="60"/>
      <c r="Q436">
        <f>SUMIF(Waterfowl!C:C,Master!E436,Waterfowl!V:V)</f>
        <v>0</v>
      </c>
      <c r="R436" s="63">
        <f t="shared" si="6"/>
        <v>0</v>
      </c>
    </row>
    <row r="437" spans="2:18" x14ac:dyDescent="0.25">
      <c r="B437" s="62" t="s">
        <v>5637</v>
      </c>
      <c r="C437" s="58" t="s">
        <v>5642</v>
      </c>
      <c r="D437" s="6">
        <v>843380147497</v>
      </c>
      <c r="E437" s="7" t="s">
        <v>4389</v>
      </c>
      <c r="F437" t="s">
        <v>8007</v>
      </c>
      <c r="G437" t="s">
        <v>7940</v>
      </c>
      <c r="H437" t="s">
        <v>18</v>
      </c>
      <c r="I437" s="7" t="s">
        <v>4156</v>
      </c>
      <c r="J437" s="7" t="s">
        <v>246</v>
      </c>
      <c r="K437" s="7" t="s">
        <v>7929</v>
      </c>
      <c r="L437" s="10">
        <v>144</v>
      </c>
      <c r="M437" s="7" t="s">
        <v>415</v>
      </c>
      <c r="N437" s="7" t="s">
        <v>416</v>
      </c>
      <c r="O437" s="7" t="s">
        <v>4290</v>
      </c>
      <c r="P437" s="60"/>
      <c r="Q437">
        <f>SUMIF(Waterfowl!C:C,Master!E437,Waterfowl!V:V)</f>
        <v>0</v>
      </c>
      <c r="R437" s="63">
        <f t="shared" si="6"/>
        <v>0</v>
      </c>
    </row>
    <row r="438" spans="2:18" x14ac:dyDescent="0.25">
      <c r="B438" s="62" t="s">
        <v>5637</v>
      </c>
      <c r="C438" s="58" t="s">
        <v>5643</v>
      </c>
      <c r="D438" s="6">
        <v>843380147503</v>
      </c>
      <c r="E438" s="7" t="s">
        <v>4390</v>
      </c>
      <c r="F438" t="s">
        <v>8008</v>
      </c>
      <c r="G438" t="s">
        <v>7940</v>
      </c>
      <c r="H438" t="s">
        <v>18</v>
      </c>
      <c r="I438" s="7" t="s">
        <v>4156</v>
      </c>
      <c r="J438" s="7" t="s">
        <v>249</v>
      </c>
      <c r="K438" s="7" t="s">
        <v>7929</v>
      </c>
      <c r="L438" s="10">
        <v>144</v>
      </c>
      <c r="M438" s="7" t="s">
        <v>415</v>
      </c>
      <c r="N438" s="7" t="s">
        <v>416</v>
      </c>
      <c r="O438" s="7" t="s">
        <v>4290</v>
      </c>
      <c r="P438" s="60"/>
      <c r="Q438">
        <f>SUMIF(Waterfowl!C:C,Master!E438,Waterfowl!V:V)</f>
        <v>0</v>
      </c>
      <c r="R438" s="63">
        <f t="shared" si="6"/>
        <v>0</v>
      </c>
    </row>
    <row r="439" spans="2:18" x14ac:dyDescent="0.25">
      <c r="B439" s="62" t="s">
        <v>5644</v>
      </c>
      <c r="C439" s="58" t="s">
        <v>5645</v>
      </c>
      <c r="D439" s="6">
        <v>843380170518</v>
      </c>
      <c r="E439" s="7" t="s">
        <v>4391</v>
      </c>
      <c r="F439" t="s">
        <v>4392</v>
      </c>
      <c r="G439" t="s">
        <v>7941</v>
      </c>
      <c r="H439" t="s">
        <v>18</v>
      </c>
      <c r="I439" s="7" t="s">
        <v>91</v>
      </c>
      <c r="J439" s="7" t="s">
        <v>21</v>
      </c>
      <c r="K439" s="7" t="s">
        <v>7929</v>
      </c>
      <c r="L439" s="10">
        <v>120</v>
      </c>
      <c r="M439" s="7" t="s">
        <v>415</v>
      </c>
      <c r="N439" s="7" t="s">
        <v>416</v>
      </c>
      <c r="O439" s="7" t="s">
        <v>4290</v>
      </c>
      <c r="P439" s="60"/>
      <c r="Q439">
        <f>SUMIF(Waterfowl!C:C,Master!E439,Waterfowl!V:V)</f>
        <v>0</v>
      </c>
      <c r="R439" s="63">
        <f t="shared" si="6"/>
        <v>0</v>
      </c>
    </row>
    <row r="440" spans="2:18" x14ac:dyDescent="0.25">
      <c r="B440" s="62" t="s">
        <v>5644</v>
      </c>
      <c r="C440" s="58" t="s">
        <v>5646</v>
      </c>
      <c r="D440" s="6">
        <v>843380170525</v>
      </c>
      <c r="E440" s="7" t="s">
        <v>4393</v>
      </c>
      <c r="F440" t="s">
        <v>4394</v>
      </c>
      <c r="G440" t="s">
        <v>7941</v>
      </c>
      <c r="H440" t="s">
        <v>18</v>
      </c>
      <c r="I440" s="7" t="s">
        <v>91</v>
      </c>
      <c r="J440" s="7" t="s">
        <v>24</v>
      </c>
      <c r="K440" s="7" t="s">
        <v>7929</v>
      </c>
      <c r="L440" s="10">
        <v>120</v>
      </c>
      <c r="M440" s="7" t="s">
        <v>415</v>
      </c>
      <c r="N440" s="7" t="s">
        <v>416</v>
      </c>
      <c r="O440" s="7" t="s">
        <v>4290</v>
      </c>
      <c r="P440" s="60"/>
      <c r="Q440">
        <f>SUMIF(Waterfowl!C:C,Master!E440,Waterfowl!V:V)</f>
        <v>0</v>
      </c>
      <c r="R440" s="63">
        <f t="shared" si="6"/>
        <v>0</v>
      </c>
    </row>
    <row r="441" spans="2:18" x14ac:dyDescent="0.25">
      <c r="B441" s="62" t="s">
        <v>5644</v>
      </c>
      <c r="C441" s="58" t="s">
        <v>5647</v>
      </c>
      <c r="D441" s="6">
        <v>843380170532</v>
      </c>
      <c r="E441" s="7" t="s">
        <v>4395</v>
      </c>
      <c r="F441" t="s">
        <v>4396</v>
      </c>
      <c r="G441" t="s">
        <v>7941</v>
      </c>
      <c r="H441" t="s">
        <v>18</v>
      </c>
      <c r="I441" s="7" t="s">
        <v>91</v>
      </c>
      <c r="J441" s="7" t="s">
        <v>27</v>
      </c>
      <c r="K441" s="7" t="s">
        <v>7929</v>
      </c>
      <c r="L441" s="10">
        <v>120</v>
      </c>
      <c r="M441" s="7" t="s">
        <v>415</v>
      </c>
      <c r="N441" s="7" t="s">
        <v>416</v>
      </c>
      <c r="O441" s="7" t="s">
        <v>4290</v>
      </c>
      <c r="P441" s="60"/>
      <c r="Q441">
        <f>SUMIF(Waterfowl!C:C,Master!E441,Waterfowl!V:V)</f>
        <v>0</v>
      </c>
      <c r="R441" s="63">
        <f t="shared" si="6"/>
        <v>0</v>
      </c>
    </row>
    <row r="442" spans="2:18" x14ac:dyDescent="0.25">
      <c r="B442" s="62" t="s">
        <v>5644</v>
      </c>
      <c r="C442" s="58" t="s">
        <v>5648</v>
      </c>
      <c r="D442" s="6">
        <v>843380170549</v>
      </c>
      <c r="E442" s="7" t="s">
        <v>4397</v>
      </c>
      <c r="F442" t="s">
        <v>4398</v>
      </c>
      <c r="G442" t="s">
        <v>7941</v>
      </c>
      <c r="H442" t="s">
        <v>18</v>
      </c>
      <c r="I442" s="7" t="s">
        <v>91</v>
      </c>
      <c r="J442" s="7" t="s">
        <v>30</v>
      </c>
      <c r="K442" s="7" t="s">
        <v>7929</v>
      </c>
      <c r="L442" s="10">
        <v>120</v>
      </c>
      <c r="M442" s="7" t="s">
        <v>415</v>
      </c>
      <c r="N442" s="7" t="s">
        <v>416</v>
      </c>
      <c r="O442" s="7" t="s">
        <v>4290</v>
      </c>
      <c r="P442" s="60"/>
      <c r="Q442">
        <f>SUMIF(Waterfowl!C:C,Master!E442,Waterfowl!V:V)</f>
        <v>0</v>
      </c>
      <c r="R442" s="63">
        <f t="shared" si="6"/>
        <v>0</v>
      </c>
    </row>
    <row r="443" spans="2:18" x14ac:dyDescent="0.25">
      <c r="B443" s="62" t="s">
        <v>5644</v>
      </c>
      <c r="C443" s="58" t="s">
        <v>5649</v>
      </c>
      <c r="D443" s="6">
        <v>843380170556</v>
      </c>
      <c r="E443" s="7" t="s">
        <v>4399</v>
      </c>
      <c r="F443" t="s">
        <v>4400</v>
      </c>
      <c r="G443" t="s">
        <v>7941</v>
      </c>
      <c r="H443" t="s">
        <v>18</v>
      </c>
      <c r="I443" s="7" t="s">
        <v>91</v>
      </c>
      <c r="J443" s="7" t="s">
        <v>246</v>
      </c>
      <c r="K443" s="7" t="s">
        <v>7929</v>
      </c>
      <c r="L443" s="10">
        <v>120</v>
      </c>
      <c r="M443" s="7" t="s">
        <v>415</v>
      </c>
      <c r="N443" s="7" t="s">
        <v>416</v>
      </c>
      <c r="O443" s="7" t="s">
        <v>4290</v>
      </c>
      <c r="P443" s="60"/>
      <c r="Q443">
        <f>SUMIF(Waterfowl!C:C,Master!E443,Waterfowl!V:V)</f>
        <v>0</v>
      </c>
      <c r="R443" s="63">
        <f t="shared" si="6"/>
        <v>0</v>
      </c>
    </row>
    <row r="444" spans="2:18" x14ac:dyDescent="0.25">
      <c r="B444" s="62" t="s">
        <v>5644</v>
      </c>
      <c r="C444" s="58" t="s">
        <v>5650</v>
      </c>
      <c r="D444" s="6">
        <v>843380170563</v>
      </c>
      <c r="E444" s="7" t="s">
        <v>4401</v>
      </c>
      <c r="F444" t="s">
        <v>4402</v>
      </c>
      <c r="G444" t="s">
        <v>7941</v>
      </c>
      <c r="H444" t="s">
        <v>18</v>
      </c>
      <c r="I444" s="7" t="s">
        <v>91</v>
      </c>
      <c r="J444" s="7" t="s">
        <v>249</v>
      </c>
      <c r="K444" s="7" t="s">
        <v>7929</v>
      </c>
      <c r="L444" s="10">
        <v>120</v>
      </c>
      <c r="M444" s="7" t="s">
        <v>415</v>
      </c>
      <c r="N444" s="7" t="s">
        <v>416</v>
      </c>
      <c r="O444" s="7" t="s">
        <v>4290</v>
      </c>
      <c r="P444" s="60"/>
      <c r="Q444">
        <f>SUMIF(Waterfowl!C:C,Master!E444,Waterfowl!V:V)</f>
        <v>0</v>
      </c>
      <c r="R444" s="63">
        <f t="shared" si="6"/>
        <v>0</v>
      </c>
    </row>
    <row r="445" spans="2:18" x14ac:dyDescent="0.25">
      <c r="B445" s="62" t="s">
        <v>5651</v>
      </c>
      <c r="C445" s="58" t="s">
        <v>5652</v>
      </c>
      <c r="D445" s="6">
        <v>843380170570</v>
      </c>
      <c r="E445" s="7" t="s">
        <v>4403</v>
      </c>
      <c r="F445" t="s">
        <v>4404</v>
      </c>
      <c r="G445" t="s">
        <v>7941</v>
      </c>
      <c r="H445" t="s">
        <v>18</v>
      </c>
      <c r="I445" s="7" t="s">
        <v>154</v>
      </c>
      <c r="J445" s="7" t="s">
        <v>21</v>
      </c>
      <c r="K445" s="7" t="s">
        <v>7929</v>
      </c>
      <c r="L445" s="10">
        <v>120</v>
      </c>
      <c r="M445" s="7" t="s">
        <v>415</v>
      </c>
      <c r="N445" s="7" t="s">
        <v>416</v>
      </c>
      <c r="O445" s="7" t="s">
        <v>4290</v>
      </c>
      <c r="P445" s="60"/>
      <c r="Q445">
        <f>SUMIF(Waterfowl!C:C,Master!E445,Waterfowl!V:V)</f>
        <v>0</v>
      </c>
      <c r="R445" s="63">
        <f t="shared" si="6"/>
        <v>0</v>
      </c>
    </row>
    <row r="446" spans="2:18" x14ac:dyDescent="0.25">
      <c r="B446" s="62" t="s">
        <v>5651</v>
      </c>
      <c r="C446" s="58" t="s">
        <v>5653</v>
      </c>
      <c r="D446" s="6">
        <v>843380170587</v>
      </c>
      <c r="E446" s="7" t="s">
        <v>4405</v>
      </c>
      <c r="F446" t="s">
        <v>4406</v>
      </c>
      <c r="G446" t="s">
        <v>7941</v>
      </c>
      <c r="H446" t="s">
        <v>18</v>
      </c>
      <c r="I446" s="7" t="s">
        <v>154</v>
      </c>
      <c r="J446" s="7" t="s">
        <v>24</v>
      </c>
      <c r="K446" s="7" t="s">
        <v>7929</v>
      </c>
      <c r="L446" s="10">
        <v>120</v>
      </c>
      <c r="M446" s="7" t="s">
        <v>415</v>
      </c>
      <c r="N446" s="7" t="s">
        <v>416</v>
      </c>
      <c r="O446" s="7" t="s">
        <v>4290</v>
      </c>
      <c r="P446" s="60"/>
      <c r="Q446">
        <f>SUMIF(Waterfowl!C:C,Master!E446,Waterfowl!V:V)</f>
        <v>0</v>
      </c>
      <c r="R446" s="63">
        <f t="shared" si="6"/>
        <v>0</v>
      </c>
    </row>
    <row r="447" spans="2:18" x14ac:dyDescent="0.25">
      <c r="B447" s="62" t="s">
        <v>5651</v>
      </c>
      <c r="C447" s="58" t="s">
        <v>5654</v>
      </c>
      <c r="D447" s="6">
        <v>843380170594</v>
      </c>
      <c r="E447" s="7" t="s">
        <v>4407</v>
      </c>
      <c r="F447" t="s">
        <v>4408</v>
      </c>
      <c r="G447" t="s">
        <v>7941</v>
      </c>
      <c r="H447" t="s">
        <v>18</v>
      </c>
      <c r="I447" s="7" t="s">
        <v>154</v>
      </c>
      <c r="J447" s="7" t="s">
        <v>27</v>
      </c>
      <c r="K447" s="7" t="s">
        <v>7929</v>
      </c>
      <c r="L447" s="10">
        <v>120</v>
      </c>
      <c r="M447" s="7" t="s">
        <v>415</v>
      </c>
      <c r="N447" s="7" t="s">
        <v>416</v>
      </c>
      <c r="O447" s="7" t="s">
        <v>4290</v>
      </c>
      <c r="P447" s="60"/>
      <c r="Q447">
        <f>SUMIF(Waterfowl!C:C,Master!E447,Waterfowl!V:V)</f>
        <v>0</v>
      </c>
      <c r="R447" s="63">
        <f t="shared" si="6"/>
        <v>0</v>
      </c>
    </row>
    <row r="448" spans="2:18" x14ac:dyDescent="0.25">
      <c r="B448" s="62" t="s">
        <v>5651</v>
      </c>
      <c r="C448" s="58" t="s">
        <v>5655</v>
      </c>
      <c r="D448" s="6">
        <v>843380170600</v>
      </c>
      <c r="E448" s="7" t="s">
        <v>4409</v>
      </c>
      <c r="F448" t="s">
        <v>4410</v>
      </c>
      <c r="G448" t="s">
        <v>7941</v>
      </c>
      <c r="H448" t="s">
        <v>18</v>
      </c>
      <c r="I448" s="7" t="s">
        <v>154</v>
      </c>
      <c r="J448" s="7" t="s">
        <v>30</v>
      </c>
      <c r="K448" s="7" t="s">
        <v>7929</v>
      </c>
      <c r="L448" s="10">
        <v>120</v>
      </c>
      <c r="M448" s="7" t="s">
        <v>415</v>
      </c>
      <c r="N448" s="7" t="s">
        <v>416</v>
      </c>
      <c r="O448" s="7" t="s">
        <v>4290</v>
      </c>
      <c r="P448" s="60"/>
      <c r="Q448">
        <f>SUMIF(Waterfowl!C:C,Master!E448,Waterfowl!V:V)</f>
        <v>0</v>
      </c>
      <c r="R448" s="63">
        <f t="shared" si="6"/>
        <v>0</v>
      </c>
    </row>
    <row r="449" spans="2:18" x14ac:dyDescent="0.25">
      <c r="B449" s="62" t="s">
        <v>5651</v>
      </c>
      <c r="C449" s="58" t="s">
        <v>5656</v>
      </c>
      <c r="D449" s="6">
        <v>843380170617</v>
      </c>
      <c r="E449" s="7" t="s">
        <v>4411</v>
      </c>
      <c r="F449" t="s">
        <v>4412</v>
      </c>
      <c r="G449" t="s">
        <v>7941</v>
      </c>
      <c r="H449" t="s">
        <v>18</v>
      </c>
      <c r="I449" s="7" t="s">
        <v>154</v>
      </c>
      <c r="J449" s="7" t="s">
        <v>246</v>
      </c>
      <c r="K449" s="7" t="s">
        <v>7929</v>
      </c>
      <c r="L449" s="10">
        <v>120</v>
      </c>
      <c r="M449" s="7" t="s">
        <v>415</v>
      </c>
      <c r="N449" s="7" t="s">
        <v>416</v>
      </c>
      <c r="O449" s="7" t="s">
        <v>4290</v>
      </c>
      <c r="P449" s="60"/>
      <c r="Q449">
        <f>SUMIF(Waterfowl!C:C,Master!E449,Waterfowl!V:V)</f>
        <v>0</v>
      </c>
      <c r="R449" s="63">
        <f t="shared" si="6"/>
        <v>0</v>
      </c>
    </row>
    <row r="450" spans="2:18" x14ac:dyDescent="0.25">
      <c r="B450" s="62" t="s">
        <v>5651</v>
      </c>
      <c r="C450" s="58" t="s">
        <v>5657</v>
      </c>
      <c r="D450" s="6">
        <v>843380170624</v>
      </c>
      <c r="E450" s="7" t="s">
        <v>4413</v>
      </c>
      <c r="F450" t="s">
        <v>4414</v>
      </c>
      <c r="G450" t="s">
        <v>7941</v>
      </c>
      <c r="H450" t="s">
        <v>18</v>
      </c>
      <c r="I450" s="7" t="s">
        <v>154</v>
      </c>
      <c r="J450" s="7" t="s">
        <v>249</v>
      </c>
      <c r="K450" s="7" t="s">
        <v>7929</v>
      </c>
      <c r="L450" s="10">
        <v>120</v>
      </c>
      <c r="M450" s="7" t="s">
        <v>415</v>
      </c>
      <c r="N450" s="7" t="s">
        <v>416</v>
      </c>
      <c r="O450" s="7" t="s">
        <v>4290</v>
      </c>
      <c r="P450" s="60"/>
      <c r="Q450">
        <f>SUMIF(Waterfowl!C:C,Master!E450,Waterfowl!V:V)</f>
        <v>0</v>
      </c>
      <c r="R450" s="63">
        <f t="shared" si="6"/>
        <v>0</v>
      </c>
    </row>
    <row r="451" spans="2:18" x14ac:dyDescent="0.25">
      <c r="B451" s="62" t="s">
        <v>5658</v>
      </c>
      <c r="C451" s="58" t="s">
        <v>5659</v>
      </c>
      <c r="D451" s="6">
        <v>843380170990</v>
      </c>
      <c r="E451" s="7" t="s">
        <v>4415</v>
      </c>
      <c r="F451" t="s">
        <v>4416</v>
      </c>
      <c r="G451" t="s">
        <v>7907</v>
      </c>
      <c r="H451" t="s">
        <v>17</v>
      </c>
      <c r="I451" s="7" t="s">
        <v>91</v>
      </c>
      <c r="J451" s="7" t="s">
        <v>21</v>
      </c>
      <c r="K451" s="7" t="s">
        <v>7839</v>
      </c>
      <c r="L451" s="10">
        <v>120</v>
      </c>
      <c r="M451" s="7" t="s">
        <v>415</v>
      </c>
      <c r="N451" s="7" t="s">
        <v>416</v>
      </c>
      <c r="O451" s="7" t="s">
        <v>4290</v>
      </c>
      <c r="P451" s="60"/>
      <c r="Q451">
        <f>SUMIF(Waterfowl!C:C,Master!E451,Waterfowl!V:V)</f>
        <v>0</v>
      </c>
      <c r="R451" s="63">
        <f t="shared" si="6"/>
        <v>0</v>
      </c>
    </row>
    <row r="452" spans="2:18" x14ac:dyDescent="0.25">
      <c r="B452" s="62" t="s">
        <v>5658</v>
      </c>
      <c r="C452" s="58" t="s">
        <v>5660</v>
      </c>
      <c r="D452" s="6">
        <v>843380171003</v>
      </c>
      <c r="E452" s="7" t="s">
        <v>4417</v>
      </c>
      <c r="F452" t="s">
        <v>4418</v>
      </c>
      <c r="G452" t="s">
        <v>7907</v>
      </c>
      <c r="H452" t="s">
        <v>17</v>
      </c>
      <c r="I452" s="7" t="s">
        <v>91</v>
      </c>
      <c r="J452" s="7" t="s">
        <v>24</v>
      </c>
      <c r="K452" s="7" t="s">
        <v>7839</v>
      </c>
      <c r="L452" s="10">
        <v>120</v>
      </c>
      <c r="M452" s="7" t="s">
        <v>415</v>
      </c>
      <c r="N452" s="7" t="s">
        <v>416</v>
      </c>
      <c r="O452" s="7" t="s">
        <v>4290</v>
      </c>
      <c r="P452" s="60"/>
      <c r="Q452">
        <f>SUMIF(Waterfowl!C:C,Master!E452,Waterfowl!V:V)</f>
        <v>0</v>
      </c>
      <c r="R452" s="63">
        <f t="shared" si="6"/>
        <v>0</v>
      </c>
    </row>
    <row r="453" spans="2:18" x14ac:dyDescent="0.25">
      <c r="B453" s="62" t="s">
        <v>5658</v>
      </c>
      <c r="C453" s="58" t="s">
        <v>5661</v>
      </c>
      <c r="D453" s="6">
        <v>843380171010</v>
      </c>
      <c r="E453" s="7" t="s">
        <v>4419</v>
      </c>
      <c r="F453" t="s">
        <v>4420</v>
      </c>
      <c r="G453" t="s">
        <v>7907</v>
      </c>
      <c r="H453" t="s">
        <v>17</v>
      </c>
      <c r="I453" s="7" t="s">
        <v>91</v>
      </c>
      <c r="J453" s="7" t="s">
        <v>27</v>
      </c>
      <c r="K453" s="7" t="s">
        <v>7839</v>
      </c>
      <c r="L453" s="10">
        <v>120</v>
      </c>
      <c r="M453" s="7" t="s">
        <v>415</v>
      </c>
      <c r="N453" s="7" t="s">
        <v>416</v>
      </c>
      <c r="O453" s="7" t="s">
        <v>4290</v>
      </c>
      <c r="P453" s="60"/>
      <c r="Q453">
        <f>SUMIF(Waterfowl!C:C,Master!E453,Waterfowl!V:V)</f>
        <v>0</v>
      </c>
      <c r="R453" s="63">
        <f t="shared" si="6"/>
        <v>0</v>
      </c>
    </row>
    <row r="454" spans="2:18" x14ac:dyDescent="0.25">
      <c r="B454" s="62" t="s">
        <v>5658</v>
      </c>
      <c r="C454" s="58" t="s">
        <v>5662</v>
      </c>
      <c r="D454" s="6">
        <v>843380171027</v>
      </c>
      <c r="E454" s="7" t="s">
        <v>4421</v>
      </c>
      <c r="F454" t="s">
        <v>4422</v>
      </c>
      <c r="G454" t="s">
        <v>7907</v>
      </c>
      <c r="H454" t="s">
        <v>17</v>
      </c>
      <c r="I454" s="7" t="s">
        <v>91</v>
      </c>
      <c r="J454" s="7" t="s">
        <v>30</v>
      </c>
      <c r="K454" s="7" t="s">
        <v>7839</v>
      </c>
      <c r="L454" s="10">
        <v>120</v>
      </c>
      <c r="M454" s="7" t="s">
        <v>415</v>
      </c>
      <c r="N454" s="7" t="s">
        <v>416</v>
      </c>
      <c r="O454" s="7" t="s">
        <v>4290</v>
      </c>
      <c r="P454" s="60"/>
      <c r="Q454">
        <f>SUMIF(Waterfowl!C:C,Master!E454,Waterfowl!V:V)</f>
        <v>0</v>
      </c>
      <c r="R454" s="63">
        <f t="shared" ref="R454:R517" si="7">Q454*L454</f>
        <v>0</v>
      </c>
    </row>
    <row r="455" spans="2:18" x14ac:dyDescent="0.25">
      <c r="B455" s="62" t="s">
        <v>5658</v>
      </c>
      <c r="C455" s="58" t="s">
        <v>5663</v>
      </c>
      <c r="D455" s="6">
        <v>843380171034</v>
      </c>
      <c r="E455" s="7" t="s">
        <v>4423</v>
      </c>
      <c r="F455" t="s">
        <v>4424</v>
      </c>
      <c r="G455" t="s">
        <v>7907</v>
      </c>
      <c r="H455" t="s">
        <v>17</v>
      </c>
      <c r="I455" s="7" t="s">
        <v>91</v>
      </c>
      <c r="J455" s="7" t="s">
        <v>246</v>
      </c>
      <c r="K455" s="7" t="s">
        <v>7839</v>
      </c>
      <c r="L455" s="10">
        <v>120</v>
      </c>
      <c r="M455" s="7" t="s">
        <v>415</v>
      </c>
      <c r="N455" s="7" t="s">
        <v>416</v>
      </c>
      <c r="O455" s="7" t="s">
        <v>4290</v>
      </c>
      <c r="P455" s="60"/>
      <c r="Q455">
        <f>SUMIF(Waterfowl!C:C,Master!E455,Waterfowl!V:V)</f>
        <v>0</v>
      </c>
      <c r="R455" s="63">
        <f t="shared" si="7"/>
        <v>0</v>
      </c>
    </row>
    <row r="456" spans="2:18" x14ac:dyDescent="0.25">
      <c r="B456" s="62" t="s">
        <v>5658</v>
      </c>
      <c r="C456" s="58" t="s">
        <v>5664</v>
      </c>
      <c r="D456" s="6">
        <v>843380171041</v>
      </c>
      <c r="E456" s="7" t="s">
        <v>4425</v>
      </c>
      <c r="F456" t="s">
        <v>4426</v>
      </c>
      <c r="G456" t="s">
        <v>7907</v>
      </c>
      <c r="H456" t="s">
        <v>17</v>
      </c>
      <c r="I456" s="7" t="s">
        <v>91</v>
      </c>
      <c r="J456" s="7" t="s">
        <v>249</v>
      </c>
      <c r="K456" s="7" t="s">
        <v>7839</v>
      </c>
      <c r="L456" s="10">
        <v>120</v>
      </c>
      <c r="M456" s="7" t="s">
        <v>415</v>
      </c>
      <c r="N456" s="7" t="s">
        <v>416</v>
      </c>
      <c r="O456" s="7" t="s">
        <v>4290</v>
      </c>
      <c r="P456" s="60"/>
      <c r="Q456">
        <f>SUMIF(Waterfowl!C:C,Master!E456,Waterfowl!V:V)</f>
        <v>0</v>
      </c>
      <c r="R456" s="63">
        <f t="shared" si="7"/>
        <v>0</v>
      </c>
    </row>
    <row r="457" spans="2:18" x14ac:dyDescent="0.25">
      <c r="B457" s="62" t="s">
        <v>5665</v>
      </c>
      <c r="C457" s="58" t="s">
        <v>5666</v>
      </c>
      <c r="D457" s="6">
        <v>843380170815</v>
      </c>
      <c r="E457" s="7" t="s">
        <v>4427</v>
      </c>
      <c r="F457" t="s">
        <v>4428</v>
      </c>
      <c r="G457" t="s">
        <v>7907</v>
      </c>
      <c r="H457" t="s">
        <v>18</v>
      </c>
      <c r="I457" s="7" t="s">
        <v>154</v>
      </c>
      <c r="J457" s="7" t="s">
        <v>21</v>
      </c>
      <c r="K457" s="7" t="s">
        <v>7839</v>
      </c>
      <c r="L457" s="10">
        <v>120</v>
      </c>
      <c r="M457" s="7" t="s">
        <v>415</v>
      </c>
      <c r="N457" s="7" t="s">
        <v>416</v>
      </c>
      <c r="O457" s="7" t="s">
        <v>4290</v>
      </c>
      <c r="P457" s="60"/>
      <c r="Q457">
        <f>SUMIF(Waterfowl!C:C,Master!E457,Waterfowl!V:V)</f>
        <v>0</v>
      </c>
      <c r="R457" s="63">
        <f t="shared" si="7"/>
        <v>0</v>
      </c>
    </row>
    <row r="458" spans="2:18" x14ac:dyDescent="0.25">
      <c r="B458" s="62" t="s">
        <v>5665</v>
      </c>
      <c r="C458" s="58" t="s">
        <v>5667</v>
      </c>
      <c r="D458" s="6">
        <v>843380170822</v>
      </c>
      <c r="E458" s="7" t="s">
        <v>4429</v>
      </c>
      <c r="F458" t="s">
        <v>4430</v>
      </c>
      <c r="G458" t="s">
        <v>7907</v>
      </c>
      <c r="H458" t="s">
        <v>18</v>
      </c>
      <c r="I458" s="7" t="s">
        <v>154</v>
      </c>
      <c r="J458" s="7" t="s">
        <v>24</v>
      </c>
      <c r="K458" s="7" t="s">
        <v>7839</v>
      </c>
      <c r="L458" s="10">
        <v>120</v>
      </c>
      <c r="M458" s="7" t="s">
        <v>415</v>
      </c>
      <c r="N458" s="7" t="s">
        <v>416</v>
      </c>
      <c r="O458" s="7" t="s">
        <v>4290</v>
      </c>
      <c r="P458" s="60"/>
      <c r="Q458">
        <f>SUMIF(Waterfowl!C:C,Master!E458,Waterfowl!V:V)</f>
        <v>0</v>
      </c>
      <c r="R458" s="63">
        <f t="shared" si="7"/>
        <v>0</v>
      </c>
    </row>
    <row r="459" spans="2:18" x14ac:dyDescent="0.25">
      <c r="B459" s="62" t="s">
        <v>5665</v>
      </c>
      <c r="C459" s="58" t="s">
        <v>5668</v>
      </c>
      <c r="D459" s="6">
        <v>843380170839</v>
      </c>
      <c r="E459" s="7" t="s">
        <v>4431</v>
      </c>
      <c r="F459" t="s">
        <v>4432</v>
      </c>
      <c r="G459" t="s">
        <v>7907</v>
      </c>
      <c r="H459" t="s">
        <v>18</v>
      </c>
      <c r="I459" s="7" t="s">
        <v>154</v>
      </c>
      <c r="J459" s="7" t="s">
        <v>27</v>
      </c>
      <c r="K459" s="7" t="s">
        <v>7839</v>
      </c>
      <c r="L459" s="10">
        <v>120</v>
      </c>
      <c r="M459" s="7" t="s">
        <v>415</v>
      </c>
      <c r="N459" s="7" t="s">
        <v>416</v>
      </c>
      <c r="O459" s="7" t="s">
        <v>4290</v>
      </c>
      <c r="P459" s="60"/>
      <c r="Q459">
        <f>SUMIF(Waterfowl!C:C,Master!E459,Waterfowl!V:V)</f>
        <v>0</v>
      </c>
      <c r="R459" s="63">
        <f t="shared" si="7"/>
        <v>0</v>
      </c>
    </row>
    <row r="460" spans="2:18" x14ac:dyDescent="0.25">
      <c r="B460" s="62" t="s">
        <v>5665</v>
      </c>
      <c r="C460" s="58" t="s">
        <v>5669</v>
      </c>
      <c r="D460" s="6">
        <v>843380170846</v>
      </c>
      <c r="E460" s="7" t="s">
        <v>4433</v>
      </c>
      <c r="F460" t="s">
        <v>4434</v>
      </c>
      <c r="G460" t="s">
        <v>7907</v>
      </c>
      <c r="H460" t="s">
        <v>18</v>
      </c>
      <c r="I460" s="7" t="s">
        <v>154</v>
      </c>
      <c r="J460" s="7" t="s">
        <v>30</v>
      </c>
      <c r="K460" s="7" t="s">
        <v>7839</v>
      </c>
      <c r="L460" s="10">
        <v>120</v>
      </c>
      <c r="M460" s="7" t="s">
        <v>415</v>
      </c>
      <c r="N460" s="7" t="s">
        <v>416</v>
      </c>
      <c r="O460" s="7" t="s">
        <v>4290</v>
      </c>
      <c r="P460" s="60"/>
      <c r="Q460">
        <f>SUMIF(Waterfowl!C:C,Master!E460,Waterfowl!V:V)</f>
        <v>0</v>
      </c>
      <c r="R460" s="63">
        <f t="shared" si="7"/>
        <v>0</v>
      </c>
    </row>
    <row r="461" spans="2:18" x14ac:dyDescent="0.25">
      <c r="B461" s="62" t="s">
        <v>5665</v>
      </c>
      <c r="C461" s="58" t="s">
        <v>5670</v>
      </c>
      <c r="D461" s="6">
        <v>843380170853</v>
      </c>
      <c r="E461" s="7" t="s">
        <v>4435</v>
      </c>
      <c r="F461" t="s">
        <v>4436</v>
      </c>
      <c r="G461" t="s">
        <v>7907</v>
      </c>
      <c r="H461" t="s">
        <v>18</v>
      </c>
      <c r="I461" s="7" t="s">
        <v>154</v>
      </c>
      <c r="J461" s="7" t="s">
        <v>246</v>
      </c>
      <c r="K461" s="7" t="s">
        <v>7839</v>
      </c>
      <c r="L461" s="10">
        <v>120</v>
      </c>
      <c r="M461" s="7" t="s">
        <v>415</v>
      </c>
      <c r="N461" s="7" t="s">
        <v>416</v>
      </c>
      <c r="O461" s="7" t="s">
        <v>4290</v>
      </c>
      <c r="P461" s="60"/>
      <c r="Q461">
        <f>SUMIF(Waterfowl!C:C,Master!E461,Waterfowl!V:V)</f>
        <v>0</v>
      </c>
      <c r="R461" s="63">
        <f t="shared" si="7"/>
        <v>0</v>
      </c>
    </row>
    <row r="462" spans="2:18" x14ac:dyDescent="0.25">
      <c r="B462" s="62" t="s">
        <v>5665</v>
      </c>
      <c r="C462" s="58" t="s">
        <v>5671</v>
      </c>
      <c r="D462" s="6">
        <v>843380170860</v>
      </c>
      <c r="E462" s="7" t="s">
        <v>4437</v>
      </c>
      <c r="F462" t="s">
        <v>4438</v>
      </c>
      <c r="G462" t="s">
        <v>7907</v>
      </c>
      <c r="H462" t="s">
        <v>18</v>
      </c>
      <c r="I462" s="7" t="s">
        <v>154</v>
      </c>
      <c r="J462" s="7" t="s">
        <v>249</v>
      </c>
      <c r="K462" s="7" t="s">
        <v>7839</v>
      </c>
      <c r="L462" s="10">
        <v>120</v>
      </c>
      <c r="M462" s="7" t="s">
        <v>415</v>
      </c>
      <c r="N462" s="7" t="s">
        <v>416</v>
      </c>
      <c r="O462" s="7" t="s">
        <v>4290</v>
      </c>
      <c r="P462" s="60"/>
      <c r="Q462">
        <f>SUMIF(Waterfowl!C:C,Master!E462,Waterfowl!V:V)</f>
        <v>0</v>
      </c>
      <c r="R462" s="63">
        <f t="shared" si="7"/>
        <v>0</v>
      </c>
    </row>
    <row r="463" spans="2:18" x14ac:dyDescent="0.25">
      <c r="B463" s="62" t="s">
        <v>5672</v>
      </c>
      <c r="C463" s="58" t="s">
        <v>5673</v>
      </c>
      <c r="D463" s="6">
        <v>843380147763</v>
      </c>
      <c r="E463" s="7" t="s">
        <v>413</v>
      </c>
      <c r="F463" t="s">
        <v>414</v>
      </c>
      <c r="G463" t="s">
        <v>7942</v>
      </c>
      <c r="H463" t="s">
        <v>18</v>
      </c>
      <c r="I463" s="7" t="s">
        <v>80</v>
      </c>
      <c r="J463" s="7" t="s">
        <v>21</v>
      </c>
      <c r="K463" s="7" t="s">
        <v>7929</v>
      </c>
      <c r="L463" s="10">
        <v>60</v>
      </c>
      <c r="M463" s="7" t="s">
        <v>415</v>
      </c>
      <c r="N463" s="7" t="s">
        <v>416</v>
      </c>
      <c r="O463" s="7" t="s">
        <v>16</v>
      </c>
      <c r="P463" s="60"/>
      <c r="Q463">
        <f>SUMIF(Western!C:C,Master!E463,Western!V:V)</f>
        <v>0</v>
      </c>
      <c r="R463" s="63">
        <f t="shared" si="7"/>
        <v>0</v>
      </c>
    </row>
    <row r="464" spans="2:18" x14ac:dyDescent="0.25">
      <c r="B464" s="62" t="s">
        <v>5672</v>
      </c>
      <c r="C464" s="58" t="s">
        <v>5674</v>
      </c>
      <c r="D464" s="6">
        <v>843380147756</v>
      </c>
      <c r="E464" s="7" t="s">
        <v>417</v>
      </c>
      <c r="F464" t="s">
        <v>418</v>
      </c>
      <c r="G464" t="s">
        <v>7942</v>
      </c>
      <c r="H464" t="s">
        <v>18</v>
      </c>
      <c r="I464" s="7" t="s">
        <v>80</v>
      </c>
      <c r="J464" s="7" t="s">
        <v>24</v>
      </c>
      <c r="K464" s="7" t="s">
        <v>7929</v>
      </c>
      <c r="L464" s="10">
        <v>60</v>
      </c>
      <c r="M464" s="7" t="s">
        <v>415</v>
      </c>
      <c r="N464" s="7" t="s">
        <v>416</v>
      </c>
      <c r="O464" s="7" t="s">
        <v>16</v>
      </c>
      <c r="P464" s="60"/>
      <c r="Q464">
        <f>SUMIF(Western!C:C,Master!E464,Western!V:V)</f>
        <v>0</v>
      </c>
      <c r="R464" s="63">
        <f t="shared" si="7"/>
        <v>0</v>
      </c>
    </row>
    <row r="465" spans="2:18" x14ac:dyDescent="0.25">
      <c r="B465" s="62" t="s">
        <v>5672</v>
      </c>
      <c r="C465" s="58" t="s">
        <v>5675</v>
      </c>
      <c r="D465" s="6">
        <v>843380147749</v>
      </c>
      <c r="E465" s="7" t="s">
        <v>419</v>
      </c>
      <c r="F465" t="s">
        <v>420</v>
      </c>
      <c r="G465" t="s">
        <v>7942</v>
      </c>
      <c r="H465" t="s">
        <v>18</v>
      </c>
      <c r="I465" s="7" t="s">
        <v>80</v>
      </c>
      <c r="J465" s="7" t="s">
        <v>27</v>
      </c>
      <c r="K465" s="7" t="s">
        <v>7929</v>
      </c>
      <c r="L465" s="10">
        <v>60</v>
      </c>
      <c r="M465" s="7" t="s">
        <v>415</v>
      </c>
      <c r="N465" s="7" t="s">
        <v>416</v>
      </c>
      <c r="O465" s="7" t="s">
        <v>16</v>
      </c>
      <c r="P465" s="60"/>
      <c r="Q465">
        <f>SUMIF(Western!C:C,Master!E465,Western!V:V)</f>
        <v>0</v>
      </c>
      <c r="R465" s="63">
        <f t="shared" si="7"/>
        <v>0</v>
      </c>
    </row>
    <row r="466" spans="2:18" x14ac:dyDescent="0.25">
      <c r="B466" s="62" t="s">
        <v>5672</v>
      </c>
      <c r="C466" s="58" t="s">
        <v>5676</v>
      </c>
      <c r="D466" s="6">
        <v>843380147770</v>
      </c>
      <c r="E466" s="7" t="s">
        <v>421</v>
      </c>
      <c r="F466" t="s">
        <v>422</v>
      </c>
      <c r="G466" t="s">
        <v>7942</v>
      </c>
      <c r="H466" t="s">
        <v>18</v>
      </c>
      <c r="I466" s="7" t="s">
        <v>80</v>
      </c>
      <c r="J466" s="7" t="s">
        <v>30</v>
      </c>
      <c r="K466" s="7" t="s">
        <v>7929</v>
      </c>
      <c r="L466" s="10">
        <v>60</v>
      </c>
      <c r="M466" s="7" t="s">
        <v>415</v>
      </c>
      <c r="N466" s="7" t="s">
        <v>416</v>
      </c>
      <c r="O466" s="7" t="s">
        <v>16</v>
      </c>
      <c r="P466" s="60"/>
      <c r="Q466">
        <f>SUMIF(Western!C:C,Master!E466,Western!V:V)</f>
        <v>0</v>
      </c>
      <c r="R466" s="63">
        <f t="shared" si="7"/>
        <v>0</v>
      </c>
    </row>
    <row r="467" spans="2:18" x14ac:dyDescent="0.25">
      <c r="B467" s="62" t="s">
        <v>5672</v>
      </c>
      <c r="C467" s="58" t="s">
        <v>5677</v>
      </c>
      <c r="D467" s="6">
        <v>843380147732</v>
      </c>
      <c r="E467" s="7" t="s">
        <v>423</v>
      </c>
      <c r="F467" t="s">
        <v>424</v>
      </c>
      <c r="G467" t="s">
        <v>7942</v>
      </c>
      <c r="H467" t="s">
        <v>18</v>
      </c>
      <c r="I467" s="7" t="s">
        <v>80</v>
      </c>
      <c r="J467" s="7" t="s">
        <v>246</v>
      </c>
      <c r="K467" s="7" t="s">
        <v>7929</v>
      </c>
      <c r="L467" s="10">
        <v>60</v>
      </c>
      <c r="M467" s="7" t="s">
        <v>415</v>
      </c>
      <c r="N467" s="7" t="s">
        <v>416</v>
      </c>
      <c r="O467" s="7" t="s">
        <v>16</v>
      </c>
      <c r="P467" s="60"/>
      <c r="Q467">
        <f>SUMIF(Western!C:C,Master!E467,Western!V:V)</f>
        <v>0</v>
      </c>
      <c r="R467" s="63">
        <f t="shared" si="7"/>
        <v>0</v>
      </c>
    </row>
    <row r="468" spans="2:18" x14ac:dyDescent="0.25">
      <c r="B468" s="62" t="s">
        <v>5678</v>
      </c>
      <c r="C468" s="58" t="s">
        <v>5679</v>
      </c>
      <c r="D468" s="6">
        <v>843380147916</v>
      </c>
      <c r="E468" s="7" t="s">
        <v>425</v>
      </c>
      <c r="F468" t="s">
        <v>426</v>
      </c>
      <c r="G468" t="s">
        <v>7942</v>
      </c>
      <c r="H468" t="s">
        <v>18</v>
      </c>
      <c r="I468" s="7" t="s">
        <v>12</v>
      </c>
      <c r="J468" s="7" t="s">
        <v>21</v>
      </c>
      <c r="K468" s="7" t="s">
        <v>7929</v>
      </c>
      <c r="L468" s="10">
        <v>60</v>
      </c>
      <c r="M468" s="7" t="s">
        <v>415</v>
      </c>
      <c r="N468" s="7" t="s">
        <v>416</v>
      </c>
      <c r="O468" s="7" t="s">
        <v>16</v>
      </c>
      <c r="P468" s="60"/>
      <c r="Q468">
        <f>SUMIF(Western!C:C,Master!E468,Western!V:V)</f>
        <v>0</v>
      </c>
      <c r="R468" s="63">
        <f t="shared" si="7"/>
        <v>0</v>
      </c>
    </row>
    <row r="469" spans="2:18" x14ac:dyDescent="0.25">
      <c r="B469" s="62" t="s">
        <v>5678</v>
      </c>
      <c r="C469" s="58" t="s">
        <v>5680</v>
      </c>
      <c r="D469" s="6">
        <v>843380147909</v>
      </c>
      <c r="E469" s="7" t="s">
        <v>427</v>
      </c>
      <c r="F469" t="s">
        <v>428</v>
      </c>
      <c r="G469" t="s">
        <v>7942</v>
      </c>
      <c r="H469" t="s">
        <v>18</v>
      </c>
      <c r="I469" s="7" t="s">
        <v>12</v>
      </c>
      <c r="J469" s="7" t="s">
        <v>24</v>
      </c>
      <c r="K469" s="7" t="s">
        <v>7929</v>
      </c>
      <c r="L469" s="10">
        <v>60</v>
      </c>
      <c r="M469" s="7" t="s">
        <v>415</v>
      </c>
      <c r="N469" s="7" t="s">
        <v>416</v>
      </c>
      <c r="O469" s="7" t="s">
        <v>16</v>
      </c>
      <c r="P469" s="60"/>
      <c r="Q469">
        <f>SUMIF(Western!C:C,Master!E469,Western!V:V)</f>
        <v>0</v>
      </c>
      <c r="R469" s="63">
        <f t="shared" si="7"/>
        <v>0</v>
      </c>
    </row>
    <row r="470" spans="2:18" x14ac:dyDescent="0.25">
      <c r="B470" s="62" t="s">
        <v>5678</v>
      </c>
      <c r="C470" s="58" t="s">
        <v>5681</v>
      </c>
      <c r="D470" s="6">
        <v>843380147893</v>
      </c>
      <c r="E470" s="7" t="s">
        <v>429</v>
      </c>
      <c r="F470" t="s">
        <v>430</v>
      </c>
      <c r="G470" t="s">
        <v>7942</v>
      </c>
      <c r="H470" t="s">
        <v>18</v>
      </c>
      <c r="I470" s="7" t="s">
        <v>12</v>
      </c>
      <c r="J470" s="7" t="s">
        <v>27</v>
      </c>
      <c r="K470" s="7" t="s">
        <v>7929</v>
      </c>
      <c r="L470" s="10">
        <v>60</v>
      </c>
      <c r="M470" s="7" t="s">
        <v>415</v>
      </c>
      <c r="N470" s="7" t="s">
        <v>416</v>
      </c>
      <c r="O470" s="7" t="s">
        <v>16</v>
      </c>
      <c r="P470" s="60"/>
      <c r="Q470">
        <f>SUMIF(Western!C:C,Master!E470,Western!V:V)</f>
        <v>0</v>
      </c>
      <c r="R470" s="63">
        <f t="shared" si="7"/>
        <v>0</v>
      </c>
    </row>
    <row r="471" spans="2:18" x14ac:dyDescent="0.25">
      <c r="B471" s="62" t="s">
        <v>5678</v>
      </c>
      <c r="C471" s="58" t="s">
        <v>5682</v>
      </c>
      <c r="D471" s="6">
        <v>843380147923</v>
      </c>
      <c r="E471" s="7" t="s">
        <v>431</v>
      </c>
      <c r="F471" t="s">
        <v>432</v>
      </c>
      <c r="G471" t="s">
        <v>7942</v>
      </c>
      <c r="H471" t="s">
        <v>18</v>
      </c>
      <c r="I471" s="7" t="s">
        <v>12</v>
      </c>
      <c r="J471" s="7" t="s">
        <v>30</v>
      </c>
      <c r="K471" s="7" t="s">
        <v>7929</v>
      </c>
      <c r="L471" s="10">
        <v>60</v>
      </c>
      <c r="M471" s="7" t="s">
        <v>415</v>
      </c>
      <c r="N471" s="7" t="s">
        <v>416</v>
      </c>
      <c r="O471" s="7" t="s">
        <v>16</v>
      </c>
      <c r="P471" s="60"/>
      <c r="Q471">
        <f>SUMIF(Western!C:C,Master!E471,Western!V:V)</f>
        <v>0</v>
      </c>
      <c r="R471" s="63">
        <f t="shared" si="7"/>
        <v>0</v>
      </c>
    </row>
    <row r="472" spans="2:18" x14ac:dyDescent="0.25">
      <c r="B472" s="62" t="s">
        <v>5678</v>
      </c>
      <c r="C472" s="58" t="s">
        <v>5683</v>
      </c>
      <c r="D472" s="6">
        <v>843380147886</v>
      </c>
      <c r="E472" s="7" t="s">
        <v>433</v>
      </c>
      <c r="F472" t="s">
        <v>434</v>
      </c>
      <c r="G472" t="s">
        <v>7942</v>
      </c>
      <c r="H472" t="s">
        <v>18</v>
      </c>
      <c r="I472" s="7" t="s">
        <v>12</v>
      </c>
      <c r="J472" s="7" t="s">
        <v>246</v>
      </c>
      <c r="K472" s="7" t="s">
        <v>7929</v>
      </c>
      <c r="L472" s="10">
        <v>60</v>
      </c>
      <c r="M472" s="7" t="s">
        <v>415</v>
      </c>
      <c r="N472" s="7" t="s">
        <v>416</v>
      </c>
      <c r="O472" s="7" t="s">
        <v>16</v>
      </c>
      <c r="P472" s="60"/>
      <c r="Q472">
        <f>SUMIF(Western!C:C,Master!E472,Western!V:V)</f>
        <v>0</v>
      </c>
      <c r="R472" s="63">
        <f t="shared" si="7"/>
        <v>0</v>
      </c>
    </row>
    <row r="473" spans="2:18" x14ac:dyDescent="0.25">
      <c r="B473" s="62" t="s">
        <v>5684</v>
      </c>
      <c r="C473" s="58" t="s">
        <v>5685</v>
      </c>
      <c r="D473" s="6">
        <v>843380147978</v>
      </c>
      <c r="E473" s="7" t="s">
        <v>2270</v>
      </c>
      <c r="F473" t="s">
        <v>2271</v>
      </c>
      <c r="G473" t="s">
        <v>7942</v>
      </c>
      <c r="H473" t="s">
        <v>18</v>
      </c>
      <c r="I473" s="7" t="s">
        <v>236</v>
      </c>
      <c r="J473" s="7" t="s">
        <v>21</v>
      </c>
      <c r="K473" s="7" t="s">
        <v>7929</v>
      </c>
      <c r="L473" s="10">
        <v>60</v>
      </c>
      <c r="M473" s="7" t="s">
        <v>415</v>
      </c>
      <c r="N473" s="7" t="s">
        <v>416</v>
      </c>
      <c r="O473" s="7" t="s">
        <v>2169</v>
      </c>
      <c r="P473" s="60"/>
      <c r="Q473">
        <f>SUMIF(Whitetail!C:C,Master!E473,Whitetail!W:W)</f>
        <v>0</v>
      </c>
      <c r="R473" s="63">
        <f t="shared" si="7"/>
        <v>0</v>
      </c>
    </row>
    <row r="474" spans="2:18" x14ac:dyDescent="0.25">
      <c r="B474" s="62" t="s">
        <v>5684</v>
      </c>
      <c r="C474" s="58" t="s">
        <v>5686</v>
      </c>
      <c r="D474" s="6">
        <v>843380147961</v>
      </c>
      <c r="E474" s="7" t="s">
        <v>2272</v>
      </c>
      <c r="F474" t="s">
        <v>2273</v>
      </c>
      <c r="G474" t="s">
        <v>7942</v>
      </c>
      <c r="H474" t="s">
        <v>18</v>
      </c>
      <c r="I474" s="7" t="s">
        <v>236</v>
      </c>
      <c r="J474" s="7" t="s">
        <v>24</v>
      </c>
      <c r="K474" s="7" t="s">
        <v>7929</v>
      </c>
      <c r="L474" s="10">
        <v>60</v>
      </c>
      <c r="M474" s="7" t="s">
        <v>415</v>
      </c>
      <c r="N474" s="7" t="s">
        <v>416</v>
      </c>
      <c r="O474" s="7" t="s">
        <v>2169</v>
      </c>
      <c r="P474" s="60"/>
      <c r="Q474">
        <f>SUMIF(Whitetail!C:C,Master!E474,Whitetail!W:W)</f>
        <v>0</v>
      </c>
      <c r="R474" s="63">
        <f t="shared" si="7"/>
        <v>0</v>
      </c>
    </row>
    <row r="475" spans="2:18" x14ac:dyDescent="0.25">
      <c r="B475" s="62" t="s">
        <v>5684</v>
      </c>
      <c r="C475" s="58" t="s">
        <v>5687</v>
      </c>
      <c r="D475" s="6">
        <v>843380147954</v>
      </c>
      <c r="E475" s="7" t="s">
        <v>2274</v>
      </c>
      <c r="F475" t="s">
        <v>2275</v>
      </c>
      <c r="G475" t="s">
        <v>7942</v>
      </c>
      <c r="H475" t="s">
        <v>18</v>
      </c>
      <c r="I475" s="7" t="s">
        <v>236</v>
      </c>
      <c r="J475" s="7" t="s">
        <v>27</v>
      </c>
      <c r="K475" s="7" t="s">
        <v>7929</v>
      </c>
      <c r="L475" s="10">
        <v>60</v>
      </c>
      <c r="M475" s="7" t="s">
        <v>415</v>
      </c>
      <c r="N475" s="7" t="s">
        <v>416</v>
      </c>
      <c r="O475" s="7" t="s">
        <v>2169</v>
      </c>
      <c r="P475" s="60"/>
      <c r="Q475">
        <f>SUMIF(Whitetail!C:C,Master!E475,Whitetail!W:W)</f>
        <v>0</v>
      </c>
      <c r="R475" s="63">
        <f t="shared" si="7"/>
        <v>0</v>
      </c>
    </row>
    <row r="476" spans="2:18" x14ac:dyDescent="0.25">
      <c r="B476" s="62" t="s">
        <v>5684</v>
      </c>
      <c r="C476" s="58" t="s">
        <v>5688</v>
      </c>
      <c r="D476" s="6">
        <v>843380147985</v>
      </c>
      <c r="E476" s="7" t="s">
        <v>2276</v>
      </c>
      <c r="F476" t="s">
        <v>2277</v>
      </c>
      <c r="G476" t="s">
        <v>7942</v>
      </c>
      <c r="H476" t="s">
        <v>18</v>
      </c>
      <c r="I476" s="7" t="s">
        <v>236</v>
      </c>
      <c r="J476" s="7" t="s">
        <v>30</v>
      </c>
      <c r="K476" s="7" t="s">
        <v>7929</v>
      </c>
      <c r="L476" s="10">
        <v>60</v>
      </c>
      <c r="M476" s="7" t="s">
        <v>415</v>
      </c>
      <c r="N476" s="7" t="s">
        <v>416</v>
      </c>
      <c r="O476" s="7" t="s">
        <v>2169</v>
      </c>
      <c r="P476" s="60"/>
      <c r="Q476">
        <f>SUMIF(Whitetail!C:C,Master!E476,Whitetail!W:W)</f>
        <v>0</v>
      </c>
      <c r="R476" s="63">
        <f t="shared" si="7"/>
        <v>0</v>
      </c>
    </row>
    <row r="477" spans="2:18" x14ac:dyDescent="0.25">
      <c r="B477" s="62" t="s">
        <v>5684</v>
      </c>
      <c r="C477" s="58" t="s">
        <v>5689</v>
      </c>
      <c r="D477" s="6">
        <v>843380147930</v>
      </c>
      <c r="E477" s="7" t="s">
        <v>2278</v>
      </c>
      <c r="F477" t="s">
        <v>2279</v>
      </c>
      <c r="G477" t="s">
        <v>7942</v>
      </c>
      <c r="H477" t="s">
        <v>18</v>
      </c>
      <c r="I477" s="7" t="s">
        <v>236</v>
      </c>
      <c r="J477" s="7" t="s">
        <v>246</v>
      </c>
      <c r="K477" s="7" t="s">
        <v>7929</v>
      </c>
      <c r="L477" s="10">
        <v>60</v>
      </c>
      <c r="M477" s="7" t="s">
        <v>415</v>
      </c>
      <c r="N477" s="7" t="s">
        <v>416</v>
      </c>
      <c r="O477" s="7" t="s">
        <v>2169</v>
      </c>
      <c r="P477" s="60"/>
      <c r="Q477">
        <f>SUMIF(Whitetail!C:C,Master!E477,Whitetail!W:W)</f>
        <v>0</v>
      </c>
      <c r="R477" s="63">
        <f t="shared" si="7"/>
        <v>0</v>
      </c>
    </row>
    <row r="478" spans="2:18" x14ac:dyDescent="0.25">
      <c r="B478" s="62" t="s">
        <v>5684</v>
      </c>
      <c r="C478" s="58" t="s">
        <v>5690</v>
      </c>
      <c r="D478" s="6">
        <v>843380147947</v>
      </c>
      <c r="E478" s="7" t="s">
        <v>2280</v>
      </c>
      <c r="F478" t="s">
        <v>2281</v>
      </c>
      <c r="G478" t="s">
        <v>7942</v>
      </c>
      <c r="H478" t="s">
        <v>18</v>
      </c>
      <c r="I478" s="7" t="s">
        <v>236</v>
      </c>
      <c r="J478" s="7" t="s">
        <v>249</v>
      </c>
      <c r="K478" s="7" t="s">
        <v>7929</v>
      </c>
      <c r="L478" s="10">
        <v>60</v>
      </c>
      <c r="M478" s="7" t="s">
        <v>415</v>
      </c>
      <c r="N478" s="7" t="s">
        <v>416</v>
      </c>
      <c r="O478" s="7" t="s">
        <v>2169</v>
      </c>
      <c r="P478" s="60"/>
      <c r="Q478">
        <f>SUMIF(Whitetail!C:C,Master!E478,Whitetail!W:W)</f>
        <v>0</v>
      </c>
      <c r="R478" s="63">
        <f t="shared" si="7"/>
        <v>0</v>
      </c>
    </row>
    <row r="479" spans="2:18" x14ac:dyDescent="0.25">
      <c r="B479" s="62" t="s">
        <v>5691</v>
      </c>
      <c r="C479" s="58" t="s">
        <v>5692</v>
      </c>
      <c r="D479" s="6">
        <v>843380102328</v>
      </c>
      <c r="E479" s="7" t="s">
        <v>2846</v>
      </c>
      <c r="F479" t="s">
        <v>3586</v>
      </c>
      <c r="G479" t="s">
        <v>7943</v>
      </c>
      <c r="H479" t="s">
        <v>18</v>
      </c>
      <c r="I479" s="7" t="s">
        <v>80</v>
      </c>
      <c r="J479" s="7" t="s">
        <v>21</v>
      </c>
      <c r="K479" s="7" t="s">
        <v>7929</v>
      </c>
      <c r="L479" s="10">
        <v>27.500000000000004</v>
      </c>
      <c r="M479" s="7" t="s">
        <v>2599</v>
      </c>
      <c r="N479" s="7" t="s">
        <v>3587</v>
      </c>
      <c r="O479" s="7" t="s">
        <v>3451</v>
      </c>
      <c r="P479" s="60"/>
      <c r="Q479">
        <f>SUMIF('Cross-Over'!C:C,Master!E479,'Cross-Over'!V:V)</f>
        <v>0</v>
      </c>
      <c r="R479" s="63">
        <f t="shared" si="7"/>
        <v>0</v>
      </c>
    </row>
    <row r="480" spans="2:18" x14ac:dyDescent="0.25">
      <c r="B480" s="62" t="s">
        <v>5691</v>
      </c>
      <c r="C480" s="58" t="s">
        <v>5693</v>
      </c>
      <c r="D480" s="6">
        <v>843380102335</v>
      </c>
      <c r="E480" s="7" t="s">
        <v>2847</v>
      </c>
      <c r="F480" t="s">
        <v>3588</v>
      </c>
      <c r="G480" t="s">
        <v>7943</v>
      </c>
      <c r="H480" t="s">
        <v>18</v>
      </c>
      <c r="I480" s="7" t="s">
        <v>80</v>
      </c>
      <c r="J480" s="7" t="s">
        <v>24</v>
      </c>
      <c r="K480" s="7" t="s">
        <v>7929</v>
      </c>
      <c r="L480" s="10">
        <v>27.500000000000004</v>
      </c>
      <c r="M480" s="7" t="s">
        <v>2599</v>
      </c>
      <c r="N480" s="7" t="s">
        <v>3587</v>
      </c>
      <c r="O480" s="7" t="s">
        <v>3451</v>
      </c>
      <c r="P480" s="60"/>
      <c r="Q480">
        <f>SUMIF('Cross-Over'!C:C,Master!E480,'Cross-Over'!V:V)</f>
        <v>0</v>
      </c>
      <c r="R480" s="63">
        <f t="shared" si="7"/>
        <v>0</v>
      </c>
    </row>
    <row r="481" spans="2:18" x14ac:dyDescent="0.25">
      <c r="B481" s="62" t="s">
        <v>5691</v>
      </c>
      <c r="C481" s="58" t="s">
        <v>5694</v>
      </c>
      <c r="D481" s="6">
        <v>843380102342</v>
      </c>
      <c r="E481" s="7" t="s">
        <v>2848</v>
      </c>
      <c r="F481" t="s">
        <v>3589</v>
      </c>
      <c r="G481" t="s">
        <v>7943</v>
      </c>
      <c r="H481" t="s">
        <v>18</v>
      </c>
      <c r="I481" s="7" t="s">
        <v>80</v>
      </c>
      <c r="J481" s="7" t="s">
        <v>27</v>
      </c>
      <c r="K481" s="7" t="s">
        <v>7929</v>
      </c>
      <c r="L481" s="10">
        <v>27.500000000000004</v>
      </c>
      <c r="M481" s="7" t="s">
        <v>2599</v>
      </c>
      <c r="N481" s="7" t="s">
        <v>3587</v>
      </c>
      <c r="O481" s="7" t="s">
        <v>3451</v>
      </c>
      <c r="P481" s="60"/>
      <c r="Q481">
        <f>SUMIF('Cross-Over'!C:C,Master!E481,'Cross-Over'!V:V)</f>
        <v>0</v>
      </c>
      <c r="R481" s="63">
        <f t="shared" si="7"/>
        <v>0</v>
      </c>
    </row>
    <row r="482" spans="2:18" x14ac:dyDescent="0.25">
      <c r="B482" s="62" t="s">
        <v>5691</v>
      </c>
      <c r="C482" s="58" t="s">
        <v>5695</v>
      </c>
      <c r="D482" s="6">
        <v>843380102359</v>
      </c>
      <c r="E482" s="7" t="s">
        <v>2849</v>
      </c>
      <c r="F482" t="s">
        <v>3590</v>
      </c>
      <c r="G482" t="s">
        <v>7943</v>
      </c>
      <c r="H482" t="s">
        <v>18</v>
      </c>
      <c r="I482" s="7" t="s">
        <v>80</v>
      </c>
      <c r="J482" s="7" t="s">
        <v>30</v>
      </c>
      <c r="K482" s="7" t="s">
        <v>7929</v>
      </c>
      <c r="L482" s="10">
        <v>27.500000000000004</v>
      </c>
      <c r="M482" s="7" t="s">
        <v>2599</v>
      </c>
      <c r="N482" s="7" t="s">
        <v>3587</v>
      </c>
      <c r="O482" s="7" t="s">
        <v>3451</v>
      </c>
      <c r="P482" s="60"/>
      <c r="Q482">
        <f>SUMIF('Cross-Over'!C:C,Master!E482,'Cross-Over'!V:V)</f>
        <v>0</v>
      </c>
      <c r="R482" s="63">
        <f t="shared" si="7"/>
        <v>0</v>
      </c>
    </row>
    <row r="483" spans="2:18" x14ac:dyDescent="0.25">
      <c r="B483" s="62" t="s">
        <v>5691</v>
      </c>
      <c r="C483" s="58" t="s">
        <v>5696</v>
      </c>
      <c r="D483" s="6">
        <v>843380102366</v>
      </c>
      <c r="E483" s="7" t="s">
        <v>2850</v>
      </c>
      <c r="F483" t="s">
        <v>3591</v>
      </c>
      <c r="G483" t="s">
        <v>7943</v>
      </c>
      <c r="H483" t="s">
        <v>18</v>
      </c>
      <c r="I483" s="7" t="s">
        <v>80</v>
      </c>
      <c r="J483" s="7" t="s">
        <v>246</v>
      </c>
      <c r="K483" s="7" t="s">
        <v>7929</v>
      </c>
      <c r="L483" s="10">
        <v>27.500000000000004</v>
      </c>
      <c r="M483" s="7" t="s">
        <v>2599</v>
      </c>
      <c r="N483" s="7" t="s">
        <v>3587</v>
      </c>
      <c r="O483" s="7" t="s">
        <v>3451</v>
      </c>
      <c r="P483" s="60"/>
      <c r="Q483">
        <f>SUMIF('Cross-Over'!C:C,Master!E483,'Cross-Over'!V:V)</f>
        <v>0</v>
      </c>
      <c r="R483" s="63">
        <f t="shared" si="7"/>
        <v>0</v>
      </c>
    </row>
    <row r="484" spans="2:18" x14ac:dyDescent="0.25">
      <c r="B484" s="62" t="s">
        <v>5697</v>
      </c>
      <c r="C484" s="58" t="s">
        <v>5698</v>
      </c>
      <c r="D484" s="6">
        <v>843380124115</v>
      </c>
      <c r="E484" s="7" t="s">
        <v>2851</v>
      </c>
      <c r="F484" t="s">
        <v>3592</v>
      </c>
      <c r="G484" t="s">
        <v>7841</v>
      </c>
      <c r="H484" t="s">
        <v>17</v>
      </c>
      <c r="I484" s="7" t="s">
        <v>59</v>
      </c>
      <c r="J484" s="7" t="s">
        <v>21</v>
      </c>
      <c r="K484" s="7" t="s">
        <v>7828</v>
      </c>
      <c r="L484" s="10">
        <v>27.500000000000004</v>
      </c>
      <c r="M484" s="7" t="s">
        <v>2599</v>
      </c>
      <c r="N484" s="7" t="s">
        <v>3587</v>
      </c>
      <c r="O484" s="7" t="s">
        <v>3451</v>
      </c>
      <c r="P484" s="60"/>
      <c r="Q484">
        <f>SUMIF('Cross-Over'!C:C,Master!E484,'Cross-Over'!V:V)</f>
        <v>0</v>
      </c>
      <c r="R484" s="63">
        <f t="shared" si="7"/>
        <v>0</v>
      </c>
    </row>
    <row r="485" spans="2:18" x14ac:dyDescent="0.25">
      <c r="B485" s="62" t="s">
        <v>5697</v>
      </c>
      <c r="C485" s="58" t="s">
        <v>5699</v>
      </c>
      <c r="D485" s="6">
        <v>843380124122</v>
      </c>
      <c r="E485" s="7" t="s">
        <v>2852</v>
      </c>
      <c r="F485" t="s">
        <v>3593</v>
      </c>
      <c r="G485" t="s">
        <v>7841</v>
      </c>
      <c r="H485" t="s">
        <v>17</v>
      </c>
      <c r="I485" s="7" t="s">
        <v>59</v>
      </c>
      <c r="J485" s="7" t="s">
        <v>24</v>
      </c>
      <c r="K485" s="7" t="s">
        <v>7828</v>
      </c>
      <c r="L485" s="10">
        <v>27.500000000000004</v>
      </c>
      <c r="M485" s="7" t="s">
        <v>2599</v>
      </c>
      <c r="N485" s="7" t="s">
        <v>3587</v>
      </c>
      <c r="O485" s="7" t="s">
        <v>3451</v>
      </c>
      <c r="P485" s="60"/>
      <c r="Q485">
        <f>SUMIF('Cross-Over'!C:C,Master!E485,'Cross-Over'!V:V)</f>
        <v>0</v>
      </c>
      <c r="R485" s="63">
        <f t="shared" si="7"/>
        <v>0</v>
      </c>
    </row>
    <row r="486" spans="2:18" x14ac:dyDescent="0.25">
      <c r="B486" s="62" t="s">
        <v>5697</v>
      </c>
      <c r="C486" s="58" t="s">
        <v>5700</v>
      </c>
      <c r="D486" s="6">
        <v>843380124139</v>
      </c>
      <c r="E486" s="7" t="s">
        <v>2853</v>
      </c>
      <c r="F486" t="s">
        <v>3594</v>
      </c>
      <c r="G486" t="s">
        <v>7841</v>
      </c>
      <c r="H486" t="s">
        <v>17</v>
      </c>
      <c r="I486" s="7" t="s">
        <v>59</v>
      </c>
      <c r="J486" s="7" t="s">
        <v>27</v>
      </c>
      <c r="K486" s="7" t="s">
        <v>7828</v>
      </c>
      <c r="L486" s="10">
        <v>27.500000000000004</v>
      </c>
      <c r="M486" s="7" t="s">
        <v>2599</v>
      </c>
      <c r="N486" s="7" t="s">
        <v>3587</v>
      </c>
      <c r="O486" s="7" t="s">
        <v>3451</v>
      </c>
      <c r="P486" s="60"/>
      <c r="Q486">
        <f>SUMIF('Cross-Over'!C:C,Master!E486,'Cross-Over'!V:V)</f>
        <v>0</v>
      </c>
      <c r="R486" s="63">
        <f t="shared" si="7"/>
        <v>0</v>
      </c>
    </row>
    <row r="487" spans="2:18" x14ac:dyDescent="0.25">
      <c r="B487" s="62" t="s">
        <v>5697</v>
      </c>
      <c r="C487" s="58" t="s">
        <v>5701</v>
      </c>
      <c r="D487" s="6">
        <v>843380124146</v>
      </c>
      <c r="E487" s="7" t="s">
        <v>2854</v>
      </c>
      <c r="F487" t="s">
        <v>3595</v>
      </c>
      <c r="G487" t="s">
        <v>7841</v>
      </c>
      <c r="H487" t="s">
        <v>17</v>
      </c>
      <c r="I487" s="7" t="s">
        <v>59</v>
      </c>
      <c r="J487" s="7" t="s">
        <v>30</v>
      </c>
      <c r="K487" s="7" t="s">
        <v>7828</v>
      </c>
      <c r="L487" s="10">
        <v>27.500000000000004</v>
      </c>
      <c r="M487" s="7" t="s">
        <v>2599</v>
      </c>
      <c r="N487" s="7" t="s">
        <v>3587</v>
      </c>
      <c r="O487" s="7" t="s">
        <v>3451</v>
      </c>
      <c r="P487" s="60"/>
      <c r="Q487">
        <f>SUMIF('Cross-Over'!C:C,Master!E487,'Cross-Over'!V:V)</f>
        <v>0</v>
      </c>
      <c r="R487" s="63">
        <f t="shared" si="7"/>
        <v>0</v>
      </c>
    </row>
    <row r="488" spans="2:18" x14ac:dyDescent="0.25">
      <c r="B488" s="62" t="s">
        <v>5697</v>
      </c>
      <c r="C488" s="58" t="s">
        <v>5702</v>
      </c>
      <c r="D488" s="6">
        <v>843380124153</v>
      </c>
      <c r="E488" s="7" t="s">
        <v>2855</v>
      </c>
      <c r="F488" t="s">
        <v>3596</v>
      </c>
      <c r="G488" t="s">
        <v>7841</v>
      </c>
      <c r="H488" t="s">
        <v>17</v>
      </c>
      <c r="I488" s="7" t="s">
        <v>59</v>
      </c>
      <c r="J488" s="7" t="s">
        <v>246</v>
      </c>
      <c r="K488" s="7" t="s">
        <v>7828</v>
      </c>
      <c r="L488" s="10">
        <v>27.500000000000004</v>
      </c>
      <c r="M488" s="7" t="s">
        <v>2599</v>
      </c>
      <c r="N488" s="7" t="s">
        <v>3587</v>
      </c>
      <c r="O488" s="7" t="s">
        <v>3451</v>
      </c>
      <c r="P488" s="60"/>
      <c r="Q488">
        <f>SUMIF('Cross-Over'!C:C,Master!E488,'Cross-Over'!V:V)</f>
        <v>0</v>
      </c>
      <c r="R488" s="63">
        <f t="shared" si="7"/>
        <v>0</v>
      </c>
    </row>
    <row r="489" spans="2:18" x14ac:dyDescent="0.25">
      <c r="B489" s="62" t="s">
        <v>5703</v>
      </c>
      <c r="C489" s="58" t="s">
        <v>5704</v>
      </c>
      <c r="D489" s="6">
        <v>843380124160</v>
      </c>
      <c r="E489" s="7" t="s">
        <v>2856</v>
      </c>
      <c r="F489" t="s">
        <v>3597</v>
      </c>
      <c r="G489" t="s">
        <v>7841</v>
      </c>
      <c r="H489" t="s">
        <v>18</v>
      </c>
      <c r="I489" s="7" t="s">
        <v>80</v>
      </c>
      <c r="J489" s="7" t="s">
        <v>21</v>
      </c>
      <c r="K489" s="7" t="s">
        <v>7828</v>
      </c>
      <c r="L489" s="10">
        <v>27.500000000000004</v>
      </c>
      <c r="M489" s="7" t="s">
        <v>2599</v>
      </c>
      <c r="N489" s="7" t="s">
        <v>3587</v>
      </c>
      <c r="O489" s="7" t="s">
        <v>3451</v>
      </c>
      <c r="P489" s="60"/>
      <c r="Q489">
        <f>SUMIF('Cross-Over'!C:C,Master!E489,'Cross-Over'!V:V)</f>
        <v>0</v>
      </c>
      <c r="R489" s="63">
        <f t="shared" si="7"/>
        <v>0</v>
      </c>
    </row>
    <row r="490" spans="2:18" x14ac:dyDescent="0.25">
      <c r="B490" s="62" t="s">
        <v>5703</v>
      </c>
      <c r="C490" s="58" t="s">
        <v>5705</v>
      </c>
      <c r="D490" s="6">
        <v>843380124177</v>
      </c>
      <c r="E490" s="7" t="s">
        <v>2857</v>
      </c>
      <c r="F490" t="s">
        <v>3598</v>
      </c>
      <c r="G490" t="s">
        <v>7841</v>
      </c>
      <c r="H490" t="s">
        <v>18</v>
      </c>
      <c r="I490" s="7" t="s">
        <v>80</v>
      </c>
      <c r="J490" s="7" t="s">
        <v>24</v>
      </c>
      <c r="K490" s="7" t="s">
        <v>7828</v>
      </c>
      <c r="L490" s="10">
        <v>27.500000000000004</v>
      </c>
      <c r="M490" s="7" t="s">
        <v>2599</v>
      </c>
      <c r="N490" s="7" t="s">
        <v>3587</v>
      </c>
      <c r="O490" s="7" t="s">
        <v>3451</v>
      </c>
      <c r="P490" s="60"/>
      <c r="Q490">
        <f>SUMIF('Cross-Over'!C:C,Master!E490,'Cross-Over'!V:V)</f>
        <v>0</v>
      </c>
      <c r="R490" s="63">
        <f t="shared" si="7"/>
        <v>0</v>
      </c>
    </row>
    <row r="491" spans="2:18" x14ac:dyDescent="0.25">
      <c r="B491" s="62" t="s">
        <v>5703</v>
      </c>
      <c r="C491" s="58" t="s">
        <v>5706</v>
      </c>
      <c r="D491" s="6">
        <v>843380124184</v>
      </c>
      <c r="E491" s="7" t="s">
        <v>2858</v>
      </c>
      <c r="F491" t="s">
        <v>3599</v>
      </c>
      <c r="G491" t="s">
        <v>7841</v>
      </c>
      <c r="H491" t="s">
        <v>18</v>
      </c>
      <c r="I491" s="7" t="s">
        <v>80</v>
      </c>
      <c r="J491" s="7" t="s">
        <v>27</v>
      </c>
      <c r="K491" s="7" t="s">
        <v>7828</v>
      </c>
      <c r="L491" s="10">
        <v>27.500000000000004</v>
      </c>
      <c r="M491" s="7" t="s">
        <v>2599</v>
      </c>
      <c r="N491" s="7" t="s">
        <v>3587</v>
      </c>
      <c r="O491" s="7" t="s">
        <v>3451</v>
      </c>
      <c r="P491" s="60"/>
      <c r="Q491">
        <f>SUMIF('Cross-Over'!C:C,Master!E491,'Cross-Over'!V:V)</f>
        <v>0</v>
      </c>
      <c r="R491" s="63">
        <f t="shared" si="7"/>
        <v>0</v>
      </c>
    </row>
    <row r="492" spans="2:18" x14ac:dyDescent="0.25">
      <c r="B492" s="62" t="s">
        <v>5703</v>
      </c>
      <c r="C492" s="58" t="s">
        <v>5707</v>
      </c>
      <c r="D492" s="6">
        <v>843380124191</v>
      </c>
      <c r="E492" s="7" t="s">
        <v>2859</v>
      </c>
      <c r="F492" t="s">
        <v>3600</v>
      </c>
      <c r="G492" t="s">
        <v>7841</v>
      </c>
      <c r="H492" t="s">
        <v>18</v>
      </c>
      <c r="I492" s="7" t="s">
        <v>80</v>
      </c>
      <c r="J492" s="7" t="s">
        <v>30</v>
      </c>
      <c r="K492" s="7" t="s">
        <v>7828</v>
      </c>
      <c r="L492" s="10">
        <v>27.500000000000004</v>
      </c>
      <c r="M492" s="7" t="s">
        <v>2599</v>
      </c>
      <c r="N492" s="7" t="s">
        <v>3587</v>
      </c>
      <c r="O492" s="7" t="s">
        <v>3451</v>
      </c>
      <c r="P492" s="60"/>
      <c r="Q492">
        <f>SUMIF('Cross-Over'!C:C,Master!E492,'Cross-Over'!V:V)</f>
        <v>0</v>
      </c>
      <c r="R492" s="63">
        <f t="shared" si="7"/>
        <v>0</v>
      </c>
    </row>
    <row r="493" spans="2:18" x14ac:dyDescent="0.25">
      <c r="B493" s="62" t="s">
        <v>5703</v>
      </c>
      <c r="C493" s="58" t="s">
        <v>5708</v>
      </c>
      <c r="D493" s="6">
        <v>843380124207</v>
      </c>
      <c r="E493" s="7" t="s">
        <v>2860</v>
      </c>
      <c r="F493" t="s">
        <v>3601</v>
      </c>
      <c r="G493" t="s">
        <v>7841</v>
      </c>
      <c r="H493" t="s">
        <v>18</v>
      </c>
      <c r="I493" s="7" t="s">
        <v>80</v>
      </c>
      <c r="J493" s="7" t="s">
        <v>246</v>
      </c>
      <c r="K493" s="7" t="s">
        <v>7828</v>
      </c>
      <c r="L493" s="10">
        <v>27.500000000000004</v>
      </c>
      <c r="M493" s="7" t="s">
        <v>2599</v>
      </c>
      <c r="N493" s="7" t="s">
        <v>3587</v>
      </c>
      <c r="O493" s="7" t="s">
        <v>3451</v>
      </c>
      <c r="P493" s="60"/>
      <c r="Q493">
        <f>SUMIF('Cross-Over'!C:C,Master!E493,'Cross-Over'!V:V)</f>
        <v>0</v>
      </c>
      <c r="R493" s="63">
        <f t="shared" si="7"/>
        <v>0</v>
      </c>
    </row>
    <row r="494" spans="2:18" x14ac:dyDescent="0.25">
      <c r="B494" s="62" t="s">
        <v>5709</v>
      </c>
      <c r="C494" s="58" t="s">
        <v>5710</v>
      </c>
      <c r="D494" s="6">
        <v>843380113959</v>
      </c>
      <c r="E494" s="7" t="s">
        <v>2861</v>
      </c>
      <c r="F494" t="s">
        <v>3602</v>
      </c>
      <c r="G494" t="s">
        <v>7944</v>
      </c>
      <c r="H494" t="s">
        <v>18</v>
      </c>
      <c r="I494" s="7" t="s">
        <v>59</v>
      </c>
      <c r="J494" s="7" t="s">
        <v>21</v>
      </c>
      <c r="K494" s="7" t="s">
        <v>7929</v>
      </c>
      <c r="L494" s="10">
        <v>74.25</v>
      </c>
      <c r="M494" s="7" t="s">
        <v>2599</v>
      </c>
      <c r="N494" s="7" t="s">
        <v>3603</v>
      </c>
      <c r="O494" s="7" t="s">
        <v>3451</v>
      </c>
      <c r="P494" s="60"/>
      <c r="Q494">
        <f>SUMIF('Cross-Over'!C:C,Master!E494,'Cross-Over'!V:V)</f>
        <v>0</v>
      </c>
      <c r="R494" s="63">
        <f t="shared" si="7"/>
        <v>0</v>
      </c>
    </row>
    <row r="495" spans="2:18" x14ac:dyDescent="0.25">
      <c r="B495" s="62" t="s">
        <v>5709</v>
      </c>
      <c r="C495" s="58" t="s">
        <v>5711</v>
      </c>
      <c r="D495" s="6">
        <v>843380113966</v>
      </c>
      <c r="E495" s="7" t="s">
        <v>2862</v>
      </c>
      <c r="F495" t="s">
        <v>3604</v>
      </c>
      <c r="G495" t="s">
        <v>7944</v>
      </c>
      <c r="H495" t="s">
        <v>18</v>
      </c>
      <c r="I495" s="7" t="s">
        <v>59</v>
      </c>
      <c r="J495" s="7" t="s">
        <v>24</v>
      </c>
      <c r="K495" s="7" t="s">
        <v>7929</v>
      </c>
      <c r="L495" s="10">
        <v>74.25</v>
      </c>
      <c r="M495" s="7" t="s">
        <v>2599</v>
      </c>
      <c r="N495" s="7" t="s">
        <v>3603</v>
      </c>
      <c r="O495" s="7" t="s">
        <v>3451</v>
      </c>
      <c r="P495" s="60"/>
      <c r="Q495">
        <f>SUMIF('Cross-Over'!C:C,Master!E495,'Cross-Over'!V:V)</f>
        <v>0</v>
      </c>
      <c r="R495" s="63">
        <f t="shared" si="7"/>
        <v>0</v>
      </c>
    </row>
    <row r="496" spans="2:18" x14ac:dyDescent="0.25">
      <c r="B496" s="62" t="s">
        <v>5709</v>
      </c>
      <c r="C496" s="58" t="s">
        <v>5712</v>
      </c>
      <c r="D496" s="6">
        <v>843380113973</v>
      </c>
      <c r="E496" s="7" t="s">
        <v>2863</v>
      </c>
      <c r="F496" t="s">
        <v>3605</v>
      </c>
      <c r="G496" t="s">
        <v>7944</v>
      </c>
      <c r="H496" t="s">
        <v>18</v>
      </c>
      <c r="I496" s="7" t="s">
        <v>59</v>
      </c>
      <c r="J496" s="7" t="s">
        <v>27</v>
      </c>
      <c r="K496" s="7" t="s">
        <v>7929</v>
      </c>
      <c r="L496" s="10">
        <v>74.25</v>
      </c>
      <c r="M496" s="7" t="s">
        <v>2599</v>
      </c>
      <c r="N496" s="7" t="s">
        <v>3603</v>
      </c>
      <c r="O496" s="7" t="s">
        <v>3451</v>
      </c>
      <c r="P496" s="60"/>
      <c r="Q496">
        <f>SUMIF('Cross-Over'!C:C,Master!E496,'Cross-Over'!V:V)</f>
        <v>0</v>
      </c>
      <c r="R496" s="63">
        <f t="shared" si="7"/>
        <v>0</v>
      </c>
    </row>
    <row r="497" spans="2:18" x14ac:dyDescent="0.25">
      <c r="B497" s="62" t="s">
        <v>5709</v>
      </c>
      <c r="C497" s="58" t="s">
        <v>5713</v>
      </c>
      <c r="D497" s="6">
        <v>843380113980</v>
      </c>
      <c r="E497" s="7" t="s">
        <v>2864</v>
      </c>
      <c r="F497" t="s">
        <v>3606</v>
      </c>
      <c r="G497" t="s">
        <v>7944</v>
      </c>
      <c r="H497" t="s">
        <v>18</v>
      </c>
      <c r="I497" s="7" t="s">
        <v>59</v>
      </c>
      <c r="J497" s="7" t="s">
        <v>30</v>
      </c>
      <c r="K497" s="7" t="s">
        <v>7929</v>
      </c>
      <c r="L497" s="10">
        <v>74.25</v>
      </c>
      <c r="M497" s="7" t="s">
        <v>2599</v>
      </c>
      <c r="N497" s="7" t="s">
        <v>3603</v>
      </c>
      <c r="O497" s="7" t="s">
        <v>3451</v>
      </c>
      <c r="P497" s="60"/>
      <c r="Q497">
        <f>SUMIF('Cross-Over'!C:C,Master!E497,'Cross-Over'!V:V)</f>
        <v>0</v>
      </c>
      <c r="R497" s="63">
        <f t="shared" si="7"/>
        <v>0</v>
      </c>
    </row>
    <row r="498" spans="2:18" x14ac:dyDescent="0.25">
      <c r="B498" s="62" t="s">
        <v>5709</v>
      </c>
      <c r="C498" s="58" t="s">
        <v>5714</v>
      </c>
      <c r="D498" s="6">
        <v>843380113997</v>
      </c>
      <c r="E498" s="7" t="s">
        <v>2865</v>
      </c>
      <c r="F498" t="s">
        <v>3607</v>
      </c>
      <c r="G498" t="s">
        <v>7944</v>
      </c>
      <c r="H498" t="s">
        <v>18</v>
      </c>
      <c r="I498" s="7" t="s">
        <v>59</v>
      </c>
      <c r="J498" s="7" t="s">
        <v>246</v>
      </c>
      <c r="K498" s="7" t="s">
        <v>7929</v>
      </c>
      <c r="L498" s="10">
        <v>74.25</v>
      </c>
      <c r="M498" s="7" t="s">
        <v>2599</v>
      </c>
      <c r="N498" s="7" t="s">
        <v>3603</v>
      </c>
      <c r="O498" s="7" t="s">
        <v>3451</v>
      </c>
      <c r="P498" s="60"/>
      <c r="Q498">
        <f>SUMIF('Cross-Over'!C:C,Master!E498,'Cross-Over'!V:V)</f>
        <v>0</v>
      </c>
      <c r="R498" s="63">
        <f t="shared" si="7"/>
        <v>0</v>
      </c>
    </row>
    <row r="499" spans="2:18" x14ac:dyDescent="0.25">
      <c r="B499" s="62" t="s">
        <v>5715</v>
      </c>
      <c r="C499" s="58" t="s">
        <v>5716</v>
      </c>
      <c r="D499" s="6">
        <v>843380114000</v>
      </c>
      <c r="E499" s="7" t="s">
        <v>2866</v>
      </c>
      <c r="F499" t="s">
        <v>3608</v>
      </c>
      <c r="G499" t="s">
        <v>7944</v>
      </c>
      <c r="H499" t="s">
        <v>18</v>
      </c>
      <c r="I499" s="7" t="s">
        <v>80</v>
      </c>
      <c r="J499" s="7" t="s">
        <v>21</v>
      </c>
      <c r="K499" s="7" t="s">
        <v>7929</v>
      </c>
      <c r="L499" s="10">
        <v>74.25</v>
      </c>
      <c r="M499" s="7" t="s">
        <v>2599</v>
      </c>
      <c r="N499" s="7" t="s">
        <v>3603</v>
      </c>
      <c r="O499" s="7" t="s">
        <v>3451</v>
      </c>
      <c r="P499" s="60"/>
      <c r="Q499">
        <f>SUMIF('Cross-Over'!C:C,Master!E499,'Cross-Over'!V:V)</f>
        <v>0</v>
      </c>
      <c r="R499" s="63">
        <f t="shared" si="7"/>
        <v>0</v>
      </c>
    </row>
    <row r="500" spans="2:18" x14ac:dyDescent="0.25">
      <c r="B500" s="62" t="s">
        <v>5715</v>
      </c>
      <c r="C500" s="58" t="s">
        <v>5717</v>
      </c>
      <c r="D500" s="6">
        <v>843380114017</v>
      </c>
      <c r="E500" s="7" t="s">
        <v>2867</v>
      </c>
      <c r="F500" t="s">
        <v>3609</v>
      </c>
      <c r="G500" t="s">
        <v>7944</v>
      </c>
      <c r="H500" t="s">
        <v>18</v>
      </c>
      <c r="I500" s="7" t="s">
        <v>80</v>
      </c>
      <c r="J500" s="7" t="s">
        <v>24</v>
      </c>
      <c r="K500" s="7" t="s">
        <v>7929</v>
      </c>
      <c r="L500" s="10">
        <v>74.25</v>
      </c>
      <c r="M500" s="7" t="s">
        <v>2599</v>
      </c>
      <c r="N500" s="7" t="s">
        <v>3603</v>
      </c>
      <c r="O500" s="7" t="s">
        <v>3451</v>
      </c>
      <c r="P500" s="60"/>
      <c r="Q500">
        <f>SUMIF('Cross-Over'!C:C,Master!E500,'Cross-Over'!V:V)</f>
        <v>0</v>
      </c>
      <c r="R500" s="63">
        <f t="shared" si="7"/>
        <v>0</v>
      </c>
    </row>
    <row r="501" spans="2:18" x14ac:dyDescent="0.25">
      <c r="B501" s="62" t="s">
        <v>5715</v>
      </c>
      <c r="C501" s="58" t="s">
        <v>5718</v>
      </c>
      <c r="D501" s="6">
        <v>843380114024</v>
      </c>
      <c r="E501" s="7" t="s">
        <v>2868</v>
      </c>
      <c r="F501" t="s">
        <v>3610</v>
      </c>
      <c r="G501" t="s">
        <v>7944</v>
      </c>
      <c r="H501" t="s">
        <v>18</v>
      </c>
      <c r="I501" s="7" t="s">
        <v>80</v>
      </c>
      <c r="J501" s="7" t="s">
        <v>27</v>
      </c>
      <c r="K501" s="7" t="s">
        <v>7929</v>
      </c>
      <c r="L501" s="10">
        <v>74.25</v>
      </c>
      <c r="M501" s="7" t="s">
        <v>2599</v>
      </c>
      <c r="N501" s="7" t="s">
        <v>3603</v>
      </c>
      <c r="O501" s="7" t="s">
        <v>3451</v>
      </c>
      <c r="P501" s="60"/>
      <c r="Q501">
        <f>SUMIF('Cross-Over'!C:C,Master!E501,'Cross-Over'!V:V)</f>
        <v>0</v>
      </c>
      <c r="R501" s="63">
        <f t="shared" si="7"/>
        <v>0</v>
      </c>
    </row>
    <row r="502" spans="2:18" x14ac:dyDescent="0.25">
      <c r="B502" s="62" t="s">
        <v>5715</v>
      </c>
      <c r="C502" s="58" t="s">
        <v>5719</v>
      </c>
      <c r="D502" s="6">
        <v>843380114031</v>
      </c>
      <c r="E502" s="7" t="s">
        <v>2869</v>
      </c>
      <c r="F502" t="s">
        <v>3611</v>
      </c>
      <c r="G502" t="s">
        <v>7944</v>
      </c>
      <c r="H502" t="s">
        <v>18</v>
      </c>
      <c r="I502" s="7" t="s">
        <v>80</v>
      </c>
      <c r="J502" s="7" t="s">
        <v>30</v>
      </c>
      <c r="K502" s="7" t="s">
        <v>7929</v>
      </c>
      <c r="L502" s="10">
        <v>74.25</v>
      </c>
      <c r="M502" s="7" t="s">
        <v>2599</v>
      </c>
      <c r="N502" s="7" t="s">
        <v>3603</v>
      </c>
      <c r="O502" s="7" t="s">
        <v>3451</v>
      </c>
      <c r="P502" s="60"/>
      <c r="Q502">
        <f>SUMIF('Cross-Over'!C:C,Master!E502,'Cross-Over'!V:V)</f>
        <v>0</v>
      </c>
      <c r="R502" s="63">
        <f t="shared" si="7"/>
        <v>0</v>
      </c>
    </row>
    <row r="503" spans="2:18" x14ac:dyDescent="0.25">
      <c r="B503" s="62" t="s">
        <v>5715</v>
      </c>
      <c r="C503" s="58" t="s">
        <v>5720</v>
      </c>
      <c r="D503" s="6">
        <v>843380114048</v>
      </c>
      <c r="E503" s="7" t="s">
        <v>2870</v>
      </c>
      <c r="F503" t="s">
        <v>3612</v>
      </c>
      <c r="G503" t="s">
        <v>7944</v>
      </c>
      <c r="H503" t="s">
        <v>18</v>
      </c>
      <c r="I503" s="7" t="s">
        <v>80</v>
      </c>
      <c r="J503" s="7" t="s">
        <v>246</v>
      </c>
      <c r="K503" s="7" t="s">
        <v>7929</v>
      </c>
      <c r="L503" s="10">
        <v>74.25</v>
      </c>
      <c r="M503" s="7" t="s">
        <v>2599</v>
      </c>
      <c r="N503" s="7" t="s">
        <v>3603</v>
      </c>
      <c r="O503" s="7" t="s">
        <v>3451</v>
      </c>
      <c r="P503" s="60"/>
      <c r="Q503">
        <f>SUMIF('Cross-Over'!C:C,Master!E503,'Cross-Over'!V:V)</f>
        <v>0</v>
      </c>
      <c r="R503" s="63">
        <f t="shared" si="7"/>
        <v>0</v>
      </c>
    </row>
    <row r="504" spans="2:18" x14ac:dyDescent="0.25">
      <c r="B504" s="62" t="s">
        <v>5721</v>
      </c>
      <c r="C504" s="58" t="s">
        <v>5722</v>
      </c>
      <c r="D504" s="6">
        <v>843380149675</v>
      </c>
      <c r="E504" s="7" t="s">
        <v>2871</v>
      </c>
      <c r="F504" t="s">
        <v>3613</v>
      </c>
      <c r="G504" t="s">
        <v>7845</v>
      </c>
      <c r="H504" t="s">
        <v>18</v>
      </c>
      <c r="I504" s="7" t="s">
        <v>91</v>
      </c>
      <c r="J504" s="7" t="s">
        <v>21</v>
      </c>
      <c r="K504" s="7" t="s">
        <v>7839</v>
      </c>
      <c r="L504" s="10">
        <v>60.500000000000007</v>
      </c>
      <c r="M504" s="7" t="s">
        <v>2599</v>
      </c>
      <c r="N504" s="7" t="s">
        <v>2600</v>
      </c>
      <c r="O504" s="7" t="s">
        <v>3451</v>
      </c>
      <c r="P504" s="60"/>
      <c r="Q504">
        <f>SUMIF('Cross-Over'!C:C,Master!E504,'Cross-Over'!V:V)</f>
        <v>0</v>
      </c>
      <c r="R504" s="63">
        <f t="shared" si="7"/>
        <v>0</v>
      </c>
    </row>
    <row r="505" spans="2:18" x14ac:dyDescent="0.25">
      <c r="B505" s="62" t="s">
        <v>5721</v>
      </c>
      <c r="C505" s="58" t="s">
        <v>5723</v>
      </c>
      <c r="D505" s="6">
        <v>843380149668</v>
      </c>
      <c r="E505" s="7" t="s">
        <v>2872</v>
      </c>
      <c r="F505" t="s">
        <v>3614</v>
      </c>
      <c r="G505" t="s">
        <v>7845</v>
      </c>
      <c r="H505" t="s">
        <v>18</v>
      </c>
      <c r="I505" s="7" t="s">
        <v>91</v>
      </c>
      <c r="J505" s="7" t="s">
        <v>24</v>
      </c>
      <c r="K505" s="7" t="s">
        <v>7839</v>
      </c>
      <c r="L505" s="10">
        <v>60.500000000000007</v>
      </c>
      <c r="M505" s="7" t="s">
        <v>2599</v>
      </c>
      <c r="N505" s="7" t="s">
        <v>2600</v>
      </c>
      <c r="O505" s="7" t="s">
        <v>3451</v>
      </c>
      <c r="P505" s="60"/>
      <c r="Q505">
        <f>SUMIF('Cross-Over'!C:C,Master!E505,'Cross-Over'!V:V)</f>
        <v>0</v>
      </c>
      <c r="R505" s="63">
        <f t="shared" si="7"/>
        <v>0</v>
      </c>
    </row>
    <row r="506" spans="2:18" x14ac:dyDescent="0.25">
      <c r="B506" s="62" t="s">
        <v>5721</v>
      </c>
      <c r="C506" s="58" t="s">
        <v>5724</v>
      </c>
      <c r="D506" s="6">
        <v>843380149651</v>
      </c>
      <c r="E506" s="7" t="s">
        <v>2873</v>
      </c>
      <c r="F506" t="s">
        <v>3615</v>
      </c>
      <c r="G506" t="s">
        <v>7845</v>
      </c>
      <c r="H506" t="s">
        <v>18</v>
      </c>
      <c r="I506" s="7" t="s">
        <v>91</v>
      </c>
      <c r="J506" s="7" t="s">
        <v>27</v>
      </c>
      <c r="K506" s="7" t="s">
        <v>7839</v>
      </c>
      <c r="L506" s="10">
        <v>60.500000000000007</v>
      </c>
      <c r="M506" s="7" t="s">
        <v>2599</v>
      </c>
      <c r="N506" s="7" t="s">
        <v>2600</v>
      </c>
      <c r="O506" s="7" t="s">
        <v>3451</v>
      </c>
      <c r="P506" s="60"/>
      <c r="Q506">
        <f>SUMIF('Cross-Over'!C:C,Master!E506,'Cross-Over'!V:V)</f>
        <v>0</v>
      </c>
      <c r="R506" s="63">
        <f t="shared" si="7"/>
        <v>0</v>
      </c>
    </row>
    <row r="507" spans="2:18" x14ac:dyDescent="0.25">
      <c r="B507" s="62" t="s">
        <v>5721</v>
      </c>
      <c r="C507" s="58" t="s">
        <v>5725</v>
      </c>
      <c r="D507" s="6">
        <v>843380149682</v>
      </c>
      <c r="E507" s="7" t="s">
        <v>2874</v>
      </c>
      <c r="F507" t="s">
        <v>3616</v>
      </c>
      <c r="G507" t="s">
        <v>7845</v>
      </c>
      <c r="H507" t="s">
        <v>18</v>
      </c>
      <c r="I507" s="7" t="s">
        <v>91</v>
      </c>
      <c r="J507" s="7" t="s">
        <v>30</v>
      </c>
      <c r="K507" s="7" t="s">
        <v>7839</v>
      </c>
      <c r="L507" s="10">
        <v>60.500000000000007</v>
      </c>
      <c r="M507" s="7" t="s">
        <v>2599</v>
      </c>
      <c r="N507" s="7" t="s">
        <v>2600</v>
      </c>
      <c r="O507" s="7" t="s">
        <v>3451</v>
      </c>
      <c r="P507" s="60"/>
      <c r="Q507">
        <f>SUMIF('Cross-Over'!C:C,Master!E507,'Cross-Over'!V:V)</f>
        <v>0</v>
      </c>
      <c r="R507" s="63">
        <f t="shared" si="7"/>
        <v>0</v>
      </c>
    </row>
    <row r="508" spans="2:18" x14ac:dyDescent="0.25">
      <c r="B508" s="62" t="s">
        <v>5721</v>
      </c>
      <c r="C508" s="58" t="s">
        <v>5726</v>
      </c>
      <c r="D508" s="6">
        <v>843380149644</v>
      </c>
      <c r="E508" s="7" t="s">
        <v>2875</v>
      </c>
      <c r="F508" t="s">
        <v>3617</v>
      </c>
      <c r="G508" t="s">
        <v>7845</v>
      </c>
      <c r="H508" t="s">
        <v>18</v>
      </c>
      <c r="I508" s="7" t="s">
        <v>91</v>
      </c>
      <c r="J508" s="7" t="s">
        <v>246</v>
      </c>
      <c r="K508" s="7" t="s">
        <v>7839</v>
      </c>
      <c r="L508" s="10">
        <v>60.500000000000007</v>
      </c>
      <c r="M508" s="7" t="s">
        <v>2599</v>
      </c>
      <c r="N508" s="7" t="s">
        <v>2600</v>
      </c>
      <c r="O508" s="7" t="s">
        <v>3451</v>
      </c>
      <c r="P508" s="60"/>
      <c r="Q508">
        <f>SUMIF('Cross-Over'!C:C,Master!E508,'Cross-Over'!V:V)</f>
        <v>0</v>
      </c>
      <c r="R508" s="63">
        <f t="shared" si="7"/>
        <v>0</v>
      </c>
    </row>
    <row r="509" spans="2:18" x14ac:dyDescent="0.25">
      <c r="B509" s="62" t="s">
        <v>5727</v>
      </c>
      <c r="C509" s="58" t="s">
        <v>5728</v>
      </c>
      <c r="D509" s="6">
        <v>843380122586</v>
      </c>
      <c r="E509" s="7" t="s">
        <v>2876</v>
      </c>
      <c r="F509" t="s">
        <v>3618</v>
      </c>
      <c r="G509" t="s">
        <v>7845</v>
      </c>
      <c r="H509" t="s">
        <v>18</v>
      </c>
      <c r="I509" s="7" t="s">
        <v>59</v>
      </c>
      <c r="J509" s="7" t="s">
        <v>21</v>
      </c>
      <c r="K509" s="7" t="s">
        <v>7839</v>
      </c>
      <c r="L509" s="10">
        <v>60.500000000000007</v>
      </c>
      <c r="M509" s="7" t="s">
        <v>2599</v>
      </c>
      <c r="N509" s="7" t="s">
        <v>2600</v>
      </c>
      <c r="O509" s="7" t="s">
        <v>3451</v>
      </c>
      <c r="P509" s="60"/>
      <c r="Q509">
        <f>SUMIF('Cross-Over'!C:C,Master!E509,'Cross-Over'!V:V)</f>
        <v>0</v>
      </c>
      <c r="R509" s="63">
        <f t="shared" si="7"/>
        <v>0</v>
      </c>
    </row>
    <row r="510" spans="2:18" x14ac:dyDescent="0.25">
      <c r="B510" s="62" t="s">
        <v>5727</v>
      </c>
      <c r="C510" s="58" t="s">
        <v>5729</v>
      </c>
      <c r="D510" s="6">
        <v>843380122593</v>
      </c>
      <c r="E510" s="7" t="s">
        <v>2877</v>
      </c>
      <c r="F510" t="s">
        <v>3619</v>
      </c>
      <c r="G510" t="s">
        <v>7845</v>
      </c>
      <c r="H510" t="s">
        <v>18</v>
      </c>
      <c r="I510" s="7" t="s">
        <v>59</v>
      </c>
      <c r="J510" s="7" t="s">
        <v>24</v>
      </c>
      <c r="K510" s="7" t="s">
        <v>7839</v>
      </c>
      <c r="L510" s="10">
        <v>60.500000000000007</v>
      </c>
      <c r="M510" s="7" t="s">
        <v>2599</v>
      </c>
      <c r="N510" s="7" t="s">
        <v>2600</v>
      </c>
      <c r="O510" s="7" t="s">
        <v>3451</v>
      </c>
      <c r="P510" s="60"/>
      <c r="Q510">
        <f>SUMIF('Cross-Over'!C:C,Master!E510,'Cross-Over'!V:V)</f>
        <v>0</v>
      </c>
      <c r="R510" s="63">
        <f t="shared" si="7"/>
        <v>0</v>
      </c>
    </row>
    <row r="511" spans="2:18" x14ac:dyDescent="0.25">
      <c r="B511" s="62" t="s">
        <v>5727</v>
      </c>
      <c r="C511" s="58" t="s">
        <v>5730</v>
      </c>
      <c r="D511" s="6">
        <v>843380122609</v>
      </c>
      <c r="E511" s="7" t="s">
        <v>2878</v>
      </c>
      <c r="F511" t="s">
        <v>3620</v>
      </c>
      <c r="G511" t="s">
        <v>7845</v>
      </c>
      <c r="H511" t="s">
        <v>18</v>
      </c>
      <c r="I511" s="7" t="s">
        <v>59</v>
      </c>
      <c r="J511" s="7" t="s">
        <v>27</v>
      </c>
      <c r="K511" s="7" t="s">
        <v>7839</v>
      </c>
      <c r="L511" s="10">
        <v>60.500000000000007</v>
      </c>
      <c r="M511" s="7" t="s">
        <v>2599</v>
      </c>
      <c r="N511" s="7" t="s">
        <v>2600</v>
      </c>
      <c r="O511" s="7" t="s">
        <v>3451</v>
      </c>
      <c r="P511" s="60"/>
      <c r="Q511">
        <f>SUMIF('Cross-Over'!C:C,Master!E511,'Cross-Over'!V:V)</f>
        <v>0</v>
      </c>
      <c r="R511" s="63">
        <f t="shared" si="7"/>
        <v>0</v>
      </c>
    </row>
    <row r="512" spans="2:18" x14ac:dyDescent="0.25">
      <c r="B512" s="62" t="s">
        <v>5727</v>
      </c>
      <c r="C512" s="58" t="s">
        <v>5731</v>
      </c>
      <c r="D512" s="6">
        <v>843380122616</v>
      </c>
      <c r="E512" s="7" t="s">
        <v>2879</v>
      </c>
      <c r="F512" t="s">
        <v>3621</v>
      </c>
      <c r="G512" t="s">
        <v>7845</v>
      </c>
      <c r="H512" t="s">
        <v>18</v>
      </c>
      <c r="I512" s="7" t="s">
        <v>59</v>
      </c>
      <c r="J512" s="7" t="s">
        <v>30</v>
      </c>
      <c r="K512" s="7" t="s">
        <v>7839</v>
      </c>
      <c r="L512" s="10">
        <v>60.500000000000007</v>
      </c>
      <c r="M512" s="7" t="s">
        <v>2599</v>
      </c>
      <c r="N512" s="7" t="s">
        <v>2600</v>
      </c>
      <c r="O512" s="7" t="s">
        <v>3451</v>
      </c>
      <c r="P512" s="60"/>
      <c r="Q512">
        <f>SUMIF('Cross-Over'!C:C,Master!E512,'Cross-Over'!V:V)</f>
        <v>0</v>
      </c>
      <c r="R512" s="63">
        <f t="shared" si="7"/>
        <v>0</v>
      </c>
    </row>
    <row r="513" spans="2:18" x14ac:dyDescent="0.25">
      <c r="B513" s="62" t="s">
        <v>5727</v>
      </c>
      <c r="C513" s="58" t="s">
        <v>5732</v>
      </c>
      <c r="D513" s="6">
        <v>843380122623</v>
      </c>
      <c r="E513" s="7" t="s">
        <v>2880</v>
      </c>
      <c r="F513" t="s">
        <v>3622</v>
      </c>
      <c r="G513" t="s">
        <v>7845</v>
      </c>
      <c r="H513" t="s">
        <v>18</v>
      </c>
      <c r="I513" s="7" t="s">
        <v>59</v>
      </c>
      <c r="J513" s="7" t="s">
        <v>246</v>
      </c>
      <c r="K513" s="7" t="s">
        <v>7839</v>
      </c>
      <c r="L513" s="10">
        <v>60.500000000000007</v>
      </c>
      <c r="M513" s="7" t="s">
        <v>2599</v>
      </c>
      <c r="N513" s="7" t="s">
        <v>2600</v>
      </c>
      <c r="O513" s="7" t="s">
        <v>3451</v>
      </c>
      <c r="P513" s="60"/>
      <c r="Q513">
        <f>SUMIF('Cross-Over'!C:C,Master!E513,'Cross-Over'!V:V)</f>
        <v>0</v>
      </c>
      <c r="R513" s="63">
        <f t="shared" si="7"/>
        <v>0</v>
      </c>
    </row>
    <row r="514" spans="2:18" x14ac:dyDescent="0.25">
      <c r="B514" s="62" t="s">
        <v>5727</v>
      </c>
      <c r="C514" s="58" t="s">
        <v>5733</v>
      </c>
      <c r="D514" s="6">
        <v>843380149637</v>
      </c>
      <c r="E514" s="7" t="s">
        <v>2881</v>
      </c>
      <c r="F514" t="s">
        <v>3623</v>
      </c>
      <c r="G514" t="s">
        <v>7845</v>
      </c>
      <c r="H514" t="s">
        <v>18</v>
      </c>
      <c r="I514" s="7" t="s">
        <v>59</v>
      </c>
      <c r="J514" s="7" t="s">
        <v>249</v>
      </c>
      <c r="K514" s="7" t="s">
        <v>7839</v>
      </c>
      <c r="L514" s="10">
        <v>60.500000000000007</v>
      </c>
      <c r="M514" s="7" t="s">
        <v>2599</v>
      </c>
      <c r="N514" s="7" t="s">
        <v>2600</v>
      </c>
      <c r="O514" s="7" t="s">
        <v>3451</v>
      </c>
      <c r="P514" s="60"/>
      <c r="Q514">
        <f>SUMIF('Cross-Over'!C:C,Master!E514,'Cross-Over'!V:V)</f>
        <v>0</v>
      </c>
      <c r="R514" s="63">
        <f t="shared" si="7"/>
        <v>0</v>
      </c>
    </row>
    <row r="515" spans="2:18" x14ac:dyDescent="0.25">
      <c r="B515" s="62" t="s">
        <v>5734</v>
      </c>
      <c r="C515" s="58" t="s">
        <v>5735</v>
      </c>
      <c r="D515" s="6">
        <v>843380122630</v>
      </c>
      <c r="E515" s="7" t="s">
        <v>2882</v>
      </c>
      <c r="F515" t="s">
        <v>3624</v>
      </c>
      <c r="G515" t="s">
        <v>7845</v>
      </c>
      <c r="H515" t="s">
        <v>17</v>
      </c>
      <c r="I515" s="7" t="s">
        <v>80</v>
      </c>
      <c r="J515" s="7" t="s">
        <v>21</v>
      </c>
      <c r="K515" s="7" t="s">
        <v>7839</v>
      </c>
      <c r="L515" s="10">
        <v>60.500000000000007</v>
      </c>
      <c r="M515" s="7" t="s">
        <v>2599</v>
      </c>
      <c r="N515" s="7" t="s">
        <v>2600</v>
      </c>
      <c r="O515" s="7" t="s">
        <v>3451</v>
      </c>
      <c r="P515" s="60"/>
      <c r="Q515">
        <f>SUMIF('Cross-Over'!C:C,Master!E515,'Cross-Over'!V:V)</f>
        <v>0</v>
      </c>
      <c r="R515" s="63">
        <f t="shared" si="7"/>
        <v>0</v>
      </c>
    </row>
    <row r="516" spans="2:18" x14ac:dyDescent="0.25">
      <c r="B516" s="62" t="s">
        <v>5734</v>
      </c>
      <c r="C516" s="58" t="s">
        <v>5736</v>
      </c>
      <c r="D516" s="6">
        <v>843380122647</v>
      </c>
      <c r="E516" s="7" t="s">
        <v>2883</v>
      </c>
      <c r="F516" t="s">
        <v>3625</v>
      </c>
      <c r="G516" t="s">
        <v>7845</v>
      </c>
      <c r="H516" t="s">
        <v>17</v>
      </c>
      <c r="I516" s="7" t="s">
        <v>80</v>
      </c>
      <c r="J516" s="7" t="s">
        <v>24</v>
      </c>
      <c r="K516" s="7" t="s">
        <v>7839</v>
      </c>
      <c r="L516" s="10">
        <v>60.500000000000007</v>
      </c>
      <c r="M516" s="7" t="s">
        <v>2599</v>
      </c>
      <c r="N516" s="7" t="s">
        <v>2600</v>
      </c>
      <c r="O516" s="7" t="s">
        <v>3451</v>
      </c>
      <c r="P516" s="60"/>
      <c r="Q516">
        <f>SUMIF('Cross-Over'!C:C,Master!E516,'Cross-Over'!V:V)</f>
        <v>0</v>
      </c>
      <c r="R516" s="63">
        <f t="shared" si="7"/>
        <v>0</v>
      </c>
    </row>
    <row r="517" spans="2:18" x14ac:dyDescent="0.25">
      <c r="B517" s="62" t="s">
        <v>5734</v>
      </c>
      <c r="C517" s="58" t="s">
        <v>5737</v>
      </c>
      <c r="D517" s="6">
        <v>843380122654</v>
      </c>
      <c r="E517" s="7" t="s">
        <v>2884</v>
      </c>
      <c r="F517" t="s">
        <v>3626</v>
      </c>
      <c r="G517" t="s">
        <v>7845</v>
      </c>
      <c r="H517" t="s">
        <v>17</v>
      </c>
      <c r="I517" s="7" t="s">
        <v>80</v>
      </c>
      <c r="J517" s="7" t="s">
        <v>27</v>
      </c>
      <c r="K517" s="7" t="s">
        <v>7839</v>
      </c>
      <c r="L517" s="10">
        <v>60.500000000000007</v>
      </c>
      <c r="M517" s="7" t="s">
        <v>2599</v>
      </c>
      <c r="N517" s="7" t="s">
        <v>2600</v>
      </c>
      <c r="O517" s="7" t="s">
        <v>3451</v>
      </c>
      <c r="P517" s="60"/>
      <c r="Q517">
        <f>SUMIF('Cross-Over'!C:C,Master!E517,'Cross-Over'!V:V)</f>
        <v>0</v>
      </c>
      <c r="R517" s="63">
        <f t="shared" si="7"/>
        <v>0</v>
      </c>
    </row>
    <row r="518" spans="2:18" x14ac:dyDescent="0.25">
      <c r="B518" s="62" t="s">
        <v>5734</v>
      </c>
      <c r="C518" s="58" t="s">
        <v>5738</v>
      </c>
      <c r="D518" s="6">
        <v>843380122661</v>
      </c>
      <c r="E518" s="7" t="s">
        <v>2885</v>
      </c>
      <c r="F518" t="s">
        <v>3627</v>
      </c>
      <c r="G518" t="s">
        <v>7845</v>
      </c>
      <c r="H518" t="s">
        <v>17</v>
      </c>
      <c r="I518" s="7" t="s">
        <v>80</v>
      </c>
      <c r="J518" s="7" t="s">
        <v>30</v>
      </c>
      <c r="K518" s="7" t="s">
        <v>7839</v>
      </c>
      <c r="L518" s="10">
        <v>60.500000000000007</v>
      </c>
      <c r="M518" s="7" t="s">
        <v>2599</v>
      </c>
      <c r="N518" s="7" t="s">
        <v>2600</v>
      </c>
      <c r="O518" s="7" t="s">
        <v>3451</v>
      </c>
      <c r="P518" s="60"/>
      <c r="Q518">
        <f>SUMIF('Cross-Over'!C:C,Master!E518,'Cross-Over'!V:V)</f>
        <v>0</v>
      </c>
      <c r="R518" s="63">
        <f t="shared" ref="R518:R581" si="8">Q518*L518</f>
        <v>0</v>
      </c>
    </row>
    <row r="519" spans="2:18" x14ac:dyDescent="0.25">
      <c r="B519" s="62" t="s">
        <v>5734</v>
      </c>
      <c r="C519" s="58" t="s">
        <v>5739</v>
      </c>
      <c r="D519" s="6">
        <v>843380122678</v>
      </c>
      <c r="E519" s="7" t="s">
        <v>2886</v>
      </c>
      <c r="F519" t="s">
        <v>3628</v>
      </c>
      <c r="G519" t="s">
        <v>7845</v>
      </c>
      <c r="H519" t="s">
        <v>17</v>
      </c>
      <c r="I519" s="7" t="s">
        <v>80</v>
      </c>
      <c r="J519" s="7" t="s">
        <v>246</v>
      </c>
      <c r="K519" s="7" t="s">
        <v>7839</v>
      </c>
      <c r="L519" s="10">
        <v>60.500000000000007</v>
      </c>
      <c r="M519" s="7" t="s">
        <v>2599</v>
      </c>
      <c r="N519" s="7" t="s">
        <v>2600</v>
      </c>
      <c r="O519" s="7" t="s">
        <v>3451</v>
      </c>
      <c r="P519" s="60"/>
      <c r="Q519">
        <f>SUMIF('Cross-Over'!C:C,Master!E519,'Cross-Over'!V:V)</f>
        <v>0</v>
      </c>
      <c r="R519" s="63">
        <f t="shared" si="8"/>
        <v>0</v>
      </c>
    </row>
    <row r="520" spans="2:18" x14ac:dyDescent="0.25">
      <c r="B520" s="62" t="s">
        <v>5740</v>
      </c>
      <c r="C520" s="58" t="s">
        <v>5741</v>
      </c>
      <c r="D520" s="6">
        <v>843380168430</v>
      </c>
      <c r="E520" s="7" t="s">
        <v>2887</v>
      </c>
      <c r="F520" t="s">
        <v>3629</v>
      </c>
      <c r="G520" t="s">
        <v>7842</v>
      </c>
      <c r="H520" t="s">
        <v>18</v>
      </c>
      <c r="I520" s="7" t="s">
        <v>154</v>
      </c>
      <c r="J520" s="7" t="s">
        <v>21</v>
      </c>
      <c r="K520" s="7" t="s">
        <v>7833</v>
      </c>
      <c r="L520" s="10">
        <v>71.5</v>
      </c>
      <c r="M520" s="7" t="s">
        <v>2599</v>
      </c>
      <c r="N520" s="7" t="s">
        <v>2600</v>
      </c>
      <c r="O520" s="7" t="s">
        <v>3451</v>
      </c>
      <c r="P520" s="60"/>
      <c r="Q520">
        <f>SUMIF('Cross-Over'!C:C,Master!E520,'Cross-Over'!V:V)</f>
        <v>0</v>
      </c>
      <c r="R520" s="63">
        <f t="shared" si="8"/>
        <v>0</v>
      </c>
    </row>
    <row r="521" spans="2:18" x14ac:dyDescent="0.25">
      <c r="B521" s="62" t="s">
        <v>5740</v>
      </c>
      <c r="C521" s="58" t="s">
        <v>5742</v>
      </c>
      <c r="D521" s="6">
        <v>843380168447</v>
      </c>
      <c r="E521" s="7" t="s">
        <v>2888</v>
      </c>
      <c r="F521" t="s">
        <v>3630</v>
      </c>
      <c r="G521" t="s">
        <v>7842</v>
      </c>
      <c r="H521" t="s">
        <v>18</v>
      </c>
      <c r="I521" s="7" t="s">
        <v>154</v>
      </c>
      <c r="J521" s="7" t="s">
        <v>24</v>
      </c>
      <c r="K521" s="7" t="s">
        <v>7833</v>
      </c>
      <c r="L521" s="10">
        <v>71.5</v>
      </c>
      <c r="M521" s="7" t="s">
        <v>2599</v>
      </c>
      <c r="N521" s="7" t="s">
        <v>2600</v>
      </c>
      <c r="O521" s="7" t="s">
        <v>3451</v>
      </c>
      <c r="P521" s="60"/>
      <c r="Q521">
        <f>SUMIF('Cross-Over'!C:C,Master!E521,'Cross-Over'!V:V)</f>
        <v>0</v>
      </c>
      <c r="R521" s="63">
        <f t="shared" si="8"/>
        <v>0</v>
      </c>
    </row>
    <row r="522" spans="2:18" x14ac:dyDescent="0.25">
      <c r="B522" s="62" t="s">
        <v>5740</v>
      </c>
      <c r="C522" s="58" t="s">
        <v>5743</v>
      </c>
      <c r="D522" s="6">
        <v>843380168454</v>
      </c>
      <c r="E522" s="7" t="s">
        <v>2889</v>
      </c>
      <c r="F522" t="s">
        <v>3631</v>
      </c>
      <c r="G522" t="s">
        <v>7842</v>
      </c>
      <c r="H522" t="s">
        <v>18</v>
      </c>
      <c r="I522" s="7" t="s">
        <v>154</v>
      </c>
      <c r="J522" s="7" t="s">
        <v>27</v>
      </c>
      <c r="K522" s="7" t="s">
        <v>7833</v>
      </c>
      <c r="L522" s="10">
        <v>71.5</v>
      </c>
      <c r="M522" s="7" t="s">
        <v>2599</v>
      </c>
      <c r="N522" s="7" t="s">
        <v>2600</v>
      </c>
      <c r="O522" s="7" t="s">
        <v>3451</v>
      </c>
      <c r="P522" s="60"/>
      <c r="Q522">
        <f>SUMIF('Cross-Over'!C:C,Master!E522,'Cross-Over'!V:V)</f>
        <v>0</v>
      </c>
      <c r="R522" s="63">
        <f t="shared" si="8"/>
        <v>0</v>
      </c>
    </row>
    <row r="523" spans="2:18" x14ac:dyDescent="0.25">
      <c r="B523" s="62" t="s">
        <v>5740</v>
      </c>
      <c r="C523" s="58" t="s">
        <v>5744</v>
      </c>
      <c r="D523" s="6">
        <v>843380168461</v>
      </c>
      <c r="E523" s="7" t="s">
        <v>2890</v>
      </c>
      <c r="F523" t="s">
        <v>3632</v>
      </c>
      <c r="G523" t="s">
        <v>7842</v>
      </c>
      <c r="H523" t="s">
        <v>18</v>
      </c>
      <c r="I523" s="7" t="s">
        <v>154</v>
      </c>
      <c r="J523" s="7" t="s">
        <v>30</v>
      </c>
      <c r="K523" s="7" t="s">
        <v>7833</v>
      </c>
      <c r="L523" s="10">
        <v>71.5</v>
      </c>
      <c r="M523" s="7" t="s">
        <v>2599</v>
      </c>
      <c r="N523" s="7" t="s">
        <v>2600</v>
      </c>
      <c r="O523" s="7" t="s">
        <v>3451</v>
      </c>
      <c r="P523" s="60"/>
      <c r="Q523">
        <f>SUMIF('Cross-Over'!C:C,Master!E523,'Cross-Over'!V:V)</f>
        <v>0</v>
      </c>
      <c r="R523" s="63">
        <f t="shared" si="8"/>
        <v>0</v>
      </c>
    </row>
    <row r="524" spans="2:18" x14ac:dyDescent="0.25">
      <c r="B524" s="62" t="s">
        <v>5740</v>
      </c>
      <c r="C524" s="58" t="s">
        <v>5745</v>
      </c>
      <c r="D524" s="6">
        <v>843380168478</v>
      </c>
      <c r="E524" s="7" t="s">
        <v>2891</v>
      </c>
      <c r="F524" t="s">
        <v>3633</v>
      </c>
      <c r="G524" t="s">
        <v>7842</v>
      </c>
      <c r="H524" t="s">
        <v>18</v>
      </c>
      <c r="I524" s="7" t="s">
        <v>154</v>
      </c>
      <c r="J524" s="7" t="s">
        <v>246</v>
      </c>
      <c r="K524" s="7" t="s">
        <v>7833</v>
      </c>
      <c r="L524" s="10">
        <v>71.5</v>
      </c>
      <c r="M524" s="7" t="s">
        <v>2599</v>
      </c>
      <c r="N524" s="7" t="s">
        <v>2600</v>
      </c>
      <c r="O524" s="7" t="s">
        <v>3451</v>
      </c>
      <c r="P524" s="60"/>
      <c r="Q524">
        <f>SUMIF('Cross-Over'!C:C,Master!E524,'Cross-Over'!V:V)</f>
        <v>0</v>
      </c>
      <c r="R524" s="63">
        <f t="shared" si="8"/>
        <v>0</v>
      </c>
    </row>
    <row r="525" spans="2:18" x14ac:dyDescent="0.25">
      <c r="B525" s="62" t="s">
        <v>5746</v>
      </c>
      <c r="C525" s="58" t="s">
        <v>5747</v>
      </c>
      <c r="D525" s="6">
        <v>843380149613</v>
      </c>
      <c r="E525" s="7" t="s">
        <v>2892</v>
      </c>
      <c r="F525" t="s">
        <v>3634</v>
      </c>
      <c r="G525" t="s">
        <v>7842</v>
      </c>
      <c r="H525" t="s">
        <v>17</v>
      </c>
      <c r="I525" s="7" t="s">
        <v>91</v>
      </c>
      <c r="J525" s="7" t="s">
        <v>21</v>
      </c>
      <c r="K525" s="7" t="s">
        <v>7833</v>
      </c>
      <c r="L525" s="10">
        <v>71.5</v>
      </c>
      <c r="M525" s="7" t="s">
        <v>2599</v>
      </c>
      <c r="N525" s="7" t="s">
        <v>2600</v>
      </c>
      <c r="O525" s="7" t="s">
        <v>3451</v>
      </c>
      <c r="P525" s="60"/>
      <c r="Q525">
        <f>SUMIF('Cross-Over'!C:C,Master!E525,'Cross-Over'!V:V)</f>
        <v>0</v>
      </c>
      <c r="R525" s="63">
        <f t="shared" si="8"/>
        <v>0</v>
      </c>
    </row>
    <row r="526" spans="2:18" x14ac:dyDescent="0.25">
      <c r="B526" s="62" t="s">
        <v>5746</v>
      </c>
      <c r="C526" s="58" t="s">
        <v>5748</v>
      </c>
      <c r="D526" s="6">
        <v>843380149606</v>
      </c>
      <c r="E526" s="7" t="s">
        <v>2893</v>
      </c>
      <c r="F526" t="s">
        <v>3635</v>
      </c>
      <c r="G526" t="s">
        <v>7842</v>
      </c>
      <c r="H526" t="s">
        <v>17</v>
      </c>
      <c r="I526" s="7" t="s">
        <v>91</v>
      </c>
      <c r="J526" s="7" t="s">
        <v>24</v>
      </c>
      <c r="K526" s="7" t="s">
        <v>7833</v>
      </c>
      <c r="L526" s="10">
        <v>71.5</v>
      </c>
      <c r="M526" s="7" t="s">
        <v>2599</v>
      </c>
      <c r="N526" s="7" t="s">
        <v>2600</v>
      </c>
      <c r="O526" s="7" t="s">
        <v>3451</v>
      </c>
      <c r="P526" s="60"/>
      <c r="Q526">
        <f>SUMIF('Cross-Over'!C:C,Master!E526,'Cross-Over'!V:V)</f>
        <v>0</v>
      </c>
      <c r="R526" s="63">
        <f t="shared" si="8"/>
        <v>0</v>
      </c>
    </row>
    <row r="527" spans="2:18" x14ac:dyDescent="0.25">
      <c r="B527" s="62" t="s">
        <v>5746</v>
      </c>
      <c r="C527" s="58" t="s">
        <v>5749</v>
      </c>
      <c r="D527" s="6">
        <v>843380149590</v>
      </c>
      <c r="E527" s="7" t="s">
        <v>2894</v>
      </c>
      <c r="F527" t="s">
        <v>3636</v>
      </c>
      <c r="G527" t="s">
        <v>7842</v>
      </c>
      <c r="H527" t="s">
        <v>17</v>
      </c>
      <c r="I527" s="7" t="s">
        <v>91</v>
      </c>
      <c r="J527" s="7" t="s">
        <v>27</v>
      </c>
      <c r="K527" s="7" t="s">
        <v>7833</v>
      </c>
      <c r="L527" s="10">
        <v>71.5</v>
      </c>
      <c r="M527" s="7" t="s">
        <v>2599</v>
      </c>
      <c r="N527" s="7" t="s">
        <v>2600</v>
      </c>
      <c r="O527" s="7" t="s">
        <v>3451</v>
      </c>
      <c r="P527" s="60"/>
      <c r="Q527">
        <f>SUMIF('Cross-Over'!C:C,Master!E527,'Cross-Over'!V:V)</f>
        <v>0</v>
      </c>
      <c r="R527" s="63">
        <f t="shared" si="8"/>
        <v>0</v>
      </c>
    </row>
    <row r="528" spans="2:18" x14ac:dyDescent="0.25">
      <c r="B528" s="62" t="s">
        <v>5746</v>
      </c>
      <c r="C528" s="58" t="s">
        <v>5750</v>
      </c>
      <c r="D528" s="6">
        <v>843380149620</v>
      </c>
      <c r="E528" s="7" t="s">
        <v>2895</v>
      </c>
      <c r="F528" t="s">
        <v>3637</v>
      </c>
      <c r="G528" t="s">
        <v>7842</v>
      </c>
      <c r="H528" t="s">
        <v>17</v>
      </c>
      <c r="I528" s="7" t="s">
        <v>91</v>
      </c>
      <c r="J528" s="7" t="s">
        <v>30</v>
      </c>
      <c r="K528" s="7" t="s">
        <v>7833</v>
      </c>
      <c r="L528" s="10">
        <v>71.5</v>
      </c>
      <c r="M528" s="7" t="s">
        <v>2599</v>
      </c>
      <c r="N528" s="7" t="s">
        <v>2600</v>
      </c>
      <c r="O528" s="7" t="s">
        <v>3451</v>
      </c>
      <c r="P528" s="60"/>
      <c r="Q528">
        <f>SUMIF('Cross-Over'!C:C,Master!E528,'Cross-Over'!V:V)</f>
        <v>0</v>
      </c>
      <c r="R528" s="63">
        <f t="shared" si="8"/>
        <v>0</v>
      </c>
    </row>
    <row r="529" spans="2:18" x14ac:dyDescent="0.25">
      <c r="B529" s="62" t="s">
        <v>5746</v>
      </c>
      <c r="C529" s="58" t="s">
        <v>5751</v>
      </c>
      <c r="D529" s="6">
        <v>843380149583</v>
      </c>
      <c r="E529" s="7" t="s">
        <v>2896</v>
      </c>
      <c r="F529" t="s">
        <v>3638</v>
      </c>
      <c r="G529" t="s">
        <v>7842</v>
      </c>
      <c r="H529" t="s">
        <v>17</v>
      </c>
      <c r="I529" s="7" t="s">
        <v>91</v>
      </c>
      <c r="J529" s="7" t="s">
        <v>246</v>
      </c>
      <c r="K529" s="7" t="s">
        <v>7833</v>
      </c>
      <c r="L529" s="10">
        <v>71.5</v>
      </c>
      <c r="M529" s="7" t="s">
        <v>2599</v>
      </c>
      <c r="N529" s="7" t="s">
        <v>2600</v>
      </c>
      <c r="O529" s="7" t="s">
        <v>3451</v>
      </c>
      <c r="P529" s="60"/>
      <c r="Q529">
        <f>SUMIF('Cross-Over'!C:C,Master!E529,'Cross-Over'!V:V)</f>
        <v>0</v>
      </c>
      <c r="R529" s="63">
        <f t="shared" si="8"/>
        <v>0</v>
      </c>
    </row>
    <row r="530" spans="2:18" x14ac:dyDescent="0.25">
      <c r="B530" s="62" t="s">
        <v>5752</v>
      </c>
      <c r="C530" s="58" t="s">
        <v>5753</v>
      </c>
      <c r="D530" s="6">
        <v>843380103820</v>
      </c>
      <c r="E530" s="7" t="s">
        <v>2897</v>
      </c>
      <c r="F530" t="s">
        <v>3639</v>
      </c>
      <c r="G530" t="s">
        <v>7842</v>
      </c>
      <c r="H530" t="s">
        <v>18</v>
      </c>
      <c r="I530" s="7" t="s">
        <v>80</v>
      </c>
      <c r="J530" s="7" t="s">
        <v>21</v>
      </c>
      <c r="K530" s="7" t="s">
        <v>7833</v>
      </c>
      <c r="L530" s="10">
        <v>71.5</v>
      </c>
      <c r="M530" s="7" t="s">
        <v>2599</v>
      </c>
      <c r="N530" s="7" t="s">
        <v>2600</v>
      </c>
      <c r="O530" s="7" t="s">
        <v>3451</v>
      </c>
      <c r="P530" s="60"/>
      <c r="Q530">
        <f>SUMIF('Cross-Over'!C:C,Master!E530,'Cross-Over'!V:V)</f>
        <v>0</v>
      </c>
      <c r="R530" s="63">
        <f t="shared" si="8"/>
        <v>0</v>
      </c>
    </row>
    <row r="531" spans="2:18" x14ac:dyDescent="0.25">
      <c r="B531" s="62" t="s">
        <v>5752</v>
      </c>
      <c r="C531" s="58" t="s">
        <v>5754</v>
      </c>
      <c r="D531" s="6">
        <v>843380103837</v>
      </c>
      <c r="E531" s="7" t="s">
        <v>2898</v>
      </c>
      <c r="F531" t="s">
        <v>3640</v>
      </c>
      <c r="G531" t="s">
        <v>7842</v>
      </c>
      <c r="H531" t="s">
        <v>18</v>
      </c>
      <c r="I531" s="7" t="s">
        <v>80</v>
      </c>
      <c r="J531" s="7" t="s">
        <v>24</v>
      </c>
      <c r="K531" s="7" t="s">
        <v>7833</v>
      </c>
      <c r="L531" s="10">
        <v>71.5</v>
      </c>
      <c r="M531" s="7" t="s">
        <v>2599</v>
      </c>
      <c r="N531" s="7" t="s">
        <v>2600</v>
      </c>
      <c r="O531" s="7" t="s">
        <v>3451</v>
      </c>
      <c r="P531" s="60"/>
      <c r="Q531">
        <f>SUMIF('Cross-Over'!C:C,Master!E531,'Cross-Over'!V:V)</f>
        <v>0</v>
      </c>
      <c r="R531" s="63">
        <f t="shared" si="8"/>
        <v>0</v>
      </c>
    </row>
    <row r="532" spans="2:18" x14ac:dyDescent="0.25">
      <c r="B532" s="62" t="s">
        <v>5752</v>
      </c>
      <c r="C532" s="58" t="s">
        <v>5755</v>
      </c>
      <c r="D532" s="6">
        <v>843380103844</v>
      </c>
      <c r="E532" s="7" t="s">
        <v>2899</v>
      </c>
      <c r="F532" t="s">
        <v>3641</v>
      </c>
      <c r="G532" t="s">
        <v>7842</v>
      </c>
      <c r="H532" t="s">
        <v>18</v>
      </c>
      <c r="I532" s="7" t="s">
        <v>80</v>
      </c>
      <c r="J532" s="7" t="s">
        <v>27</v>
      </c>
      <c r="K532" s="7" t="s">
        <v>7833</v>
      </c>
      <c r="L532" s="10">
        <v>71.5</v>
      </c>
      <c r="M532" s="7" t="s">
        <v>2599</v>
      </c>
      <c r="N532" s="7" t="s">
        <v>2600</v>
      </c>
      <c r="O532" s="7" t="s">
        <v>3451</v>
      </c>
      <c r="P532" s="60"/>
      <c r="Q532">
        <f>SUMIF('Cross-Over'!C:C,Master!E532,'Cross-Over'!V:V)</f>
        <v>0</v>
      </c>
      <c r="R532" s="63">
        <f t="shared" si="8"/>
        <v>0</v>
      </c>
    </row>
    <row r="533" spans="2:18" x14ac:dyDescent="0.25">
      <c r="B533" s="62" t="s">
        <v>5752</v>
      </c>
      <c r="C533" s="58" t="s">
        <v>5756</v>
      </c>
      <c r="D533" s="6">
        <v>843380103851</v>
      </c>
      <c r="E533" s="7" t="s">
        <v>2900</v>
      </c>
      <c r="F533" t="s">
        <v>3642</v>
      </c>
      <c r="G533" t="s">
        <v>7842</v>
      </c>
      <c r="H533" t="s">
        <v>18</v>
      </c>
      <c r="I533" s="7" t="s">
        <v>80</v>
      </c>
      <c r="J533" s="7" t="s">
        <v>30</v>
      </c>
      <c r="K533" s="7" t="s">
        <v>7833</v>
      </c>
      <c r="L533" s="10">
        <v>71.5</v>
      </c>
      <c r="M533" s="7" t="s">
        <v>2599</v>
      </c>
      <c r="N533" s="7" t="s">
        <v>2600</v>
      </c>
      <c r="O533" s="7" t="s">
        <v>3451</v>
      </c>
      <c r="P533" s="60"/>
      <c r="Q533">
        <f>SUMIF('Cross-Over'!C:C,Master!E533,'Cross-Over'!V:V)</f>
        <v>0</v>
      </c>
      <c r="R533" s="63">
        <f t="shared" si="8"/>
        <v>0</v>
      </c>
    </row>
    <row r="534" spans="2:18" x14ac:dyDescent="0.25">
      <c r="B534" s="62" t="s">
        <v>5752</v>
      </c>
      <c r="C534" s="58" t="s">
        <v>5757</v>
      </c>
      <c r="D534" s="6">
        <v>843380103868</v>
      </c>
      <c r="E534" s="7" t="s">
        <v>2901</v>
      </c>
      <c r="F534" t="s">
        <v>3643</v>
      </c>
      <c r="G534" t="s">
        <v>7842</v>
      </c>
      <c r="H534" t="s">
        <v>18</v>
      </c>
      <c r="I534" s="7" t="s">
        <v>80</v>
      </c>
      <c r="J534" s="7" t="s">
        <v>246</v>
      </c>
      <c r="K534" s="7" t="s">
        <v>7833</v>
      </c>
      <c r="L534" s="10">
        <v>71.5</v>
      </c>
      <c r="M534" s="7" t="s">
        <v>2599</v>
      </c>
      <c r="N534" s="7" t="s">
        <v>2600</v>
      </c>
      <c r="O534" s="7" t="s">
        <v>3451</v>
      </c>
      <c r="P534" s="60"/>
      <c r="Q534">
        <f>SUMIF('Cross-Over'!C:C,Master!E534,'Cross-Over'!V:V)</f>
        <v>0</v>
      </c>
      <c r="R534" s="63">
        <f t="shared" si="8"/>
        <v>0</v>
      </c>
    </row>
    <row r="535" spans="2:18" x14ac:dyDescent="0.25">
      <c r="B535" s="62" t="s">
        <v>5758</v>
      </c>
      <c r="C535" s="58" t="s">
        <v>5759</v>
      </c>
      <c r="D535" s="6">
        <v>843380145189</v>
      </c>
      <c r="E535" s="7" t="s">
        <v>4439</v>
      </c>
      <c r="F535" t="s">
        <v>4440</v>
      </c>
      <c r="G535" t="s">
        <v>7843</v>
      </c>
      <c r="H535" t="s">
        <v>17</v>
      </c>
      <c r="I535" s="7" t="s">
        <v>91</v>
      </c>
      <c r="J535" s="7" t="s">
        <v>21</v>
      </c>
      <c r="K535" s="7" t="s">
        <v>7833</v>
      </c>
      <c r="L535" s="10">
        <v>120</v>
      </c>
      <c r="M535" s="7" t="s">
        <v>2599</v>
      </c>
      <c r="N535" s="7" t="s">
        <v>2600</v>
      </c>
      <c r="O535" s="7" t="s">
        <v>4290</v>
      </c>
      <c r="P535" s="60"/>
      <c r="Q535">
        <f>SUMIF(Waterfowl!C:C,Master!E535,Waterfowl!V:V)</f>
        <v>0</v>
      </c>
      <c r="R535" s="63">
        <f t="shared" si="8"/>
        <v>0</v>
      </c>
    </row>
    <row r="536" spans="2:18" x14ac:dyDescent="0.25">
      <c r="B536" s="62" t="s">
        <v>5758</v>
      </c>
      <c r="C536" s="58" t="s">
        <v>5760</v>
      </c>
      <c r="D536" s="6">
        <v>843380145172</v>
      </c>
      <c r="E536" s="7" t="s">
        <v>4441</v>
      </c>
      <c r="F536" t="s">
        <v>4442</v>
      </c>
      <c r="G536" t="s">
        <v>7843</v>
      </c>
      <c r="H536" t="s">
        <v>17</v>
      </c>
      <c r="I536" s="7" t="s">
        <v>91</v>
      </c>
      <c r="J536" s="7" t="s">
        <v>24</v>
      </c>
      <c r="K536" s="7" t="s">
        <v>7833</v>
      </c>
      <c r="L536" s="10">
        <v>120</v>
      </c>
      <c r="M536" s="7" t="s">
        <v>2599</v>
      </c>
      <c r="N536" s="7" t="s">
        <v>2600</v>
      </c>
      <c r="O536" s="7" t="s">
        <v>4290</v>
      </c>
      <c r="P536" s="60"/>
      <c r="Q536">
        <f>SUMIF(Waterfowl!C:C,Master!E536,Waterfowl!V:V)</f>
        <v>0</v>
      </c>
      <c r="R536" s="63">
        <f t="shared" si="8"/>
        <v>0</v>
      </c>
    </row>
    <row r="537" spans="2:18" x14ac:dyDescent="0.25">
      <c r="B537" s="62" t="s">
        <v>5758</v>
      </c>
      <c r="C537" s="58" t="s">
        <v>5761</v>
      </c>
      <c r="D537" s="6">
        <v>843380145165</v>
      </c>
      <c r="E537" s="7" t="s">
        <v>4443</v>
      </c>
      <c r="F537" t="s">
        <v>4444</v>
      </c>
      <c r="G537" t="s">
        <v>7843</v>
      </c>
      <c r="H537" t="s">
        <v>17</v>
      </c>
      <c r="I537" s="7" t="s">
        <v>91</v>
      </c>
      <c r="J537" s="7" t="s">
        <v>27</v>
      </c>
      <c r="K537" s="7" t="s">
        <v>7833</v>
      </c>
      <c r="L537" s="10">
        <v>120</v>
      </c>
      <c r="M537" s="7" t="s">
        <v>2599</v>
      </c>
      <c r="N537" s="7" t="s">
        <v>2600</v>
      </c>
      <c r="O537" s="7" t="s">
        <v>4290</v>
      </c>
      <c r="P537" s="60"/>
      <c r="Q537">
        <f>SUMIF(Waterfowl!C:C,Master!E537,Waterfowl!V:V)</f>
        <v>0</v>
      </c>
      <c r="R537" s="63">
        <f t="shared" si="8"/>
        <v>0</v>
      </c>
    </row>
    <row r="538" spans="2:18" x14ac:dyDescent="0.25">
      <c r="B538" s="62" t="s">
        <v>5758</v>
      </c>
      <c r="C538" s="58" t="s">
        <v>5762</v>
      </c>
      <c r="D538" s="6">
        <v>843380145196</v>
      </c>
      <c r="E538" s="7" t="s">
        <v>4445</v>
      </c>
      <c r="F538" t="s">
        <v>4446</v>
      </c>
      <c r="G538" t="s">
        <v>7843</v>
      </c>
      <c r="H538" t="s">
        <v>17</v>
      </c>
      <c r="I538" s="7" t="s">
        <v>91</v>
      </c>
      <c r="J538" s="7" t="s">
        <v>30</v>
      </c>
      <c r="K538" s="7" t="s">
        <v>7833</v>
      </c>
      <c r="L538" s="10">
        <v>120</v>
      </c>
      <c r="M538" s="7" t="s">
        <v>2599</v>
      </c>
      <c r="N538" s="7" t="s">
        <v>2600</v>
      </c>
      <c r="O538" s="7" t="s">
        <v>4290</v>
      </c>
      <c r="P538" s="60"/>
      <c r="Q538">
        <f>SUMIF(Waterfowl!C:C,Master!E538,Waterfowl!V:V)</f>
        <v>0</v>
      </c>
      <c r="R538" s="63">
        <f t="shared" si="8"/>
        <v>0</v>
      </c>
    </row>
    <row r="539" spans="2:18" x14ac:dyDescent="0.25">
      <c r="B539" s="62" t="s">
        <v>5758</v>
      </c>
      <c r="C539" s="58" t="s">
        <v>5763</v>
      </c>
      <c r="D539" s="6">
        <v>843380145141</v>
      </c>
      <c r="E539" s="7" t="s">
        <v>4447</v>
      </c>
      <c r="F539" t="s">
        <v>4448</v>
      </c>
      <c r="G539" t="s">
        <v>7843</v>
      </c>
      <c r="H539" t="s">
        <v>17</v>
      </c>
      <c r="I539" s="7" t="s">
        <v>91</v>
      </c>
      <c r="J539" s="7" t="s">
        <v>246</v>
      </c>
      <c r="K539" s="7" t="s">
        <v>7833</v>
      </c>
      <c r="L539" s="10">
        <v>120</v>
      </c>
      <c r="M539" s="7" t="s">
        <v>2599</v>
      </c>
      <c r="N539" s="7" t="s">
        <v>2600</v>
      </c>
      <c r="O539" s="7" t="s">
        <v>4290</v>
      </c>
      <c r="P539" s="60"/>
      <c r="Q539">
        <f>SUMIF(Waterfowl!C:C,Master!E539,Waterfowl!V:V)</f>
        <v>0</v>
      </c>
      <c r="R539" s="63">
        <f t="shared" si="8"/>
        <v>0</v>
      </c>
    </row>
    <row r="540" spans="2:18" x14ac:dyDescent="0.25">
      <c r="B540" s="62" t="s">
        <v>5758</v>
      </c>
      <c r="C540" s="58" t="s">
        <v>5764</v>
      </c>
      <c r="D540" s="6">
        <v>843380145158</v>
      </c>
      <c r="E540" s="7" t="s">
        <v>4449</v>
      </c>
      <c r="F540" t="s">
        <v>4450</v>
      </c>
      <c r="G540" t="s">
        <v>7843</v>
      </c>
      <c r="H540" t="s">
        <v>17</v>
      </c>
      <c r="I540" s="7" t="s">
        <v>91</v>
      </c>
      <c r="J540" s="7" t="s">
        <v>249</v>
      </c>
      <c r="K540" s="7" t="s">
        <v>7833</v>
      </c>
      <c r="L540" s="10">
        <v>120</v>
      </c>
      <c r="M540" s="7" t="s">
        <v>2599</v>
      </c>
      <c r="N540" s="7" t="s">
        <v>2600</v>
      </c>
      <c r="O540" s="7" t="s">
        <v>4290</v>
      </c>
      <c r="P540" s="60"/>
      <c r="Q540">
        <f>SUMIF(Waterfowl!C:C,Master!E540,Waterfowl!V:V)</f>
        <v>0</v>
      </c>
      <c r="R540" s="63">
        <f t="shared" si="8"/>
        <v>0</v>
      </c>
    </row>
    <row r="541" spans="2:18" x14ac:dyDescent="0.25">
      <c r="B541" s="62" t="s">
        <v>5765</v>
      </c>
      <c r="C541" s="58" t="s">
        <v>5766</v>
      </c>
      <c r="D541" s="6">
        <v>843380171058</v>
      </c>
      <c r="E541" s="7" t="s">
        <v>4451</v>
      </c>
      <c r="F541" t="s">
        <v>4452</v>
      </c>
      <c r="G541" t="s">
        <v>7843</v>
      </c>
      <c r="H541" t="s">
        <v>18</v>
      </c>
      <c r="I541" s="7" t="s">
        <v>154</v>
      </c>
      <c r="J541" s="7" t="s">
        <v>21</v>
      </c>
      <c r="K541" s="7" t="s">
        <v>7833</v>
      </c>
      <c r="L541" s="10">
        <v>120</v>
      </c>
      <c r="M541" s="7" t="s">
        <v>2599</v>
      </c>
      <c r="N541" s="7" t="s">
        <v>2600</v>
      </c>
      <c r="O541" s="7" t="s">
        <v>4290</v>
      </c>
      <c r="P541" s="60"/>
      <c r="Q541">
        <f>SUMIF(Waterfowl!C:C,Master!E541,Waterfowl!V:V)</f>
        <v>0</v>
      </c>
      <c r="R541" s="63">
        <f t="shared" si="8"/>
        <v>0</v>
      </c>
    </row>
    <row r="542" spans="2:18" x14ac:dyDescent="0.25">
      <c r="B542" s="62" t="s">
        <v>5765</v>
      </c>
      <c r="C542" s="58" t="s">
        <v>5767</v>
      </c>
      <c r="D542" s="6">
        <v>843380171065</v>
      </c>
      <c r="E542" s="7" t="s">
        <v>4453</v>
      </c>
      <c r="F542" t="s">
        <v>4454</v>
      </c>
      <c r="G542" t="s">
        <v>7843</v>
      </c>
      <c r="H542" t="s">
        <v>18</v>
      </c>
      <c r="I542" s="7" t="s">
        <v>154</v>
      </c>
      <c r="J542" s="7" t="s">
        <v>24</v>
      </c>
      <c r="K542" s="7" t="s">
        <v>7833</v>
      </c>
      <c r="L542" s="10">
        <v>120</v>
      </c>
      <c r="M542" s="7" t="s">
        <v>2599</v>
      </c>
      <c r="N542" s="7" t="s">
        <v>2600</v>
      </c>
      <c r="O542" s="7" t="s">
        <v>4290</v>
      </c>
      <c r="P542" s="60"/>
      <c r="Q542">
        <f>SUMIF(Waterfowl!C:C,Master!E542,Waterfowl!V:V)</f>
        <v>0</v>
      </c>
      <c r="R542" s="63">
        <f t="shared" si="8"/>
        <v>0</v>
      </c>
    </row>
    <row r="543" spans="2:18" x14ac:dyDescent="0.25">
      <c r="B543" s="62" t="s">
        <v>5765</v>
      </c>
      <c r="C543" s="58" t="s">
        <v>5768</v>
      </c>
      <c r="D543" s="6">
        <v>843380171072</v>
      </c>
      <c r="E543" s="7" t="s">
        <v>4455</v>
      </c>
      <c r="F543" t="s">
        <v>4456</v>
      </c>
      <c r="G543" t="s">
        <v>7843</v>
      </c>
      <c r="H543" t="s">
        <v>18</v>
      </c>
      <c r="I543" s="7" t="s">
        <v>154</v>
      </c>
      <c r="J543" s="7" t="s">
        <v>27</v>
      </c>
      <c r="K543" s="7" t="s">
        <v>7833</v>
      </c>
      <c r="L543" s="10">
        <v>120</v>
      </c>
      <c r="M543" s="7" t="s">
        <v>2599</v>
      </c>
      <c r="N543" s="7" t="s">
        <v>2600</v>
      </c>
      <c r="O543" s="7" t="s">
        <v>4290</v>
      </c>
      <c r="P543" s="60"/>
      <c r="Q543">
        <f>SUMIF(Waterfowl!C:C,Master!E543,Waterfowl!V:V)</f>
        <v>0</v>
      </c>
      <c r="R543" s="63">
        <f t="shared" si="8"/>
        <v>0</v>
      </c>
    </row>
    <row r="544" spans="2:18" x14ac:dyDescent="0.25">
      <c r="B544" s="62" t="s">
        <v>5765</v>
      </c>
      <c r="C544" s="58" t="s">
        <v>5769</v>
      </c>
      <c r="D544" s="6">
        <v>843380171089</v>
      </c>
      <c r="E544" s="7" t="s">
        <v>4457</v>
      </c>
      <c r="F544" t="s">
        <v>4458</v>
      </c>
      <c r="G544" t="s">
        <v>7843</v>
      </c>
      <c r="H544" t="s">
        <v>18</v>
      </c>
      <c r="I544" s="7" t="s">
        <v>154</v>
      </c>
      <c r="J544" s="7" t="s">
        <v>30</v>
      </c>
      <c r="K544" s="7" t="s">
        <v>7833</v>
      </c>
      <c r="L544" s="10">
        <v>120</v>
      </c>
      <c r="M544" s="7" t="s">
        <v>2599</v>
      </c>
      <c r="N544" s="7" t="s">
        <v>2600</v>
      </c>
      <c r="O544" s="7" t="s">
        <v>4290</v>
      </c>
      <c r="P544" s="60"/>
      <c r="Q544">
        <f>SUMIF(Waterfowl!C:C,Master!E544,Waterfowl!V:V)</f>
        <v>0</v>
      </c>
      <c r="R544" s="63">
        <f t="shared" si="8"/>
        <v>0</v>
      </c>
    </row>
    <row r="545" spans="2:18" x14ac:dyDescent="0.25">
      <c r="B545" s="62" t="s">
        <v>5765</v>
      </c>
      <c r="C545" s="58" t="s">
        <v>5770</v>
      </c>
      <c r="D545" s="6">
        <v>843380171096</v>
      </c>
      <c r="E545" s="7" t="s">
        <v>4459</v>
      </c>
      <c r="F545" t="s">
        <v>4460</v>
      </c>
      <c r="G545" t="s">
        <v>7843</v>
      </c>
      <c r="H545" t="s">
        <v>18</v>
      </c>
      <c r="I545" s="7" t="s">
        <v>154</v>
      </c>
      <c r="J545" s="7" t="s">
        <v>246</v>
      </c>
      <c r="K545" s="7" t="s">
        <v>7833</v>
      </c>
      <c r="L545" s="10">
        <v>120</v>
      </c>
      <c r="M545" s="7" t="s">
        <v>2599</v>
      </c>
      <c r="N545" s="7" t="s">
        <v>2600</v>
      </c>
      <c r="O545" s="7" t="s">
        <v>4290</v>
      </c>
      <c r="P545" s="60"/>
      <c r="Q545">
        <f>SUMIF(Waterfowl!C:C,Master!E545,Waterfowl!V:V)</f>
        <v>0</v>
      </c>
      <c r="R545" s="63">
        <f t="shared" si="8"/>
        <v>0</v>
      </c>
    </row>
    <row r="546" spans="2:18" x14ac:dyDescent="0.25">
      <c r="B546" s="62" t="s">
        <v>5765</v>
      </c>
      <c r="C546" s="58" t="s">
        <v>5771</v>
      </c>
      <c r="D546" s="6">
        <v>843380171102</v>
      </c>
      <c r="E546" s="7" t="s">
        <v>4461</v>
      </c>
      <c r="F546" t="s">
        <v>4462</v>
      </c>
      <c r="G546" t="s">
        <v>7843</v>
      </c>
      <c r="H546" t="s">
        <v>18</v>
      </c>
      <c r="I546" s="7" t="s">
        <v>154</v>
      </c>
      <c r="J546" s="7" t="s">
        <v>249</v>
      </c>
      <c r="K546" s="7" t="s">
        <v>7833</v>
      </c>
      <c r="L546" s="10">
        <v>120</v>
      </c>
      <c r="M546" s="7" t="s">
        <v>2599</v>
      </c>
      <c r="N546" s="7" t="s">
        <v>2600</v>
      </c>
      <c r="O546" s="7" t="s">
        <v>4290</v>
      </c>
      <c r="P546" s="60"/>
      <c r="Q546">
        <f>SUMIF(Waterfowl!C:C,Master!E546,Waterfowl!V:V)</f>
        <v>0</v>
      </c>
      <c r="R546" s="63">
        <f t="shared" si="8"/>
        <v>0</v>
      </c>
    </row>
    <row r="547" spans="2:18" x14ac:dyDescent="0.25">
      <c r="B547" s="62" t="s">
        <v>5772</v>
      </c>
      <c r="C547" s="58" t="s">
        <v>5773</v>
      </c>
      <c r="D547" s="6">
        <v>843380172468</v>
      </c>
      <c r="E547" s="7" t="s">
        <v>435</v>
      </c>
      <c r="F547" t="s">
        <v>436</v>
      </c>
      <c r="G547" t="s">
        <v>7945</v>
      </c>
      <c r="H547" t="s">
        <v>18</v>
      </c>
      <c r="I547" s="7" t="s">
        <v>59</v>
      </c>
      <c r="J547" s="7" t="s">
        <v>21</v>
      </c>
      <c r="K547" s="7" t="s">
        <v>7929</v>
      </c>
      <c r="L547" s="10">
        <v>192.50000000000003</v>
      </c>
      <c r="M547" s="7" t="s">
        <v>415</v>
      </c>
      <c r="N547" s="7" t="s">
        <v>437</v>
      </c>
      <c r="O547" s="7" t="s">
        <v>16</v>
      </c>
      <c r="P547" s="60"/>
      <c r="Q547">
        <f>SUMIF(Western!C:C,Master!E547,Western!V:V)</f>
        <v>0</v>
      </c>
      <c r="R547" s="63">
        <f t="shared" si="8"/>
        <v>0</v>
      </c>
    </row>
    <row r="548" spans="2:18" x14ac:dyDescent="0.25">
      <c r="B548" s="62" t="s">
        <v>5772</v>
      </c>
      <c r="C548" s="58" t="s">
        <v>5774</v>
      </c>
      <c r="D548" s="6">
        <v>843380172475</v>
      </c>
      <c r="E548" s="7" t="s">
        <v>439</v>
      </c>
      <c r="F548" t="s">
        <v>440</v>
      </c>
      <c r="G548" t="s">
        <v>7945</v>
      </c>
      <c r="H548" t="s">
        <v>18</v>
      </c>
      <c r="I548" s="7" t="s">
        <v>59</v>
      </c>
      <c r="J548" s="7" t="s">
        <v>24</v>
      </c>
      <c r="K548" s="7" t="s">
        <v>7929</v>
      </c>
      <c r="L548" s="10">
        <v>192.50000000000003</v>
      </c>
      <c r="M548" s="7" t="s">
        <v>415</v>
      </c>
      <c r="N548" s="7" t="s">
        <v>437</v>
      </c>
      <c r="O548" s="7" t="s">
        <v>16</v>
      </c>
      <c r="P548" s="60"/>
      <c r="Q548">
        <f>SUMIF(Western!C:C,Master!E548,Western!V:V)</f>
        <v>0</v>
      </c>
      <c r="R548" s="63">
        <f t="shared" si="8"/>
        <v>0</v>
      </c>
    </row>
    <row r="549" spans="2:18" x14ac:dyDescent="0.25">
      <c r="B549" s="62" t="s">
        <v>5772</v>
      </c>
      <c r="C549" s="58" t="s">
        <v>5775</v>
      </c>
      <c r="D549" s="6">
        <v>843380172482</v>
      </c>
      <c r="E549" s="7" t="s">
        <v>441</v>
      </c>
      <c r="F549" t="s">
        <v>442</v>
      </c>
      <c r="G549" t="s">
        <v>7945</v>
      </c>
      <c r="H549" t="s">
        <v>18</v>
      </c>
      <c r="I549" s="7" t="s">
        <v>59</v>
      </c>
      <c r="J549" s="7" t="s">
        <v>27</v>
      </c>
      <c r="K549" s="7" t="s">
        <v>7929</v>
      </c>
      <c r="L549" s="10">
        <v>192.50000000000003</v>
      </c>
      <c r="M549" s="7" t="s">
        <v>415</v>
      </c>
      <c r="N549" s="7" t="s">
        <v>437</v>
      </c>
      <c r="O549" s="7" t="s">
        <v>16</v>
      </c>
      <c r="P549" s="60"/>
      <c r="Q549">
        <f>SUMIF(Western!C:C,Master!E549,Western!V:V)</f>
        <v>0</v>
      </c>
      <c r="R549" s="63">
        <f t="shared" si="8"/>
        <v>0</v>
      </c>
    </row>
    <row r="550" spans="2:18" x14ac:dyDescent="0.25">
      <c r="B550" s="62" t="s">
        <v>5772</v>
      </c>
      <c r="C550" s="58" t="s">
        <v>5776</v>
      </c>
      <c r="D550" s="6">
        <v>843380172499</v>
      </c>
      <c r="E550" s="7" t="s">
        <v>443</v>
      </c>
      <c r="F550" t="s">
        <v>444</v>
      </c>
      <c r="G550" t="s">
        <v>7945</v>
      </c>
      <c r="H550" t="s">
        <v>18</v>
      </c>
      <c r="I550" s="7" t="s">
        <v>59</v>
      </c>
      <c r="J550" s="7" t="s">
        <v>30</v>
      </c>
      <c r="K550" s="7" t="s">
        <v>7929</v>
      </c>
      <c r="L550" s="10">
        <v>192.50000000000003</v>
      </c>
      <c r="M550" s="7" t="s">
        <v>415</v>
      </c>
      <c r="N550" s="7" t="s">
        <v>437</v>
      </c>
      <c r="O550" s="7" t="s">
        <v>16</v>
      </c>
      <c r="P550" s="60"/>
      <c r="Q550">
        <f>SUMIF(Western!C:C,Master!E550,Western!V:V)</f>
        <v>0</v>
      </c>
      <c r="R550" s="63">
        <f t="shared" si="8"/>
        <v>0</v>
      </c>
    </row>
    <row r="551" spans="2:18" x14ac:dyDescent="0.25">
      <c r="B551" s="62" t="s">
        <v>5772</v>
      </c>
      <c r="C551" s="58" t="s">
        <v>5777</v>
      </c>
      <c r="D551" s="6">
        <v>843380172505</v>
      </c>
      <c r="E551" s="7" t="s">
        <v>445</v>
      </c>
      <c r="F551" t="s">
        <v>446</v>
      </c>
      <c r="G551" t="s">
        <v>7945</v>
      </c>
      <c r="H551" t="s">
        <v>18</v>
      </c>
      <c r="I551" s="7" t="s">
        <v>59</v>
      </c>
      <c r="J551" s="7" t="s">
        <v>246</v>
      </c>
      <c r="K551" s="7" t="s">
        <v>7929</v>
      </c>
      <c r="L551" s="10">
        <v>192.50000000000003</v>
      </c>
      <c r="M551" s="7" t="s">
        <v>415</v>
      </c>
      <c r="N551" s="7" t="s">
        <v>437</v>
      </c>
      <c r="O551" s="7" t="s">
        <v>16</v>
      </c>
      <c r="P551" s="60"/>
      <c r="Q551">
        <f>SUMIF(Western!C:C,Master!E551,Western!V:V)</f>
        <v>0</v>
      </c>
      <c r="R551" s="63">
        <f t="shared" si="8"/>
        <v>0</v>
      </c>
    </row>
    <row r="552" spans="2:18" x14ac:dyDescent="0.25">
      <c r="B552" s="62" t="s">
        <v>5778</v>
      </c>
      <c r="C552" s="58" t="s">
        <v>5779</v>
      </c>
      <c r="D552" s="6">
        <v>843380172512</v>
      </c>
      <c r="E552" s="7" t="s">
        <v>447</v>
      </c>
      <c r="F552" t="s">
        <v>448</v>
      </c>
      <c r="G552" t="s">
        <v>7945</v>
      </c>
      <c r="H552" t="s">
        <v>18</v>
      </c>
      <c r="I552" s="7" t="s">
        <v>80</v>
      </c>
      <c r="J552" s="7" t="s">
        <v>21</v>
      </c>
      <c r="K552" s="7" t="s">
        <v>7929</v>
      </c>
      <c r="L552" s="10">
        <v>192.50000000000003</v>
      </c>
      <c r="M552" s="7" t="s">
        <v>415</v>
      </c>
      <c r="N552" s="7" t="s">
        <v>437</v>
      </c>
      <c r="O552" s="7" t="s">
        <v>16</v>
      </c>
      <c r="P552" s="60"/>
      <c r="Q552">
        <f>SUMIF(Western!C:C,Master!E552,Western!V:V)</f>
        <v>0</v>
      </c>
      <c r="R552" s="63">
        <f t="shared" si="8"/>
        <v>0</v>
      </c>
    </row>
    <row r="553" spans="2:18" x14ac:dyDescent="0.25">
      <c r="B553" s="62" t="s">
        <v>5778</v>
      </c>
      <c r="C553" s="58" t="s">
        <v>5780</v>
      </c>
      <c r="D553" s="6">
        <v>843380172529</v>
      </c>
      <c r="E553" s="7" t="s">
        <v>449</v>
      </c>
      <c r="F553" t="s">
        <v>450</v>
      </c>
      <c r="G553" t="s">
        <v>7945</v>
      </c>
      <c r="H553" t="s">
        <v>18</v>
      </c>
      <c r="I553" s="7" t="s">
        <v>80</v>
      </c>
      <c r="J553" s="7" t="s">
        <v>24</v>
      </c>
      <c r="K553" s="7" t="s">
        <v>7929</v>
      </c>
      <c r="L553" s="10">
        <v>192.50000000000003</v>
      </c>
      <c r="M553" s="7" t="s">
        <v>415</v>
      </c>
      <c r="N553" s="7" t="s">
        <v>437</v>
      </c>
      <c r="O553" s="7" t="s">
        <v>16</v>
      </c>
      <c r="P553" s="60"/>
      <c r="Q553">
        <f>SUMIF(Western!C:C,Master!E553,Western!V:V)</f>
        <v>0</v>
      </c>
      <c r="R553" s="63">
        <f t="shared" si="8"/>
        <v>0</v>
      </c>
    </row>
    <row r="554" spans="2:18" x14ac:dyDescent="0.25">
      <c r="B554" s="62" t="s">
        <v>5778</v>
      </c>
      <c r="C554" s="58" t="s">
        <v>5781</v>
      </c>
      <c r="D554" s="6">
        <v>843380172536</v>
      </c>
      <c r="E554" s="7" t="s">
        <v>451</v>
      </c>
      <c r="F554" t="s">
        <v>452</v>
      </c>
      <c r="G554" t="s">
        <v>7945</v>
      </c>
      <c r="H554" t="s">
        <v>18</v>
      </c>
      <c r="I554" s="7" t="s">
        <v>80</v>
      </c>
      <c r="J554" s="7" t="s">
        <v>27</v>
      </c>
      <c r="K554" s="7" t="s">
        <v>7929</v>
      </c>
      <c r="L554" s="10">
        <v>192.50000000000003</v>
      </c>
      <c r="M554" s="7" t="s">
        <v>415</v>
      </c>
      <c r="N554" s="7" t="s">
        <v>437</v>
      </c>
      <c r="O554" s="7" t="s">
        <v>16</v>
      </c>
      <c r="P554" s="60"/>
      <c r="Q554">
        <f>SUMIF(Western!C:C,Master!E554,Western!V:V)</f>
        <v>0</v>
      </c>
      <c r="R554" s="63">
        <f t="shared" si="8"/>
        <v>0</v>
      </c>
    </row>
    <row r="555" spans="2:18" x14ac:dyDescent="0.25">
      <c r="B555" s="62" t="s">
        <v>5778</v>
      </c>
      <c r="C555" s="58" t="s">
        <v>5782</v>
      </c>
      <c r="D555" s="6">
        <v>843380172543</v>
      </c>
      <c r="E555" s="7" t="s">
        <v>453</v>
      </c>
      <c r="F555" t="s">
        <v>454</v>
      </c>
      <c r="G555" t="s">
        <v>7945</v>
      </c>
      <c r="H555" t="s">
        <v>18</v>
      </c>
      <c r="I555" s="7" t="s">
        <v>80</v>
      </c>
      <c r="J555" s="7" t="s">
        <v>30</v>
      </c>
      <c r="K555" s="7" t="s">
        <v>7929</v>
      </c>
      <c r="L555" s="10">
        <v>192.50000000000003</v>
      </c>
      <c r="M555" s="7" t="s">
        <v>415</v>
      </c>
      <c r="N555" s="7" t="s">
        <v>437</v>
      </c>
      <c r="O555" s="7" t="s">
        <v>16</v>
      </c>
      <c r="P555" s="60"/>
      <c r="Q555">
        <f>SUMIF(Western!C:C,Master!E555,Western!V:V)</f>
        <v>0</v>
      </c>
      <c r="R555" s="63">
        <f t="shared" si="8"/>
        <v>0</v>
      </c>
    </row>
    <row r="556" spans="2:18" x14ac:dyDescent="0.25">
      <c r="B556" s="62" t="s">
        <v>5778</v>
      </c>
      <c r="C556" s="58" t="s">
        <v>5783</v>
      </c>
      <c r="D556" s="6">
        <v>843380172550</v>
      </c>
      <c r="E556" s="7" t="s">
        <v>455</v>
      </c>
      <c r="F556" t="s">
        <v>456</v>
      </c>
      <c r="G556" t="s">
        <v>7945</v>
      </c>
      <c r="H556" t="s">
        <v>18</v>
      </c>
      <c r="I556" s="7" t="s">
        <v>80</v>
      </c>
      <c r="J556" s="7" t="s">
        <v>246</v>
      </c>
      <c r="K556" s="7" t="s">
        <v>7929</v>
      </c>
      <c r="L556" s="10">
        <v>192.50000000000003</v>
      </c>
      <c r="M556" s="7" t="s">
        <v>415</v>
      </c>
      <c r="N556" s="7" t="s">
        <v>437</v>
      </c>
      <c r="O556" s="7" t="s">
        <v>16</v>
      </c>
      <c r="P556" s="60"/>
      <c r="Q556">
        <f>SUMIF(Western!C:C,Master!E556,Western!V:V)</f>
        <v>0</v>
      </c>
      <c r="R556" s="63">
        <f t="shared" si="8"/>
        <v>0</v>
      </c>
    </row>
    <row r="557" spans="2:18" x14ac:dyDescent="0.25">
      <c r="B557" s="62" t="s">
        <v>5784</v>
      </c>
      <c r="C557" s="58" t="s">
        <v>5785</v>
      </c>
      <c r="D557" s="6">
        <v>843380172567</v>
      </c>
      <c r="E557" s="7" t="s">
        <v>457</v>
      </c>
      <c r="F557" t="s">
        <v>458</v>
      </c>
      <c r="G557" t="s">
        <v>7945</v>
      </c>
      <c r="H557" t="s">
        <v>18</v>
      </c>
      <c r="I557" s="7" t="s">
        <v>154</v>
      </c>
      <c r="J557" s="7" t="s">
        <v>21</v>
      </c>
      <c r="K557" s="7" t="s">
        <v>7929</v>
      </c>
      <c r="L557" s="10">
        <v>192.50000000000003</v>
      </c>
      <c r="M557" s="7" t="s">
        <v>415</v>
      </c>
      <c r="N557" s="7" t="s">
        <v>437</v>
      </c>
      <c r="O557" s="7" t="s">
        <v>16</v>
      </c>
      <c r="P557" s="60"/>
      <c r="Q557">
        <f>SUMIF(Western!C:C,Master!E557,Western!V:V)</f>
        <v>0</v>
      </c>
      <c r="R557" s="63">
        <f t="shared" si="8"/>
        <v>0</v>
      </c>
    </row>
    <row r="558" spans="2:18" x14ac:dyDescent="0.25">
      <c r="B558" s="62" t="s">
        <v>5784</v>
      </c>
      <c r="C558" s="58" t="s">
        <v>5786</v>
      </c>
      <c r="D558" s="6">
        <v>843380172574</v>
      </c>
      <c r="E558" s="7" t="s">
        <v>459</v>
      </c>
      <c r="F558" t="s">
        <v>460</v>
      </c>
      <c r="G558" t="s">
        <v>7945</v>
      </c>
      <c r="H558" t="s">
        <v>18</v>
      </c>
      <c r="I558" s="7" t="s">
        <v>154</v>
      </c>
      <c r="J558" s="7" t="s">
        <v>24</v>
      </c>
      <c r="K558" s="7" t="s">
        <v>7929</v>
      </c>
      <c r="L558" s="10">
        <v>192.50000000000003</v>
      </c>
      <c r="M558" s="7" t="s">
        <v>415</v>
      </c>
      <c r="N558" s="7" t="s">
        <v>437</v>
      </c>
      <c r="O558" s="7" t="s">
        <v>16</v>
      </c>
      <c r="P558" s="60"/>
      <c r="Q558">
        <f>SUMIF(Western!C:C,Master!E558,Western!V:V)</f>
        <v>0</v>
      </c>
      <c r="R558" s="63">
        <f t="shared" si="8"/>
        <v>0</v>
      </c>
    </row>
    <row r="559" spans="2:18" x14ac:dyDescent="0.25">
      <c r="B559" s="62" t="s">
        <v>5784</v>
      </c>
      <c r="C559" s="58" t="s">
        <v>5787</v>
      </c>
      <c r="D559" s="6">
        <v>843380172581</v>
      </c>
      <c r="E559" s="7" t="s">
        <v>461</v>
      </c>
      <c r="F559" t="s">
        <v>462</v>
      </c>
      <c r="G559" t="s">
        <v>7945</v>
      </c>
      <c r="H559" t="s">
        <v>18</v>
      </c>
      <c r="I559" s="7" t="s">
        <v>154</v>
      </c>
      <c r="J559" s="7" t="s">
        <v>27</v>
      </c>
      <c r="K559" s="7" t="s">
        <v>7929</v>
      </c>
      <c r="L559" s="10">
        <v>192.50000000000003</v>
      </c>
      <c r="M559" s="7" t="s">
        <v>415</v>
      </c>
      <c r="N559" s="7" t="s">
        <v>437</v>
      </c>
      <c r="O559" s="7" t="s">
        <v>16</v>
      </c>
      <c r="P559" s="60"/>
      <c r="Q559">
        <f>SUMIF(Western!C:C,Master!E559,Western!V:V)</f>
        <v>0</v>
      </c>
      <c r="R559" s="63">
        <f t="shared" si="8"/>
        <v>0</v>
      </c>
    </row>
    <row r="560" spans="2:18" x14ac:dyDescent="0.25">
      <c r="B560" s="62" t="s">
        <v>5784</v>
      </c>
      <c r="C560" s="58" t="s">
        <v>5788</v>
      </c>
      <c r="D560" s="6">
        <v>843380172598</v>
      </c>
      <c r="E560" s="7" t="s">
        <v>463</v>
      </c>
      <c r="F560" t="s">
        <v>464</v>
      </c>
      <c r="G560" t="s">
        <v>7945</v>
      </c>
      <c r="H560" t="s">
        <v>18</v>
      </c>
      <c r="I560" s="7" t="s">
        <v>154</v>
      </c>
      <c r="J560" s="7" t="s">
        <v>30</v>
      </c>
      <c r="K560" s="7" t="s">
        <v>7929</v>
      </c>
      <c r="L560" s="10">
        <v>192.50000000000003</v>
      </c>
      <c r="M560" s="7" t="s">
        <v>415</v>
      </c>
      <c r="N560" s="7" t="s">
        <v>437</v>
      </c>
      <c r="O560" s="7" t="s">
        <v>16</v>
      </c>
      <c r="P560" s="60"/>
      <c r="Q560">
        <f>SUMIF(Western!C:C,Master!E560,Western!V:V)</f>
        <v>0</v>
      </c>
      <c r="R560" s="63">
        <f t="shared" si="8"/>
        <v>0</v>
      </c>
    </row>
    <row r="561" spans="2:18" x14ac:dyDescent="0.25">
      <c r="B561" s="62" t="s">
        <v>5784</v>
      </c>
      <c r="C561" s="58" t="s">
        <v>5789</v>
      </c>
      <c r="D561" s="6">
        <v>843380172604</v>
      </c>
      <c r="E561" s="7" t="s">
        <v>465</v>
      </c>
      <c r="F561" t="s">
        <v>466</v>
      </c>
      <c r="G561" t="s">
        <v>7945</v>
      </c>
      <c r="H561" t="s">
        <v>18</v>
      </c>
      <c r="I561" s="7" t="s">
        <v>154</v>
      </c>
      <c r="J561" s="7" t="s">
        <v>246</v>
      </c>
      <c r="K561" s="7" t="s">
        <v>7929</v>
      </c>
      <c r="L561" s="10">
        <v>192.50000000000003</v>
      </c>
      <c r="M561" s="7" t="s">
        <v>415</v>
      </c>
      <c r="N561" s="7" t="s">
        <v>437</v>
      </c>
      <c r="O561" s="7" t="s">
        <v>16</v>
      </c>
      <c r="P561" s="60"/>
      <c r="Q561">
        <f>SUMIF(Western!C:C,Master!E561,Western!V:V)</f>
        <v>0</v>
      </c>
      <c r="R561" s="63">
        <f t="shared" si="8"/>
        <v>0</v>
      </c>
    </row>
    <row r="562" spans="2:18" x14ac:dyDescent="0.25">
      <c r="B562" s="62" t="s">
        <v>5790</v>
      </c>
      <c r="C562" s="58" t="s">
        <v>5791</v>
      </c>
      <c r="D562" s="6">
        <v>843380162490</v>
      </c>
      <c r="E562" s="7" t="s">
        <v>467</v>
      </c>
      <c r="F562" t="s">
        <v>468</v>
      </c>
      <c r="G562" t="s">
        <v>7892</v>
      </c>
      <c r="H562" t="s">
        <v>18</v>
      </c>
      <c r="I562" s="7" t="s">
        <v>59</v>
      </c>
      <c r="J562" s="7" t="s">
        <v>21</v>
      </c>
      <c r="K562" s="7" t="s">
        <v>7828</v>
      </c>
      <c r="L562" s="10">
        <v>111</v>
      </c>
      <c r="M562" s="7" t="s">
        <v>415</v>
      </c>
      <c r="N562" s="7" t="s">
        <v>469</v>
      </c>
      <c r="O562" s="7" t="s">
        <v>16</v>
      </c>
      <c r="P562" s="60"/>
      <c r="Q562">
        <f>SUMIF(Western!C:C,Master!E562,Western!V:V)</f>
        <v>0</v>
      </c>
      <c r="R562" s="63">
        <f t="shared" si="8"/>
        <v>0</v>
      </c>
    </row>
    <row r="563" spans="2:18" x14ac:dyDescent="0.25">
      <c r="B563" s="62" t="s">
        <v>5790</v>
      </c>
      <c r="C563" s="58" t="s">
        <v>5792</v>
      </c>
      <c r="D563" s="6">
        <v>843380162506</v>
      </c>
      <c r="E563" s="7" t="s">
        <v>470</v>
      </c>
      <c r="F563" t="s">
        <v>471</v>
      </c>
      <c r="G563" t="s">
        <v>7892</v>
      </c>
      <c r="H563" t="s">
        <v>18</v>
      </c>
      <c r="I563" s="7" t="s">
        <v>59</v>
      </c>
      <c r="J563" s="7" t="s">
        <v>24</v>
      </c>
      <c r="K563" s="7" t="s">
        <v>7828</v>
      </c>
      <c r="L563" s="10">
        <v>111</v>
      </c>
      <c r="M563" s="7" t="s">
        <v>415</v>
      </c>
      <c r="N563" s="7" t="s">
        <v>469</v>
      </c>
      <c r="O563" s="7" t="s">
        <v>16</v>
      </c>
      <c r="P563" s="60"/>
      <c r="Q563">
        <f>SUMIF(Western!C:C,Master!E563,Western!V:V)</f>
        <v>0</v>
      </c>
      <c r="R563" s="63">
        <f t="shared" si="8"/>
        <v>0</v>
      </c>
    </row>
    <row r="564" spans="2:18" x14ac:dyDescent="0.25">
      <c r="B564" s="62" t="s">
        <v>5790</v>
      </c>
      <c r="C564" s="58" t="s">
        <v>5793</v>
      </c>
      <c r="D564" s="6">
        <v>843380162513</v>
      </c>
      <c r="E564" s="7" t="s">
        <v>472</v>
      </c>
      <c r="F564" t="s">
        <v>473</v>
      </c>
      <c r="G564" t="s">
        <v>7892</v>
      </c>
      <c r="H564" t="s">
        <v>18</v>
      </c>
      <c r="I564" s="7" t="s">
        <v>59</v>
      </c>
      <c r="J564" s="7" t="s">
        <v>27</v>
      </c>
      <c r="K564" s="7" t="s">
        <v>7828</v>
      </c>
      <c r="L564" s="10">
        <v>111</v>
      </c>
      <c r="M564" s="7" t="s">
        <v>415</v>
      </c>
      <c r="N564" s="7" t="s">
        <v>469</v>
      </c>
      <c r="O564" s="7" t="s">
        <v>16</v>
      </c>
      <c r="P564" s="60"/>
      <c r="Q564">
        <f>SUMIF(Western!C:C,Master!E564,Western!V:V)</f>
        <v>0</v>
      </c>
      <c r="R564" s="63">
        <f t="shared" si="8"/>
        <v>0</v>
      </c>
    </row>
    <row r="565" spans="2:18" x14ac:dyDescent="0.25">
      <c r="B565" s="62" t="s">
        <v>5790</v>
      </c>
      <c r="C565" s="58" t="s">
        <v>5794</v>
      </c>
      <c r="D565" s="6">
        <v>843380162520</v>
      </c>
      <c r="E565" s="7" t="s">
        <v>474</v>
      </c>
      <c r="F565" t="s">
        <v>475</v>
      </c>
      <c r="G565" t="s">
        <v>7892</v>
      </c>
      <c r="H565" t="s">
        <v>18</v>
      </c>
      <c r="I565" s="7" t="s">
        <v>59</v>
      </c>
      <c r="J565" s="7" t="s">
        <v>30</v>
      </c>
      <c r="K565" s="7" t="s">
        <v>7828</v>
      </c>
      <c r="L565" s="10">
        <v>111</v>
      </c>
      <c r="M565" s="7" t="s">
        <v>415</v>
      </c>
      <c r="N565" s="7" t="s">
        <v>469</v>
      </c>
      <c r="O565" s="7" t="s">
        <v>16</v>
      </c>
      <c r="P565" s="60"/>
      <c r="Q565">
        <f>SUMIF(Western!C:C,Master!E565,Western!V:V)</f>
        <v>0</v>
      </c>
      <c r="R565" s="63">
        <f t="shared" si="8"/>
        <v>0</v>
      </c>
    </row>
    <row r="566" spans="2:18" x14ac:dyDescent="0.25">
      <c r="B566" s="62" t="s">
        <v>5790</v>
      </c>
      <c r="C566" s="58" t="s">
        <v>5795</v>
      </c>
      <c r="D566" s="6">
        <v>843380162537</v>
      </c>
      <c r="E566" s="7" t="s">
        <v>476</v>
      </c>
      <c r="F566" t="s">
        <v>477</v>
      </c>
      <c r="G566" t="s">
        <v>7892</v>
      </c>
      <c r="H566" t="s">
        <v>18</v>
      </c>
      <c r="I566" s="7" t="s">
        <v>59</v>
      </c>
      <c r="J566" s="7" t="s">
        <v>246</v>
      </c>
      <c r="K566" s="7" t="s">
        <v>7828</v>
      </c>
      <c r="L566" s="10">
        <v>111</v>
      </c>
      <c r="M566" s="7" t="s">
        <v>415</v>
      </c>
      <c r="N566" s="7" t="s">
        <v>469</v>
      </c>
      <c r="O566" s="7" t="s">
        <v>16</v>
      </c>
      <c r="P566" s="60"/>
      <c r="Q566">
        <f>SUMIF(Western!C:C,Master!E566,Western!V:V)</f>
        <v>0</v>
      </c>
      <c r="R566" s="63">
        <f t="shared" si="8"/>
        <v>0</v>
      </c>
    </row>
    <row r="567" spans="2:18" x14ac:dyDescent="0.25">
      <c r="B567" s="62" t="s">
        <v>5796</v>
      </c>
      <c r="C567" s="58" t="s">
        <v>5797</v>
      </c>
      <c r="D567" s="6">
        <v>843380162544</v>
      </c>
      <c r="E567" s="7" t="s">
        <v>478</v>
      </c>
      <c r="F567" t="s">
        <v>479</v>
      </c>
      <c r="G567" t="s">
        <v>7892</v>
      </c>
      <c r="H567" t="s">
        <v>18</v>
      </c>
      <c r="I567" s="7" t="s">
        <v>80</v>
      </c>
      <c r="J567" s="7" t="s">
        <v>21</v>
      </c>
      <c r="K567" s="7" t="s">
        <v>7828</v>
      </c>
      <c r="L567" s="10">
        <v>111</v>
      </c>
      <c r="M567" s="7" t="s">
        <v>415</v>
      </c>
      <c r="N567" s="7" t="s">
        <v>469</v>
      </c>
      <c r="O567" s="7" t="s">
        <v>16</v>
      </c>
      <c r="P567" s="60"/>
      <c r="Q567">
        <f>SUMIF(Western!C:C,Master!E567,Western!V:V)</f>
        <v>0</v>
      </c>
      <c r="R567" s="63">
        <f t="shared" si="8"/>
        <v>0</v>
      </c>
    </row>
    <row r="568" spans="2:18" x14ac:dyDescent="0.25">
      <c r="B568" s="62" t="s">
        <v>5796</v>
      </c>
      <c r="C568" s="58" t="s">
        <v>5798</v>
      </c>
      <c r="D568" s="6">
        <v>843380162551</v>
      </c>
      <c r="E568" s="7" t="s">
        <v>480</v>
      </c>
      <c r="F568" t="s">
        <v>481</v>
      </c>
      <c r="G568" t="s">
        <v>7892</v>
      </c>
      <c r="H568" t="s">
        <v>18</v>
      </c>
      <c r="I568" s="7" t="s">
        <v>80</v>
      </c>
      <c r="J568" s="7" t="s">
        <v>24</v>
      </c>
      <c r="K568" s="7" t="s">
        <v>7828</v>
      </c>
      <c r="L568" s="10">
        <v>111</v>
      </c>
      <c r="M568" s="7" t="s">
        <v>415</v>
      </c>
      <c r="N568" s="7" t="s">
        <v>469</v>
      </c>
      <c r="O568" s="7" t="s">
        <v>16</v>
      </c>
      <c r="P568" s="60"/>
      <c r="Q568">
        <f>SUMIF(Western!C:C,Master!E568,Western!V:V)</f>
        <v>0</v>
      </c>
      <c r="R568" s="63">
        <f t="shared" si="8"/>
        <v>0</v>
      </c>
    </row>
    <row r="569" spans="2:18" x14ac:dyDescent="0.25">
      <c r="B569" s="62" t="s">
        <v>5796</v>
      </c>
      <c r="C569" s="58" t="s">
        <v>5799</v>
      </c>
      <c r="D569" s="6">
        <v>843380162568</v>
      </c>
      <c r="E569" s="7" t="s">
        <v>482</v>
      </c>
      <c r="F569" t="s">
        <v>483</v>
      </c>
      <c r="G569" t="s">
        <v>7892</v>
      </c>
      <c r="H569" t="s">
        <v>18</v>
      </c>
      <c r="I569" s="7" t="s">
        <v>80</v>
      </c>
      <c r="J569" s="7" t="s">
        <v>27</v>
      </c>
      <c r="K569" s="7" t="s">
        <v>7828</v>
      </c>
      <c r="L569" s="10">
        <v>111</v>
      </c>
      <c r="M569" s="7" t="s">
        <v>415</v>
      </c>
      <c r="N569" s="7" t="s">
        <v>469</v>
      </c>
      <c r="O569" s="7" t="s">
        <v>16</v>
      </c>
      <c r="P569" s="60"/>
      <c r="Q569">
        <f>SUMIF(Western!C:C,Master!E569,Western!V:V)</f>
        <v>0</v>
      </c>
      <c r="R569" s="63">
        <f t="shared" si="8"/>
        <v>0</v>
      </c>
    </row>
    <row r="570" spans="2:18" x14ac:dyDescent="0.25">
      <c r="B570" s="62" t="s">
        <v>5796</v>
      </c>
      <c r="C570" s="58" t="s">
        <v>5800</v>
      </c>
      <c r="D570" s="6">
        <v>843380162575</v>
      </c>
      <c r="E570" s="7" t="s">
        <v>484</v>
      </c>
      <c r="F570" t="s">
        <v>485</v>
      </c>
      <c r="G570" t="s">
        <v>7892</v>
      </c>
      <c r="H570" t="s">
        <v>18</v>
      </c>
      <c r="I570" s="7" t="s">
        <v>80</v>
      </c>
      <c r="J570" s="7" t="s">
        <v>30</v>
      </c>
      <c r="K570" s="7" t="s">
        <v>7828</v>
      </c>
      <c r="L570" s="10">
        <v>111</v>
      </c>
      <c r="M570" s="7" t="s">
        <v>415</v>
      </c>
      <c r="N570" s="7" t="s">
        <v>469</v>
      </c>
      <c r="O570" s="7" t="s">
        <v>16</v>
      </c>
      <c r="P570" s="60"/>
      <c r="Q570">
        <f>SUMIF(Western!C:C,Master!E570,Western!V:V)</f>
        <v>0</v>
      </c>
      <c r="R570" s="63">
        <f t="shared" si="8"/>
        <v>0</v>
      </c>
    </row>
    <row r="571" spans="2:18" x14ac:dyDescent="0.25">
      <c r="B571" s="62" t="s">
        <v>5796</v>
      </c>
      <c r="C571" s="58" t="s">
        <v>5801</v>
      </c>
      <c r="D571" s="6">
        <v>843380162582</v>
      </c>
      <c r="E571" s="7" t="s">
        <v>486</v>
      </c>
      <c r="F571" t="s">
        <v>487</v>
      </c>
      <c r="G571" t="s">
        <v>7892</v>
      </c>
      <c r="H571" t="s">
        <v>18</v>
      </c>
      <c r="I571" s="7" t="s">
        <v>80</v>
      </c>
      <c r="J571" s="7" t="s">
        <v>246</v>
      </c>
      <c r="K571" s="7" t="s">
        <v>7828</v>
      </c>
      <c r="L571" s="10">
        <v>111</v>
      </c>
      <c r="M571" s="7" t="s">
        <v>415</v>
      </c>
      <c r="N571" s="7" t="s">
        <v>469</v>
      </c>
      <c r="O571" s="7" t="s">
        <v>16</v>
      </c>
      <c r="P571" s="60"/>
      <c r="Q571">
        <f>SUMIF(Western!C:C,Master!E571,Western!V:V)</f>
        <v>0</v>
      </c>
      <c r="R571" s="63">
        <f t="shared" si="8"/>
        <v>0</v>
      </c>
    </row>
    <row r="572" spans="2:18" x14ac:dyDescent="0.25">
      <c r="B572" s="62" t="s">
        <v>5802</v>
      </c>
      <c r="C572" s="58" t="s">
        <v>5803</v>
      </c>
      <c r="D572" s="6">
        <v>843380162599</v>
      </c>
      <c r="E572" s="7" t="s">
        <v>488</v>
      </c>
      <c r="F572" t="s">
        <v>489</v>
      </c>
      <c r="G572" t="s">
        <v>7892</v>
      </c>
      <c r="H572" t="s">
        <v>17</v>
      </c>
      <c r="I572" s="7" t="s">
        <v>154</v>
      </c>
      <c r="J572" s="7" t="s">
        <v>21</v>
      </c>
      <c r="K572" s="7" t="s">
        <v>7828</v>
      </c>
      <c r="L572" s="10">
        <v>111</v>
      </c>
      <c r="M572" s="7" t="s">
        <v>415</v>
      </c>
      <c r="N572" s="7" t="s">
        <v>469</v>
      </c>
      <c r="O572" s="7" t="s">
        <v>16</v>
      </c>
      <c r="P572" s="60"/>
      <c r="Q572">
        <f>SUMIF(Western!C:C,Master!E572,Western!V:V)</f>
        <v>0</v>
      </c>
      <c r="R572" s="63">
        <f t="shared" si="8"/>
        <v>0</v>
      </c>
    </row>
    <row r="573" spans="2:18" x14ac:dyDescent="0.25">
      <c r="B573" s="62" t="s">
        <v>5802</v>
      </c>
      <c r="C573" s="58" t="s">
        <v>5804</v>
      </c>
      <c r="D573" s="6">
        <v>843380162605</v>
      </c>
      <c r="E573" s="7" t="s">
        <v>490</v>
      </c>
      <c r="F573" t="s">
        <v>491</v>
      </c>
      <c r="G573" t="s">
        <v>7892</v>
      </c>
      <c r="H573" t="s">
        <v>17</v>
      </c>
      <c r="I573" s="7" t="s">
        <v>154</v>
      </c>
      <c r="J573" s="7" t="s">
        <v>24</v>
      </c>
      <c r="K573" s="7" t="s">
        <v>7828</v>
      </c>
      <c r="L573" s="10">
        <v>111</v>
      </c>
      <c r="M573" s="7" t="s">
        <v>415</v>
      </c>
      <c r="N573" s="7" t="s">
        <v>469</v>
      </c>
      <c r="O573" s="7" t="s">
        <v>16</v>
      </c>
      <c r="P573" s="60"/>
      <c r="Q573">
        <f>SUMIF(Western!C:C,Master!E573,Western!V:V)</f>
        <v>0</v>
      </c>
      <c r="R573" s="63">
        <f t="shared" si="8"/>
        <v>0</v>
      </c>
    </row>
    <row r="574" spans="2:18" x14ac:dyDescent="0.25">
      <c r="B574" s="62" t="s">
        <v>5802</v>
      </c>
      <c r="C574" s="58" t="s">
        <v>5805</v>
      </c>
      <c r="D574" s="6">
        <v>843380162612</v>
      </c>
      <c r="E574" s="7" t="s">
        <v>492</v>
      </c>
      <c r="F574" t="s">
        <v>493</v>
      </c>
      <c r="G574" t="s">
        <v>7892</v>
      </c>
      <c r="H574" t="s">
        <v>17</v>
      </c>
      <c r="I574" s="7" t="s">
        <v>154</v>
      </c>
      <c r="J574" s="7" t="s">
        <v>27</v>
      </c>
      <c r="K574" s="7" t="s">
        <v>7828</v>
      </c>
      <c r="L574" s="10">
        <v>111</v>
      </c>
      <c r="M574" s="7" t="s">
        <v>415</v>
      </c>
      <c r="N574" s="7" t="s">
        <v>469</v>
      </c>
      <c r="O574" s="7" t="s">
        <v>16</v>
      </c>
      <c r="P574" s="60"/>
      <c r="Q574">
        <f>SUMIF(Western!C:C,Master!E574,Western!V:V)</f>
        <v>0</v>
      </c>
      <c r="R574" s="63">
        <f t="shared" si="8"/>
        <v>0</v>
      </c>
    </row>
    <row r="575" spans="2:18" x14ac:dyDescent="0.25">
      <c r="B575" s="62" t="s">
        <v>5802</v>
      </c>
      <c r="C575" s="58" t="s">
        <v>5806</v>
      </c>
      <c r="D575" s="6">
        <v>843380162629</v>
      </c>
      <c r="E575" s="7" t="s">
        <v>494</v>
      </c>
      <c r="F575" t="s">
        <v>495</v>
      </c>
      <c r="G575" t="s">
        <v>7892</v>
      </c>
      <c r="H575" t="s">
        <v>17</v>
      </c>
      <c r="I575" s="7" t="s">
        <v>154</v>
      </c>
      <c r="J575" s="7" t="s">
        <v>30</v>
      </c>
      <c r="K575" s="7" t="s">
        <v>7828</v>
      </c>
      <c r="L575" s="10">
        <v>111</v>
      </c>
      <c r="M575" s="7" t="s">
        <v>415</v>
      </c>
      <c r="N575" s="7" t="s">
        <v>469</v>
      </c>
      <c r="O575" s="7" t="s">
        <v>16</v>
      </c>
      <c r="P575" s="60"/>
      <c r="Q575">
        <f>SUMIF(Western!C:C,Master!E575,Western!V:V)</f>
        <v>0</v>
      </c>
      <c r="R575" s="63">
        <f t="shared" si="8"/>
        <v>0</v>
      </c>
    </row>
    <row r="576" spans="2:18" x14ac:dyDescent="0.25">
      <c r="B576" s="62" t="s">
        <v>5802</v>
      </c>
      <c r="C576" s="58" t="s">
        <v>5807</v>
      </c>
      <c r="D576" s="6">
        <v>843380162636</v>
      </c>
      <c r="E576" s="7" t="s">
        <v>496</v>
      </c>
      <c r="F576" t="s">
        <v>497</v>
      </c>
      <c r="G576" t="s">
        <v>7892</v>
      </c>
      <c r="H576" t="s">
        <v>17</v>
      </c>
      <c r="I576" s="7" t="s">
        <v>154</v>
      </c>
      <c r="J576" s="7" t="s">
        <v>246</v>
      </c>
      <c r="K576" s="7" t="s">
        <v>7828</v>
      </c>
      <c r="L576" s="10">
        <v>111</v>
      </c>
      <c r="M576" s="7" t="s">
        <v>415</v>
      </c>
      <c r="N576" s="7" t="s">
        <v>469</v>
      </c>
      <c r="O576" s="7" t="s">
        <v>16</v>
      </c>
      <c r="P576" s="60"/>
      <c r="Q576">
        <f>SUMIF(Western!C:C,Master!E576,Western!V:V)</f>
        <v>0</v>
      </c>
      <c r="R576" s="63">
        <f t="shared" si="8"/>
        <v>0</v>
      </c>
    </row>
    <row r="577" spans="2:18" x14ac:dyDescent="0.25">
      <c r="B577" s="62" t="s">
        <v>5808</v>
      </c>
      <c r="C577" s="58" t="s">
        <v>5809</v>
      </c>
      <c r="D577" s="6">
        <v>843380167631</v>
      </c>
      <c r="E577" s="7" t="s">
        <v>498</v>
      </c>
      <c r="F577" t="s">
        <v>499</v>
      </c>
      <c r="G577" t="s">
        <v>7926</v>
      </c>
      <c r="H577" t="s">
        <v>18</v>
      </c>
      <c r="I577" s="7" t="s">
        <v>12</v>
      </c>
      <c r="J577" s="7" t="s">
        <v>21</v>
      </c>
      <c r="K577" s="7" t="s">
        <v>7839</v>
      </c>
      <c r="L577" s="10">
        <v>82.5</v>
      </c>
      <c r="M577" s="7" t="s">
        <v>415</v>
      </c>
      <c r="N577" s="7" t="s">
        <v>437</v>
      </c>
      <c r="O577" s="7" t="s">
        <v>16</v>
      </c>
      <c r="P577" s="60"/>
      <c r="Q577">
        <f>SUMIF(Western!C:C,Master!E577,Western!V:V)</f>
        <v>0</v>
      </c>
      <c r="R577" s="63">
        <f t="shared" si="8"/>
        <v>0</v>
      </c>
    </row>
    <row r="578" spans="2:18" x14ac:dyDescent="0.25">
      <c r="B578" s="62" t="s">
        <v>5808</v>
      </c>
      <c r="C578" s="58" t="s">
        <v>5810</v>
      </c>
      <c r="D578" s="6">
        <v>843380167648</v>
      </c>
      <c r="E578" s="7" t="s">
        <v>500</v>
      </c>
      <c r="F578" t="s">
        <v>501</v>
      </c>
      <c r="G578" t="s">
        <v>7926</v>
      </c>
      <c r="H578" t="s">
        <v>18</v>
      </c>
      <c r="I578" s="7" t="s">
        <v>12</v>
      </c>
      <c r="J578" s="7" t="s">
        <v>24</v>
      </c>
      <c r="K578" s="7" t="s">
        <v>7839</v>
      </c>
      <c r="L578" s="10">
        <v>82.5</v>
      </c>
      <c r="M578" s="7" t="s">
        <v>415</v>
      </c>
      <c r="N578" s="7" t="s">
        <v>437</v>
      </c>
      <c r="O578" s="7" t="s">
        <v>16</v>
      </c>
      <c r="P578" s="60"/>
      <c r="Q578">
        <f>SUMIF(Western!C:C,Master!E578,Western!V:V)</f>
        <v>0</v>
      </c>
      <c r="R578" s="63">
        <f t="shared" si="8"/>
        <v>0</v>
      </c>
    </row>
    <row r="579" spans="2:18" x14ac:dyDescent="0.25">
      <c r="B579" s="62" t="s">
        <v>5808</v>
      </c>
      <c r="C579" s="58" t="s">
        <v>5811</v>
      </c>
      <c r="D579" s="6">
        <v>843380167655</v>
      </c>
      <c r="E579" s="7" t="s">
        <v>502</v>
      </c>
      <c r="F579" t="s">
        <v>503</v>
      </c>
      <c r="G579" t="s">
        <v>7926</v>
      </c>
      <c r="H579" t="s">
        <v>18</v>
      </c>
      <c r="I579" s="7" t="s">
        <v>12</v>
      </c>
      <c r="J579" s="7" t="s">
        <v>27</v>
      </c>
      <c r="K579" s="7" t="s">
        <v>7839</v>
      </c>
      <c r="L579" s="10">
        <v>82.5</v>
      </c>
      <c r="M579" s="7" t="s">
        <v>415</v>
      </c>
      <c r="N579" s="7" t="s">
        <v>437</v>
      </c>
      <c r="O579" s="7" t="s">
        <v>16</v>
      </c>
      <c r="P579" s="60"/>
      <c r="Q579">
        <f>SUMIF(Western!C:C,Master!E579,Western!V:V)</f>
        <v>0</v>
      </c>
      <c r="R579" s="63">
        <f t="shared" si="8"/>
        <v>0</v>
      </c>
    </row>
    <row r="580" spans="2:18" x14ac:dyDescent="0.25">
      <c r="B580" s="62" t="s">
        <v>5808</v>
      </c>
      <c r="C580" s="58" t="s">
        <v>5812</v>
      </c>
      <c r="D580" s="6">
        <v>843380167662</v>
      </c>
      <c r="E580" s="7" t="s">
        <v>504</v>
      </c>
      <c r="F580" t="s">
        <v>505</v>
      </c>
      <c r="G580" t="s">
        <v>7926</v>
      </c>
      <c r="H580" t="s">
        <v>18</v>
      </c>
      <c r="I580" s="7" t="s">
        <v>12</v>
      </c>
      <c r="J580" s="7" t="s">
        <v>30</v>
      </c>
      <c r="K580" s="7" t="s">
        <v>7839</v>
      </c>
      <c r="L580" s="10">
        <v>82.5</v>
      </c>
      <c r="M580" s="7" t="s">
        <v>415</v>
      </c>
      <c r="N580" s="7" t="s">
        <v>437</v>
      </c>
      <c r="O580" s="7" t="s">
        <v>16</v>
      </c>
      <c r="P580" s="60"/>
      <c r="Q580">
        <f>SUMIF(Western!C:C,Master!E580,Western!V:V)</f>
        <v>0</v>
      </c>
      <c r="R580" s="63">
        <f t="shared" si="8"/>
        <v>0</v>
      </c>
    </row>
    <row r="581" spans="2:18" x14ac:dyDescent="0.25">
      <c r="B581" s="62" t="s">
        <v>5808</v>
      </c>
      <c r="C581" s="58" t="s">
        <v>5813</v>
      </c>
      <c r="D581" s="6">
        <v>843380167679</v>
      </c>
      <c r="E581" s="7" t="s">
        <v>506</v>
      </c>
      <c r="F581" t="s">
        <v>507</v>
      </c>
      <c r="G581" t="s">
        <v>7926</v>
      </c>
      <c r="H581" t="s">
        <v>18</v>
      </c>
      <c r="I581" s="7" t="s">
        <v>12</v>
      </c>
      <c r="J581" s="7" t="s">
        <v>246</v>
      </c>
      <c r="K581" s="7" t="s">
        <v>7839</v>
      </c>
      <c r="L581" s="10">
        <v>82.5</v>
      </c>
      <c r="M581" s="7" t="s">
        <v>415</v>
      </c>
      <c r="N581" s="7" t="s">
        <v>437</v>
      </c>
      <c r="O581" s="7" t="s">
        <v>16</v>
      </c>
      <c r="P581" s="60"/>
      <c r="Q581">
        <f>SUMIF(Western!C:C,Master!E581,Western!V:V)</f>
        <v>0</v>
      </c>
      <c r="R581" s="63">
        <f t="shared" si="8"/>
        <v>0</v>
      </c>
    </row>
    <row r="582" spans="2:18" x14ac:dyDescent="0.25">
      <c r="B582" s="62" t="s">
        <v>5814</v>
      </c>
      <c r="C582" s="58" t="s">
        <v>5815</v>
      </c>
      <c r="D582" s="6">
        <v>843380167686</v>
      </c>
      <c r="E582" s="7" t="s">
        <v>508</v>
      </c>
      <c r="F582" t="s">
        <v>509</v>
      </c>
      <c r="G582" t="s">
        <v>7926</v>
      </c>
      <c r="H582" t="s">
        <v>18</v>
      </c>
      <c r="I582" s="7" t="s">
        <v>282</v>
      </c>
      <c r="J582" s="7" t="s">
        <v>21</v>
      </c>
      <c r="K582" s="7" t="s">
        <v>7839</v>
      </c>
      <c r="L582" s="10">
        <v>82.5</v>
      </c>
      <c r="M582" s="7" t="s">
        <v>415</v>
      </c>
      <c r="N582" s="7" t="s">
        <v>437</v>
      </c>
      <c r="O582" s="7" t="s">
        <v>16</v>
      </c>
      <c r="P582" s="60"/>
      <c r="Q582">
        <f>SUMIF(Western!C:C,Master!E582,Western!V:V)</f>
        <v>0</v>
      </c>
      <c r="R582" s="63">
        <f t="shared" ref="R582:R645" si="9">Q582*L582</f>
        <v>0</v>
      </c>
    </row>
    <row r="583" spans="2:18" x14ac:dyDescent="0.25">
      <c r="B583" s="62" t="s">
        <v>5814</v>
      </c>
      <c r="C583" s="58" t="s">
        <v>5816</v>
      </c>
      <c r="D583" s="6">
        <v>843380167693</v>
      </c>
      <c r="E583" s="7" t="s">
        <v>510</v>
      </c>
      <c r="F583" t="s">
        <v>511</v>
      </c>
      <c r="G583" t="s">
        <v>7926</v>
      </c>
      <c r="H583" t="s">
        <v>18</v>
      </c>
      <c r="I583" s="7" t="s">
        <v>282</v>
      </c>
      <c r="J583" s="7" t="s">
        <v>24</v>
      </c>
      <c r="K583" s="7" t="s">
        <v>7839</v>
      </c>
      <c r="L583" s="10">
        <v>82.5</v>
      </c>
      <c r="M583" s="7" t="s">
        <v>415</v>
      </c>
      <c r="N583" s="7" t="s">
        <v>437</v>
      </c>
      <c r="O583" s="7" t="s">
        <v>16</v>
      </c>
      <c r="P583" s="60"/>
      <c r="Q583">
        <f>SUMIF(Western!C:C,Master!E583,Western!V:V)</f>
        <v>0</v>
      </c>
      <c r="R583" s="63">
        <f t="shared" si="9"/>
        <v>0</v>
      </c>
    </row>
    <row r="584" spans="2:18" x14ac:dyDescent="0.25">
      <c r="B584" s="62" t="s">
        <v>5814</v>
      </c>
      <c r="C584" s="58" t="s">
        <v>5817</v>
      </c>
      <c r="D584" s="6">
        <v>843380167709</v>
      </c>
      <c r="E584" s="7" t="s">
        <v>512</v>
      </c>
      <c r="F584" t="s">
        <v>513</v>
      </c>
      <c r="G584" t="s">
        <v>7926</v>
      </c>
      <c r="H584" t="s">
        <v>18</v>
      </c>
      <c r="I584" s="7" t="s">
        <v>282</v>
      </c>
      <c r="J584" s="7" t="s">
        <v>27</v>
      </c>
      <c r="K584" s="7" t="s">
        <v>7839</v>
      </c>
      <c r="L584" s="10">
        <v>82.5</v>
      </c>
      <c r="M584" s="7" t="s">
        <v>415</v>
      </c>
      <c r="N584" s="7" t="s">
        <v>437</v>
      </c>
      <c r="O584" s="7" t="s">
        <v>16</v>
      </c>
      <c r="P584" s="60"/>
      <c r="Q584">
        <f>SUMIF(Western!C:C,Master!E584,Western!V:V)</f>
        <v>0</v>
      </c>
      <c r="R584" s="63">
        <f t="shared" si="9"/>
        <v>0</v>
      </c>
    </row>
    <row r="585" spans="2:18" x14ac:dyDescent="0.25">
      <c r="B585" s="62" t="s">
        <v>5814</v>
      </c>
      <c r="C585" s="58" t="s">
        <v>5818</v>
      </c>
      <c r="D585" s="6">
        <v>843380167716</v>
      </c>
      <c r="E585" s="7" t="s">
        <v>514</v>
      </c>
      <c r="F585" t="s">
        <v>515</v>
      </c>
      <c r="G585" t="s">
        <v>7926</v>
      </c>
      <c r="H585" t="s">
        <v>18</v>
      </c>
      <c r="I585" s="7" t="s">
        <v>282</v>
      </c>
      <c r="J585" s="7" t="s">
        <v>30</v>
      </c>
      <c r="K585" s="7" t="s">
        <v>7839</v>
      </c>
      <c r="L585" s="10">
        <v>82.5</v>
      </c>
      <c r="M585" s="7" t="s">
        <v>415</v>
      </c>
      <c r="N585" s="7" t="s">
        <v>437</v>
      </c>
      <c r="O585" s="7" t="s">
        <v>16</v>
      </c>
      <c r="P585" s="60"/>
      <c r="Q585">
        <f>SUMIF(Western!C:C,Master!E585,Western!V:V)</f>
        <v>0</v>
      </c>
      <c r="R585" s="63">
        <f t="shared" si="9"/>
        <v>0</v>
      </c>
    </row>
    <row r="586" spans="2:18" x14ac:dyDescent="0.25">
      <c r="B586" s="62" t="s">
        <v>5814</v>
      </c>
      <c r="C586" s="58" t="s">
        <v>5819</v>
      </c>
      <c r="D586" s="6">
        <v>843380167723</v>
      </c>
      <c r="E586" s="7" t="s">
        <v>516</v>
      </c>
      <c r="F586" t="s">
        <v>517</v>
      </c>
      <c r="G586" t="s">
        <v>7926</v>
      </c>
      <c r="H586" t="s">
        <v>18</v>
      </c>
      <c r="I586" s="7" t="s">
        <v>282</v>
      </c>
      <c r="J586" s="7" t="s">
        <v>246</v>
      </c>
      <c r="K586" s="7" t="s">
        <v>7839</v>
      </c>
      <c r="L586" s="10">
        <v>82.5</v>
      </c>
      <c r="M586" s="7" t="s">
        <v>415</v>
      </c>
      <c r="N586" s="7" t="s">
        <v>437</v>
      </c>
      <c r="O586" s="7" t="s">
        <v>16</v>
      </c>
      <c r="P586" s="60"/>
      <c r="Q586">
        <f>SUMIF(Western!C:C,Master!E586,Western!V:V)</f>
        <v>0</v>
      </c>
      <c r="R586" s="63">
        <f t="shared" si="9"/>
        <v>0</v>
      </c>
    </row>
    <row r="587" spans="2:18" x14ac:dyDescent="0.25">
      <c r="B587" s="62" t="s">
        <v>5820</v>
      </c>
      <c r="C587" s="58" t="s">
        <v>5821</v>
      </c>
      <c r="D587" s="6">
        <v>843380167730</v>
      </c>
      <c r="E587" s="7" t="s">
        <v>518</v>
      </c>
      <c r="F587" t="s">
        <v>519</v>
      </c>
      <c r="G587" t="s">
        <v>7926</v>
      </c>
      <c r="H587" t="s">
        <v>18</v>
      </c>
      <c r="I587" s="7" t="s">
        <v>59</v>
      </c>
      <c r="J587" s="7" t="s">
        <v>21</v>
      </c>
      <c r="K587" s="7" t="s">
        <v>7839</v>
      </c>
      <c r="L587" s="10">
        <v>82.5</v>
      </c>
      <c r="M587" s="7" t="s">
        <v>415</v>
      </c>
      <c r="N587" s="7" t="s">
        <v>437</v>
      </c>
      <c r="O587" s="7" t="s">
        <v>16</v>
      </c>
      <c r="P587" s="60"/>
      <c r="Q587">
        <f>SUMIF(Western!C:C,Master!E587,Western!V:V)</f>
        <v>0</v>
      </c>
      <c r="R587" s="63">
        <f t="shared" si="9"/>
        <v>0</v>
      </c>
    </row>
    <row r="588" spans="2:18" x14ac:dyDescent="0.25">
      <c r="B588" s="62" t="s">
        <v>5820</v>
      </c>
      <c r="C588" s="58" t="s">
        <v>5822</v>
      </c>
      <c r="D588" s="6">
        <v>843380167747</v>
      </c>
      <c r="E588" s="7" t="s">
        <v>520</v>
      </c>
      <c r="F588" t="s">
        <v>521</v>
      </c>
      <c r="G588" t="s">
        <v>7926</v>
      </c>
      <c r="H588" t="s">
        <v>18</v>
      </c>
      <c r="I588" s="7" t="s">
        <v>59</v>
      </c>
      <c r="J588" s="7" t="s">
        <v>24</v>
      </c>
      <c r="K588" s="7" t="s">
        <v>7839</v>
      </c>
      <c r="L588" s="10">
        <v>82.5</v>
      </c>
      <c r="M588" s="7" t="s">
        <v>415</v>
      </c>
      <c r="N588" s="7" t="s">
        <v>437</v>
      </c>
      <c r="O588" s="7" t="s">
        <v>16</v>
      </c>
      <c r="P588" s="60"/>
      <c r="Q588">
        <f>SUMIF(Western!C:C,Master!E588,Western!V:V)</f>
        <v>0</v>
      </c>
      <c r="R588" s="63">
        <f t="shared" si="9"/>
        <v>0</v>
      </c>
    </row>
    <row r="589" spans="2:18" x14ac:dyDescent="0.25">
      <c r="B589" s="62" t="s">
        <v>5820</v>
      </c>
      <c r="C589" s="58" t="s">
        <v>5823</v>
      </c>
      <c r="D589" s="6">
        <v>843380167754</v>
      </c>
      <c r="E589" s="7" t="s">
        <v>522</v>
      </c>
      <c r="F589" t="s">
        <v>523</v>
      </c>
      <c r="G589" t="s">
        <v>7926</v>
      </c>
      <c r="H589" t="s">
        <v>18</v>
      </c>
      <c r="I589" s="7" t="s">
        <v>59</v>
      </c>
      <c r="J589" s="7" t="s">
        <v>27</v>
      </c>
      <c r="K589" s="7" t="s">
        <v>7839</v>
      </c>
      <c r="L589" s="10">
        <v>82.5</v>
      </c>
      <c r="M589" s="7" t="s">
        <v>415</v>
      </c>
      <c r="N589" s="7" t="s">
        <v>437</v>
      </c>
      <c r="O589" s="7" t="s">
        <v>16</v>
      </c>
      <c r="P589" s="60"/>
      <c r="Q589">
        <f>SUMIF(Western!C:C,Master!E589,Western!V:V)</f>
        <v>0</v>
      </c>
      <c r="R589" s="63">
        <f t="shared" si="9"/>
        <v>0</v>
      </c>
    </row>
    <row r="590" spans="2:18" x14ac:dyDescent="0.25">
      <c r="B590" s="62" t="s">
        <v>5820</v>
      </c>
      <c r="C590" s="58" t="s">
        <v>5824</v>
      </c>
      <c r="D590" s="6">
        <v>843380167761</v>
      </c>
      <c r="E590" s="7" t="s">
        <v>524</v>
      </c>
      <c r="F590" t="s">
        <v>525</v>
      </c>
      <c r="G590" t="s">
        <v>7926</v>
      </c>
      <c r="H590" t="s">
        <v>18</v>
      </c>
      <c r="I590" s="7" t="s">
        <v>59</v>
      </c>
      <c r="J590" s="7" t="s">
        <v>30</v>
      </c>
      <c r="K590" s="7" t="s">
        <v>7839</v>
      </c>
      <c r="L590" s="10">
        <v>82.5</v>
      </c>
      <c r="M590" s="7" t="s">
        <v>415</v>
      </c>
      <c r="N590" s="7" t="s">
        <v>437</v>
      </c>
      <c r="O590" s="7" t="s">
        <v>16</v>
      </c>
      <c r="P590" s="60"/>
      <c r="Q590">
        <f>SUMIF(Western!C:C,Master!E590,Western!V:V)</f>
        <v>0</v>
      </c>
      <c r="R590" s="63">
        <f t="shared" si="9"/>
        <v>0</v>
      </c>
    </row>
    <row r="591" spans="2:18" x14ac:dyDescent="0.25">
      <c r="B591" s="62" t="s">
        <v>5820</v>
      </c>
      <c r="C591" s="58" t="s">
        <v>5825</v>
      </c>
      <c r="D591" s="6">
        <v>843380167778</v>
      </c>
      <c r="E591" s="7" t="s">
        <v>526</v>
      </c>
      <c r="F591" t="s">
        <v>527</v>
      </c>
      <c r="G591" t="s">
        <v>7926</v>
      </c>
      <c r="H591" t="s">
        <v>18</v>
      </c>
      <c r="I591" s="7" t="s">
        <v>59</v>
      </c>
      <c r="J591" s="7" t="s">
        <v>246</v>
      </c>
      <c r="K591" s="7" t="s">
        <v>7839</v>
      </c>
      <c r="L591" s="10">
        <v>82.5</v>
      </c>
      <c r="M591" s="7" t="s">
        <v>415</v>
      </c>
      <c r="N591" s="7" t="s">
        <v>437</v>
      </c>
      <c r="O591" s="7" t="s">
        <v>16</v>
      </c>
      <c r="P591" s="60"/>
      <c r="Q591">
        <f>SUMIF(Western!C:C,Master!E591,Western!V:V)</f>
        <v>0</v>
      </c>
      <c r="R591" s="63">
        <f t="shared" si="9"/>
        <v>0</v>
      </c>
    </row>
    <row r="592" spans="2:18" x14ac:dyDescent="0.25">
      <c r="B592" s="62" t="s">
        <v>5826</v>
      </c>
      <c r="C592" s="58" t="s">
        <v>5827</v>
      </c>
      <c r="D592" s="6">
        <v>843380167785</v>
      </c>
      <c r="E592" s="7" t="s">
        <v>528</v>
      </c>
      <c r="F592" t="s">
        <v>529</v>
      </c>
      <c r="G592" t="s">
        <v>7926</v>
      </c>
      <c r="H592" t="s">
        <v>18</v>
      </c>
      <c r="I592" s="7" t="s">
        <v>80</v>
      </c>
      <c r="J592" s="7" t="s">
        <v>21</v>
      </c>
      <c r="K592" s="7" t="s">
        <v>7839</v>
      </c>
      <c r="L592" s="10">
        <v>82.5</v>
      </c>
      <c r="M592" s="7" t="s">
        <v>415</v>
      </c>
      <c r="N592" s="7" t="s">
        <v>437</v>
      </c>
      <c r="O592" s="7" t="s">
        <v>16</v>
      </c>
      <c r="P592" s="60"/>
      <c r="Q592">
        <f>SUMIF(Western!C:C,Master!E592,Western!V:V)</f>
        <v>0</v>
      </c>
      <c r="R592" s="63">
        <f t="shared" si="9"/>
        <v>0</v>
      </c>
    </row>
    <row r="593" spans="2:18" x14ac:dyDescent="0.25">
      <c r="B593" s="62" t="s">
        <v>5826</v>
      </c>
      <c r="C593" s="58" t="s">
        <v>5828</v>
      </c>
      <c r="D593" s="6">
        <v>843380167792</v>
      </c>
      <c r="E593" s="7" t="s">
        <v>530</v>
      </c>
      <c r="F593" t="s">
        <v>531</v>
      </c>
      <c r="G593" t="s">
        <v>7926</v>
      </c>
      <c r="H593" t="s">
        <v>18</v>
      </c>
      <c r="I593" s="7" t="s">
        <v>80</v>
      </c>
      <c r="J593" s="7" t="s">
        <v>24</v>
      </c>
      <c r="K593" s="7" t="s">
        <v>7839</v>
      </c>
      <c r="L593" s="10">
        <v>82.5</v>
      </c>
      <c r="M593" s="7" t="s">
        <v>415</v>
      </c>
      <c r="N593" s="7" t="s">
        <v>437</v>
      </c>
      <c r="O593" s="7" t="s">
        <v>16</v>
      </c>
      <c r="P593" s="60"/>
      <c r="Q593">
        <f>SUMIF(Western!C:C,Master!E593,Western!V:V)</f>
        <v>0</v>
      </c>
      <c r="R593" s="63">
        <f t="shared" si="9"/>
        <v>0</v>
      </c>
    </row>
    <row r="594" spans="2:18" x14ac:dyDescent="0.25">
      <c r="B594" s="62" t="s">
        <v>5826</v>
      </c>
      <c r="C594" s="58" t="s">
        <v>5829</v>
      </c>
      <c r="D594" s="6">
        <v>843380167808</v>
      </c>
      <c r="E594" s="7" t="s">
        <v>532</v>
      </c>
      <c r="F594" t="s">
        <v>533</v>
      </c>
      <c r="G594" t="s">
        <v>7926</v>
      </c>
      <c r="H594" t="s">
        <v>18</v>
      </c>
      <c r="I594" s="7" t="s">
        <v>80</v>
      </c>
      <c r="J594" s="7" t="s">
        <v>27</v>
      </c>
      <c r="K594" s="7" t="s">
        <v>7839</v>
      </c>
      <c r="L594" s="10">
        <v>82.5</v>
      </c>
      <c r="M594" s="7" t="s">
        <v>415</v>
      </c>
      <c r="N594" s="7" t="s">
        <v>437</v>
      </c>
      <c r="O594" s="7" t="s">
        <v>16</v>
      </c>
      <c r="P594" s="60"/>
      <c r="Q594">
        <f>SUMIF(Western!C:C,Master!E594,Western!V:V)</f>
        <v>0</v>
      </c>
      <c r="R594" s="63">
        <f t="shared" si="9"/>
        <v>0</v>
      </c>
    </row>
    <row r="595" spans="2:18" x14ac:dyDescent="0.25">
      <c r="B595" s="62" t="s">
        <v>5826</v>
      </c>
      <c r="C595" s="58" t="s">
        <v>5830</v>
      </c>
      <c r="D595" s="6">
        <v>843380167815</v>
      </c>
      <c r="E595" s="7" t="s">
        <v>534</v>
      </c>
      <c r="F595" t="s">
        <v>535</v>
      </c>
      <c r="G595" t="s">
        <v>7926</v>
      </c>
      <c r="H595" t="s">
        <v>18</v>
      </c>
      <c r="I595" s="7" t="s">
        <v>80</v>
      </c>
      <c r="J595" s="7" t="s">
        <v>30</v>
      </c>
      <c r="K595" s="7" t="s">
        <v>7839</v>
      </c>
      <c r="L595" s="10">
        <v>82.5</v>
      </c>
      <c r="M595" s="7" t="s">
        <v>415</v>
      </c>
      <c r="N595" s="7" t="s">
        <v>437</v>
      </c>
      <c r="O595" s="7" t="s">
        <v>16</v>
      </c>
      <c r="P595" s="60"/>
      <c r="Q595">
        <f>SUMIF(Western!C:C,Master!E595,Western!V:V)</f>
        <v>0</v>
      </c>
      <c r="R595" s="63">
        <f t="shared" si="9"/>
        <v>0</v>
      </c>
    </row>
    <row r="596" spans="2:18" x14ac:dyDescent="0.25">
      <c r="B596" s="62" t="s">
        <v>5826</v>
      </c>
      <c r="C596" s="58" t="s">
        <v>5831</v>
      </c>
      <c r="D596" s="6">
        <v>843380167822</v>
      </c>
      <c r="E596" s="7" t="s">
        <v>536</v>
      </c>
      <c r="F596" t="s">
        <v>537</v>
      </c>
      <c r="G596" t="s">
        <v>7926</v>
      </c>
      <c r="H596" t="s">
        <v>18</v>
      </c>
      <c r="I596" s="7" t="s">
        <v>80</v>
      </c>
      <c r="J596" s="7" t="s">
        <v>246</v>
      </c>
      <c r="K596" s="7" t="s">
        <v>7839</v>
      </c>
      <c r="L596" s="10">
        <v>82.5</v>
      </c>
      <c r="M596" s="7" t="s">
        <v>415</v>
      </c>
      <c r="N596" s="7" t="s">
        <v>437</v>
      </c>
      <c r="O596" s="7" t="s">
        <v>16</v>
      </c>
      <c r="P596" s="60"/>
      <c r="Q596">
        <f>SUMIF(Western!C:C,Master!E596,Western!V:V)</f>
        <v>0</v>
      </c>
      <c r="R596" s="63">
        <f t="shared" si="9"/>
        <v>0</v>
      </c>
    </row>
    <row r="597" spans="2:18" x14ac:dyDescent="0.25">
      <c r="B597" s="62" t="s">
        <v>5832</v>
      </c>
      <c r="C597" s="58" t="s">
        <v>5833</v>
      </c>
      <c r="D597" s="6">
        <v>843380167839</v>
      </c>
      <c r="E597" s="7" t="s">
        <v>538</v>
      </c>
      <c r="F597" t="s">
        <v>539</v>
      </c>
      <c r="G597" t="s">
        <v>7926</v>
      </c>
      <c r="H597" t="s">
        <v>18</v>
      </c>
      <c r="I597" s="7" t="s">
        <v>154</v>
      </c>
      <c r="J597" s="7" t="s">
        <v>21</v>
      </c>
      <c r="K597" s="7" t="s">
        <v>7839</v>
      </c>
      <c r="L597" s="10">
        <v>82.5</v>
      </c>
      <c r="M597" s="7" t="s">
        <v>415</v>
      </c>
      <c r="N597" s="7" t="s">
        <v>437</v>
      </c>
      <c r="O597" s="7" t="s">
        <v>16</v>
      </c>
      <c r="P597" s="60"/>
      <c r="Q597">
        <f>SUMIF(Western!C:C,Master!E597,Western!V:V)</f>
        <v>0</v>
      </c>
      <c r="R597" s="63">
        <f t="shared" si="9"/>
        <v>0</v>
      </c>
    </row>
    <row r="598" spans="2:18" x14ac:dyDescent="0.25">
      <c r="B598" s="62" t="s">
        <v>5832</v>
      </c>
      <c r="C598" s="58" t="s">
        <v>5834</v>
      </c>
      <c r="D598" s="6">
        <v>843380167846</v>
      </c>
      <c r="E598" s="7" t="s">
        <v>540</v>
      </c>
      <c r="F598" t="s">
        <v>541</v>
      </c>
      <c r="G598" t="s">
        <v>7926</v>
      </c>
      <c r="H598" t="s">
        <v>18</v>
      </c>
      <c r="I598" s="7" t="s">
        <v>154</v>
      </c>
      <c r="J598" s="7" t="s">
        <v>24</v>
      </c>
      <c r="K598" s="7" t="s">
        <v>7839</v>
      </c>
      <c r="L598" s="10">
        <v>82.5</v>
      </c>
      <c r="M598" s="7" t="s">
        <v>415</v>
      </c>
      <c r="N598" s="7" t="s">
        <v>437</v>
      </c>
      <c r="O598" s="7" t="s">
        <v>16</v>
      </c>
      <c r="P598" s="60"/>
      <c r="Q598">
        <f>SUMIF(Western!C:C,Master!E598,Western!V:V)</f>
        <v>0</v>
      </c>
      <c r="R598" s="63">
        <f t="shared" si="9"/>
        <v>0</v>
      </c>
    </row>
    <row r="599" spans="2:18" x14ac:dyDescent="0.25">
      <c r="B599" s="62" t="s">
        <v>5832</v>
      </c>
      <c r="C599" s="58" t="s">
        <v>5835</v>
      </c>
      <c r="D599" s="6">
        <v>843380167853</v>
      </c>
      <c r="E599" s="7" t="s">
        <v>542</v>
      </c>
      <c r="F599" t="s">
        <v>543</v>
      </c>
      <c r="G599" t="s">
        <v>7926</v>
      </c>
      <c r="H599" t="s">
        <v>18</v>
      </c>
      <c r="I599" s="7" t="s">
        <v>154</v>
      </c>
      <c r="J599" s="7" t="s">
        <v>27</v>
      </c>
      <c r="K599" s="7" t="s">
        <v>7839</v>
      </c>
      <c r="L599" s="10">
        <v>82.5</v>
      </c>
      <c r="M599" s="7" t="s">
        <v>415</v>
      </c>
      <c r="N599" s="7" t="s">
        <v>437</v>
      </c>
      <c r="O599" s="7" t="s">
        <v>16</v>
      </c>
      <c r="P599" s="60"/>
      <c r="Q599">
        <f>SUMIF(Western!C:C,Master!E599,Western!V:V)</f>
        <v>0</v>
      </c>
      <c r="R599" s="63">
        <f t="shared" si="9"/>
        <v>0</v>
      </c>
    </row>
    <row r="600" spans="2:18" x14ac:dyDescent="0.25">
      <c r="B600" s="62" t="s">
        <v>5832</v>
      </c>
      <c r="C600" s="58" t="s">
        <v>5836</v>
      </c>
      <c r="D600" s="6">
        <v>843380167860</v>
      </c>
      <c r="E600" s="7" t="s">
        <v>544</v>
      </c>
      <c r="F600" t="s">
        <v>545</v>
      </c>
      <c r="G600" t="s">
        <v>7926</v>
      </c>
      <c r="H600" t="s">
        <v>18</v>
      </c>
      <c r="I600" s="7" t="s">
        <v>154</v>
      </c>
      <c r="J600" s="7" t="s">
        <v>30</v>
      </c>
      <c r="K600" s="7" t="s">
        <v>7839</v>
      </c>
      <c r="L600" s="10">
        <v>82.5</v>
      </c>
      <c r="M600" s="7" t="s">
        <v>415</v>
      </c>
      <c r="N600" s="7" t="s">
        <v>437</v>
      </c>
      <c r="O600" s="7" t="s">
        <v>16</v>
      </c>
      <c r="P600" s="60"/>
      <c r="Q600">
        <f>SUMIF(Western!C:C,Master!E600,Western!V:V)</f>
        <v>0</v>
      </c>
      <c r="R600" s="63">
        <f t="shared" si="9"/>
        <v>0</v>
      </c>
    </row>
    <row r="601" spans="2:18" x14ac:dyDescent="0.25">
      <c r="B601" s="62" t="s">
        <v>5832</v>
      </c>
      <c r="C601" s="58" t="s">
        <v>5837</v>
      </c>
      <c r="D601" s="6">
        <v>843380167877</v>
      </c>
      <c r="E601" s="7" t="s">
        <v>546</v>
      </c>
      <c r="F601" t="s">
        <v>547</v>
      </c>
      <c r="G601" t="s">
        <v>7926</v>
      </c>
      <c r="H601" t="s">
        <v>18</v>
      </c>
      <c r="I601" s="7" t="s">
        <v>154</v>
      </c>
      <c r="J601" s="7" t="s">
        <v>246</v>
      </c>
      <c r="K601" s="7" t="s">
        <v>7839</v>
      </c>
      <c r="L601" s="10">
        <v>82.5</v>
      </c>
      <c r="M601" s="7" t="s">
        <v>415</v>
      </c>
      <c r="N601" s="7" t="s">
        <v>437</v>
      </c>
      <c r="O601" s="7" t="s">
        <v>16</v>
      </c>
      <c r="P601" s="60"/>
      <c r="Q601">
        <f>SUMIF(Western!C:C,Master!E601,Western!V:V)</f>
        <v>0</v>
      </c>
      <c r="R601" s="63">
        <f t="shared" si="9"/>
        <v>0</v>
      </c>
    </row>
    <row r="602" spans="2:18" x14ac:dyDescent="0.25">
      <c r="B602" s="62" t="s">
        <v>5838</v>
      </c>
      <c r="C602" s="58" t="s">
        <v>5839</v>
      </c>
      <c r="D602" s="6">
        <v>843380167884</v>
      </c>
      <c r="E602" s="7" t="s">
        <v>548</v>
      </c>
      <c r="F602" t="s">
        <v>549</v>
      </c>
      <c r="G602" t="s">
        <v>7926</v>
      </c>
      <c r="H602" t="s">
        <v>18</v>
      </c>
      <c r="I602" s="7" t="s">
        <v>91</v>
      </c>
      <c r="J602" s="7" t="s">
        <v>21</v>
      </c>
      <c r="K602" s="7" t="s">
        <v>7839</v>
      </c>
      <c r="L602" s="10">
        <v>82.5</v>
      </c>
      <c r="M602" s="7" t="s">
        <v>415</v>
      </c>
      <c r="N602" s="7" t="s">
        <v>437</v>
      </c>
      <c r="O602" s="7" t="s">
        <v>16</v>
      </c>
      <c r="P602" s="60"/>
      <c r="Q602">
        <f>SUMIF(Western!C:C,Master!E602,Western!V:V)</f>
        <v>0</v>
      </c>
      <c r="R602" s="63">
        <f t="shared" si="9"/>
        <v>0</v>
      </c>
    </row>
    <row r="603" spans="2:18" x14ac:dyDescent="0.25">
      <c r="B603" s="62" t="s">
        <v>5838</v>
      </c>
      <c r="C603" s="58" t="s">
        <v>5840</v>
      </c>
      <c r="D603" s="6">
        <v>843380167891</v>
      </c>
      <c r="E603" s="7" t="s">
        <v>550</v>
      </c>
      <c r="F603" t="s">
        <v>551</v>
      </c>
      <c r="G603" t="s">
        <v>7926</v>
      </c>
      <c r="H603" t="s">
        <v>18</v>
      </c>
      <c r="I603" s="7" t="s">
        <v>91</v>
      </c>
      <c r="J603" s="7" t="s">
        <v>24</v>
      </c>
      <c r="K603" s="7" t="s">
        <v>7839</v>
      </c>
      <c r="L603" s="10">
        <v>82.5</v>
      </c>
      <c r="M603" s="7" t="s">
        <v>415</v>
      </c>
      <c r="N603" s="7" t="s">
        <v>437</v>
      </c>
      <c r="O603" s="7" t="s">
        <v>16</v>
      </c>
      <c r="P603" s="60"/>
      <c r="Q603">
        <f>SUMIF(Western!C:C,Master!E603,Western!V:V)</f>
        <v>0</v>
      </c>
      <c r="R603" s="63">
        <f t="shared" si="9"/>
        <v>0</v>
      </c>
    </row>
    <row r="604" spans="2:18" x14ac:dyDescent="0.25">
      <c r="B604" s="62" t="s">
        <v>5838</v>
      </c>
      <c r="C604" s="58" t="s">
        <v>5841</v>
      </c>
      <c r="D604" s="6">
        <v>843380167907</v>
      </c>
      <c r="E604" s="7" t="s">
        <v>552</v>
      </c>
      <c r="F604" t="s">
        <v>553</v>
      </c>
      <c r="G604" t="s">
        <v>7926</v>
      </c>
      <c r="H604" t="s">
        <v>18</v>
      </c>
      <c r="I604" s="7" t="s">
        <v>91</v>
      </c>
      <c r="J604" s="7" t="s">
        <v>27</v>
      </c>
      <c r="K604" s="7" t="s">
        <v>7839</v>
      </c>
      <c r="L604" s="10">
        <v>82.5</v>
      </c>
      <c r="M604" s="7" t="s">
        <v>415</v>
      </c>
      <c r="N604" s="7" t="s">
        <v>437</v>
      </c>
      <c r="O604" s="7" t="s">
        <v>16</v>
      </c>
      <c r="P604" s="60"/>
      <c r="Q604">
        <f>SUMIF(Western!C:C,Master!E604,Western!V:V)</f>
        <v>0</v>
      </c>
      <c r="R604" s="63">
        <f t="shared" si="9"/>
        <v>0</v>
      </c>
    </row>
    <row r="605" spans="2:18" x14ac:dyDescent="0.25">
      <c r="B605" s="62" t="s">
        <v>5838</v>
      </c>
      <c r="C605" s="58" t="s">
        <v>5842</v>
      </c>
      <c r="D605" s="6">
        <v>843380167914</v>
      </c>
      <c r="E605" s="7" t="s">
        <v>554</v>
      </c>
      <c r="F605" t="s">
        <v>555</v>
      </c>
      <c r="G605" t="s">
        <v>7926</v>
      </c>
      <c r="H605" t="s">
        <v>18</v>
      </c>
      <c r="I605" s="7" t="s">
        <v>91</v>
      </c>
      <c r="J605" s="7" t="s">
        <v>30</v>
      </c>
      <c r="K605" s="7" t="s">
        <v>7839</v>
      </c>
      <c r="L605" s="10">
        <v>82.5</v>
      </c>
      <c r="M605" s="7" t="s">
        <v>415</v>
      </c>
      <c r="N605" s="7" t="s">
        <v>437</v>
      </c>
      <c r="O605" s="7" t="s">
        <v>16</v>
      </c>
      <c r="P605" s="60"/>
      <c r="Q605">
        <f>SUMIF(Western!C:C,Master!E605,Western!V:V)</f>
        <v>0</v>
      </c>
      <c r="R605" s="63">
        <f t="shared" si="9"/>
        <v>0</v>
      </c>
    </row>
    <row r="606" spans="2:18" x14ac:dyDescent="0.25">
      <c r="B606" s="62" t="s">
        <v>5838</v>
      </c>
      <c r="C606" s="58" t="s">
        <v>5843</v>
      </c>
      <c r="D606" s="6">
        <v>843380167921</v>
      </c>
      <c r="E606" s="7" t="s">
        <v>556</v>
      </c>
      <c r="F606" t="s">
        <v>557</v>
      </c>
      <c r="G606" t="s">
        <v>7926</v>
      </c>
      <c r="H606" t="s">
        <v>18</v>
      </c>
      <c r="I606" s="7" t="s">
        <v>91</v>
      </c>
      <c r="J606" s="7" t="s">
        <v>246</v>
      </c>
      <c r="K606" s="7" t="s">
        <v>7839</v>
      </c>
      <c r="L606" s="10">
        <v>82.5</v>
      </c>
      <c r="M606" s="7" t="s">
        <v>415</v>
      </c>
      <c r="N606" s="7" t="s">
        <v>437</v>
      </c>
      <c r="O606" s="7" t="s">
        <v>16</v>
      </c>
      <c r="P606" s="60"/>
      <c r="Q606">
        <f>SUMIF(Western!C:C,Master!E606,Western!V:V)</f>
        <v>0</v>
      </c>
      <c r="R606" s="63">
        <f t="shared" si="9"/>
        <v>0</v>
      </c>
    </row>
    <row r="607" spans="2:18" x14ac:dyDescent="0.25">
      <c r="B607" s="62" t="s">
        <v>5844</v>
      </c>
      <c r="C607" s="58" t="s">
        <v>5845</v>
      </c>
      <c r="D607" s="6">
        <v>843380167938</v>
      </c>
      <c r="E607" s="7" t="s">
        <v>4463</v>
      </c>
      <c r="F607" t="s">
        <v>4464</v>
      </c>
      <c r="G607" t="s">
        <v>7926</v>
      </c>
      <c r="H607" t="s">
        <v>18</v>
      </c>
      <c r="I607" s="7" t="s">
        <v>4289</v>
      </c>
      <c r="J607" s="7" t="s">
        <v>21</v>
      </c>
      <c r="K607" s="7" t="s">
        <v>7839</v>
      </c>
      <c r="L607" s="10">
        <v>82.5</v>
      </c>
      <c r="M607" s="7" t="s">
        <v>415</v>
      </c>
      <c r="N607" s="7" t="s">
        <v>437</v>
      </c>
      <c r="O607" s="7" t="s">
        <v>4290</v>
      </c>
      <c r="P607" s="60"/>
      <c r="Q607">
        <f>SUMIF(Waterfowl!C:C,Master!E607,Waterfowl!V:V)</f>
        <v>0</v>
      </c>
      <c r="R607" s="63">
        <f t="shared" si="9"/>
        <v>0</v>
      </c>
    </row>
    <row r="608" spans="2:18" x14ac:dyDescent="0.25">
      <c r="B608" s="62" t="s">
        <v>5844</v>
      </c>
      <c r="C608" s="58" t="s">
        <v>5846</v>
      </c>
      <c r="D608" s="6">
        <v>843380167945</v>
      </c>
      <c r="E608" s="7" t="s">
        <v>4465</v>
      </c>
      <c r="F608" t="s">
        <v>4466</v>
      </c>
      <c r="G608" t="s">
        <v>7926</v>
      </c>
      <c r="H608" t="s">
        <v>18</v>
      </c>
      <c r="I608" s="7" t="s">
        <v>4289</v>
      </c>
      <c r="J608" s="7" t="s">
        <v>24</v>
      </c>
      <c r="K608" s="7" t="s">
        <v>7839</v>
      </c>
      <c r="L608" s="10">
        <v>82.5</v>
      </c>
      <c r="M608" s="7" t="s">
        <v>415</v>
      </c>
      <c r="N608" s="7" t="s">
        <v>437</v>
      </c>
      <c r="O608" s="7" t="s">
        <v>4290</v>
      </c>
      <c r="P608" s="60"/>
      <c r="Q608">
        <f>SUMIF(Waterfowl!C:C,Master!E608,Waterfowl!V:V)</f>
        <v>0</v>
      </c>
      <c r="R608" s="63">
        <f t="shared" si="9"/>
        <v>0</v>
      </c>
    </row>
    <row r="609" spans="2:18" x14ac:dyDescent="0.25">
      <c r="B609" s="62" t="s">
        <v>5844</v>
      </c>
      <c r="C609" s="58" t="s">
        <v>5847</v>
      </c>
      <c r="D609" s="6">
        <v>843380167952</v>
      </c>
      <c r="E609" s="7" t="s">
        <v>4467</v>
      </c>
      <c r="F609" t="s">
        <v>4468</v>
      </c>
      <c r="G609" t="s">
        <v>7926</v>
      </c>
      <c r="H609" t="s">
        <v>18</v>
      </c>
      <c r="I609" s="7" t="s">
        <v>4289</v>
      </c>
      <c r="J609" s="7" t="s">
        <v>27</v>
      </c>
      <c r="K609" s="7" t="s">
        <v>7839</v>
      </c>
      <c r="L609" s="10">
        <v>82.5</v>
      </c>
      <c r="M609" s="7" t="s">
        <v>415</v>
      </c>
      <c r="N609" s="7" t="s">
        <v>437</v>
      </c>
      <c r="O609" s="7" t="s">
        <v>4290</v>
      </c>
      <c r="P609" s="60"/>
      <c r="Q609">
        <f>SUMIF(Waterfowl!C:C,Master!E609,Waterfowl!V:V)</f>
        <v>0</v>
      </c>
      <c r="R609" s="63">
        <f t="shared" si="9"/>
        <v>0</v>
      </c>
    </row>
    <row r="610" spans="2:18" x14ac:dyDescent="0.25">
      <c r="B610" s="62" t="s">
        <v>5844</v>
      </c>
      <c r="C610" s="58" t="s">
        <v>5848</v>
      </c>
      <c r="D610" s="6">
        <v>843380167969</v>
      </c>
      <c r="E610" s="7" t="s">
        <v>4469</v>
      </c>
      <c r="F610" t="s">
        <v>4470</v>
      </c>
      <c r="G610" t="s">
        <v>7926</v>
      </c>
      <c r="H610" t="s">
        <v>18</v>
      </c>
      <c r="I610" s="7" t="s">
        <v>4289</v>
      </c>
      <c r="J610" s="7" t="s">
        <v>30</v>
      </c>
      <c r="K610" s="7" t="s">
        <v>7839</v>
      </c>
      <c r="L610" s="10">
        <v>82.5</v>
      </c>
      <c r="M610" s="7" t="s">
        <v>415</v>
      </c>
      <c r="N610" s="7" t="s">
        <v>437</v>
      </c>
      <c r="O610" s="7" t="s">
        <v>4290</v>
      </c>
      <c r="P610" s="60"/>
      <c r="Q610">
        <f>SUMIF(Waterfowl!C:C,Master!E610,Waterfowl!V:V)</f>
        <v>0</v>
      </c>
      <c r="R610" s="63">
        <f t="shared" si="9"/>
        <v>0</v>
      </c>
    </row>
    <row r="611" spans="2:18" x14ac:dyDescent="0.25">
      <c r="B611" s="62" t="s">
        <v>5844</v>
      </c>
      <c r="C611" s="58" t="s">
        <v>5849</v>
      </c>
      <c r="D611" s="6">
        <v>843380167976</v>
      </c>
      <c r="E611" s="7" t="s">
        <v>4471</v>
      </c>
      <c r="F611" t="s">
        <v>4472</v>
      </c>
      <c r="G611" t="s">
        <v>7926</v>
      </c>
      <c r="H611" t="s">
        <v>18</v>
      </c>
      <c r="I611" s="7" t="s">
        <v>4289</v>
      </c>
      <c r="J611" s="7" t="s">
        <v>246</v>
      </c>
      <c r="K611" s="7" t="s">
        <v>7839</v>
      </c>
      <c r="L611" s="10">
        <v>82.5</v>
      </c>
      <c r="M611" s="7" t="s">
        <v>415</v>
      </c>
      <c r="N611" s="7" t="s">
        <v>437</v>
      </c>
      <c r="O611" s="7" t="s">
        <v>4290</v>
      </c>
      <c r="P611" s="60"/>
      <c r="Q611">
        <f>SUMIF(Waterfowl!C:C,Master!E611,Waterfowl!V:V)</f>
        <v>0</v>
      </c>
      <c r="R611" s="63">
        <f t="shared" si="9"/>
        <v>0</v>
      </c>
    </row>
    <row r="612" spans="2:18" x14ac:dyDescent="0.25">
      <c r="B612" s="62" t="s">
        <v>5844</v>
      </c>
      <c r="C612" s="58" t="s">
        <v>5850</v>
      </c>
      <c r="D612" s="6">
        <v>843380167983</v>
      </c>
      <c r="E612" s="7" t="s">
        <v>4473</v>
      </c>
      <c r="F612" t="s">
        <v>4474</v>
      </c>
      <c r="G612" t="s">
        <v>7926</v>
      </c>
      <c r="H612" t="s">
        <v>18</v>
      </c>
      <c r="I612" s="7" t="s">
        <v>4289</v>
      </c>
      <c r="J612" s="7" t="s">
        <v>249</v>
      </c>
      <c r="K612" s="7" t="s">
        <v>7839</v>
      </c>
      <c r="L612" s="10">
        <v>82.5</v>
      </c>
      <c r="M612" s="7" t="s">
        <v>415</v>
      </c>
      <c r="N612" s="7" t="s">
        <v>437</v>
      </c>
      <c r="O612" s="7" t="s">
        <v>4290</v>
      </c>
      <c r="P612" s="60"/>
      <c r="Q612">
        <f>SUMIF(Waterfowl!C:C,Master!E612,Waterfowl!V:V)</f>
        <v>0</v>
      </c>
      <c r="R612" s="63">
        <f t="shared" si="9"/>
        <v>0</v>
      </c>
    </row>
    <row r="613" spans="2:18" x14ac:dyDescent="0.25">
      <c r="B613" s="62" t="s">
        <v>5851</v>
      </c>
      <c r="C613" s="58" t="s">
        <v>5852</v>
      </c>
      <c r="D613" s="6">
        <v>843380167990</v>
      </c>
      <c r="E613" s="7" t="s">
        <v>4475</v>
      </c>
      <c r="F613" t="s">
        <v>8009</v>
      </c>
      <c r="G613" t="s">
        <v>7926</v>
      </c>
      <c r="H613" t="s">
        <v>18</v>
      </c>
      <c r="I613" s="7" t="s">
        <v>4156</v>
      </c>
      <c r="J613" s="7" t="s">
        <v>21</v>
      </c>
      <c r="K613" s="7" t="s">
        <v>7839</v>
      </c>
      <c r="L613" s="10">
        <v>82.5</v>
      </c>
      <c r="M613" s="7" t="s">
        <v>415</v>
      </c>
      <c r="N613" s="7" t="s">
        <v>437</v>
      </c>
      <c r="O613" s="7" t="s">
        <v>4290</v>
      </c>
      <c r="P613" s="60"/>
      <c r="Q613">
        <f>SUMIF(Waterfowl!C:C,Master!E613,Waterfowl!V:V)</f>
        <v>0</v>
      </c>
      <c r="R613" s="63">
        <f t="shared" si="9"/>
        <v>0</v>
      </c>
    </row>
    <row r="614" spans="2:18" x14ac:dyDescent="0.25">
      <c r="B614" s="62" t="s">
        <v>5851</v>
      </c>
      <c r="C614" s="58" t="s">
        <v>5853</v>
      </c>
      <c r="D614" s="6">
        <v>843380168003</v>
      </c>
      <c r="E614" s="7" t="s">
        <v>4476</v>
      </c>
      <c r="F614" t="s">
        <v>8010</v>
      </c>
      <c r="G614" t="s">
        <v>7926</v>
      </c>
      <c r="H614" t="s">
        <v>18</v>
      </c>
      <c r="I614" s="7" t="s">
        <v>4156</v>
      </c>
      <c r="J614" s="7" t="s">
        <v>24</v>
      </c>
      <c r="K614" s="7" t="s">
        <v>7839</v>
      </c>
      <c r="L614" s="10">
        <v>82.5</v>
      </c>
      <c r="M614" s="7" t="s">
        <v>415</v>
      </c>
      <c r="N614" s="7" t="s">
        <v>437</v>
      </c>
      <c r="O614" s="7" t="s">
        <v>4290</v>
      </c>
      <c r="P614" s="60"/>
      <c r="Q614">
        <f>SUMIF(Waterfowl!C:C,Master!E614,Waterfowl!V:V)</f>
        <v>0</v>
      </c>
      <c r="R614" s="63">
        <f t="shared" si="9"/>
        <v>0</v>
      </c>
    </row>
    <row r="615" spans="2:18" x14ac:dyDescent="0.25">
      <c r="B615" s="62" t="s">
        <v>5851</v>
      </c>
      <c r="C615" s="58" t="s">
        <v>5854</v>
      </c>
      <c r="D615" s="6">
        <v>843380168010</v>
      </c>
      <c r="E615" s="7" t="s">
        <v>4477</v>
      </c>
      <c r="F615" t="s">
        <v>8011</v>
      </c>
      <c r="G615" t="s">
        <v>7926</v>
      </c>
      <c r="H615" t="s">
        <v>18</v>
      </c>
      <c r="I615" s="7" t="s">
        <v>4156</v>
      </c>
      <c r="J615" s="7" t="s">
        <v>27</v>
      </c>
      <c r="K615" s="7" t="s">
        <v>7839</v>
      </c>
      <c r="L615" s="10">
        <v>82.5</v>
      </c>
      <c r="M615" s="7" t="s">
        <v>415</v>
      </c>
      <c r="N615" s="7" t="s">
        <v>437</v>
      </c>
      <c r="O615" s="7" t="s">
        <v>4290</v>
      </c>
      <c r="P615" s="60"/>
      <c r="Q615">
        <f>SUMIF(Waterfowl!C:C,Master!E615,Waterfowl!V:V)</f>
        <v>0</v>
      </c>
      <c r="R615" s="63">
        <f t="shared" si="9"/>
        <v>0</v>
      </c>
    </row>
    <row r="616" spans="2:18" x14ac:dyDescent="0.25">
      <c r="B616" s="62" t="s">
        <v>5851</v>
      </c>
      <c r="C616" s="58" t="s">
        <v>5855</v>
      </c>
      <c r="D616" s="6">
        <v>843380168027</v>
      </c>
      <c r="E616" s="7" t="s">
        <v>4478</v>
      </c>
      <c r="F616" t="s">
        <v>8012</v>
      </c>
      <c r="G616" t="s">
        <v>7926</v>
      </c>
      <c r="H616" t="s">
        <v>18</v>
      </c>
      <c r="I616" s="7" t="s">
        <v>4156</v>
      </c>
      <c r="J616" s="7" t="s">
        <v>30</v>
      </c>
      <c r="K616" s="7" t="s">
        <v>7839</v>
      </c>
      <c r="L616" s="10">
        <v>82.5</v>
      </c>
      <c r="M616" s="7" t="s">
        <v>415</v>
      </c>
      <c r="N616" s="7" t="s">
        <v>437</v>
      </c>
      <c r="O616" s="7" t="s">
        <v>4290</v>
      </c>
      <c r="P616" s="60"/>
      <c r="Q616">
        <f>SUMIF(Waterfowl!C:C,Master!E616,Waterfowl!V:V)</f>
        <v>0</v>
      </c>
      <c r="R616" s="63">
        <f t="shared" si="9"/>
        <v>0</v>
      </c>
    </row>
    <row r="617" spans="2:18" x14ac:dyDescent="0.25">
      <c r="B617" s="62" t="s">
        <v>5851</v>
      </c>
      <c r="C617" s="58" t="s">
        <v>5856</v>
      </c>
      <c r="D617" s="6">
        <v>843380168034</v>
      </c>
      <c r="E617" s="7" t="s">
        <v>4479</v>
      </c>
      <c r="F617" t="s">
        <v>8013</v>
      </c>
      <c r="G617" t="s">
        <v>7926</v>
      </c>
      <c r="H617" t="s">
        <v>18</v>
      </c>
      <c r="I617" s="7" t="s">
        <v>4156</v>
      </c>
      <c r="J617" s="7" t="s">
        <v>246</v>
      </c>
      <c r="K617" s="7" t="s">
        <v>7839</v>
      </c>
      <c r="L617" s="10">
        <v>82.5</v>
      </c>
      <c r="M617" s="7" t="s">
        <v>415</v>
      </c>
      <c r="N617" s="7" t="s">
        <v>437</v>
      </c>
      <c r="O617" s="7" t="s">
        <v>4290</v>
      </c>
      <c r="P617" s="60"/>
      <c r="Q617">
        <f>SUMIF(Waterfowl!C:C,Master!E617,Waterfowl!V:V)</f>
        <v>0</v>
      </c>
      <c r="R617" s="63">
        <f t="shared" si="9"/>
        <v>0</v>
      </c>
    </row>
    <row r="618" spans="2:18" x14ac:dyDescent="0.25">
      <c r="B618" s="62" t="s">
        <v>5851</v>
      </c>
      <c r="C618" s="58" t="s">
        <v>5857</v>
      </c>
      <c r="D618" s="6">
        <v>843380168041</v>
      </c>
      <c r="E618" s="7" t="s">
        <v>4480</v>
      </c>
      <c r="F618" t="s">
        <v>8014</v>
      </c>
      <c r="G618" t="s">
        <v>7926</v>
      </c>
      <c r="H618" t="s">
        <v>18</v>
      </c>
      <c r="I618" s="7" t="s">
        <v>4156</v>
      </c>
      <c r="J618" s="7" t="s">
        <v>249</v>
      </c>
      <c r="K618" s="7" t="s">
        <v>7839</v>
      </c>
      <c r="L618" s="10">
        <v>82.5</v>
      </c>
      <c r="M618" s="7" t="s">
        <v>415</v>
      </c>
      <c r="N618" s="7" t="s">
        <v>437</v>
      </c>
      <c r="O618" s="7" t="s">
        <v>4290</v>
      </c>
      <c r="P618" s="60"/>
      <c r="Q618">
        <f>SUMIF(Waterfowl!C:C,Master!E618,Waterfowl!V:V)</f>
        <v>0</v>
      </c>
      <c r="R618" s="63">
        <f t="shared" si="9"/>
        <v>0</v>
      </c>
    </row>
    <row r="619" spans="2:18" x14ac:dyDescent="0.25">
      <c r="B619" s="62" t="s">
        <v>5858</v>
      </c>
      <c r="C619" s="58" t="s">
        <v>5859</v>
      </c>
      <c r="D619" s="6">
        <v>843380133162</v>
      </c>
      <c r="E619" s="7" t="s">
        <v>558</v>
      </c>
      <c r="F619" t="s">
        <v>559</v>
      </c>
      <c r="G619" t="s">
        <v>7946</v>
      </c>
      <c r="H619" t="s">
        <v>18</v>
      </c>
      <c r="I619" s="7" t="s">
        <v>12</v>
      </c>
      <c r="J619" s="7" t="s">
        <v>21</v>
      </c>
      <c r="K619" s="7" t="s">
        <v>7929</v>
      </c>
      <c r="L619" s="10">
        <v>240</v>
      </c>
      <c r="M619" s="7" t="s">
        <v>415</v>
      </c>
      <c r="N619" s="7" t="s">
        <v>469</v>
      </c>
      <c r="O619" s="7" t="s">
        <v>16</v>
      </c>
      <c r="P619" s="60"/>
      <c r="Q619">
        <f>SUMIF(Western!C:C,Master!E619,Western!V:V)</f>
        <v>0</v>
      </c>
      <c r="R619" s="63">
        <f t="shared" si="9"/>
        <v>0</v>
      </c>
    </row>
    <row r="620" spans="2:18" x14ac:dyDescent="0.25">
      <c r="B620" s="62" t="s">
        <v>5858</v>
      </c>
      <c r="C620" s="58" t="s">
        <v>5860</v>
      </c>
      <c r="D620" s="6">
        <v>843380133155</v>
      </c>
      <c r="E620" s="7" t="s">
        <v>560</v>
      </c>
      <c r="F620" t="s">
        <v>561</v>
      </c>
      <c r="G620" t="s">
        <v>7946</v>
      </c>
      <c r="H620" t="s">
        <v>18</v>
      </c>
      <c r="I620" s="7" t="s">
        <v>12</v>
      </c>
      <c r="J620" s="7" t="s">
        <v>24</v>
      </c>
      <c r="K620" s="7" t="s">
        <v>7929</v>
      </c>
      <c r="L620" s="10">
        <v>240</v>
      </c>
      <c r="M620" s="7" t="s">
        <v>415</v>
      </c>
      <c r="N620" s="7" t="s">
        <v>469</v>
      </c>
      <c r="O620" s="7" t="s">
        <v>16</v>
      </c>
      <c r="P620" s="60"/>
      <c r="Q620">
        <f>SUMIF(Western!C:C,Master!E620,Western!V:V)</f>
        <v>0</v>
      </c>
      <c r="R620" s="63">
        <f t="shared" si="9"/>
        <v>0</v>
      </c>
    </row>
    <row r="621" spans="2:18" x14ac:dyDescent="0.25">
      <c r="B621" s="62" t="s">
        <v>5858</v>
      </c>
      <c r="C621" s="58" t="s">
        <v>5861</v>
      </c>
      <c r="D621" s="6">
        <v>843380133148</v>
      </c>
      <c r="E621" s="7" t="s">
        <v>562</v>
      </c>
      <c r="F621" t="s">
        <v>563</v>
      </c>
      <c r="G621" t="s">
        <v>7946</v>
      </c>
      <c r="H621" t="s">
        <v>18</v>
      </c>
      <c r="I621" s="7" t="s">
        <v>12</v>
      </c>
      <c r="J621" s="7" t="s">
        <v>27</v>
      </c>
      <c r="K621" s="7" t="s">
        <v>7929</v>
      </c>
      <c r="L621" s="10">
        <v>240</v>
      </c>
      <c r="M621" s="7" t="s">
        <v>415</v>
      </c>
      <c r="N621" s="7" t="s">
        <v>469</v>
      </c>
      <c r="O621" s="7" t="s">
        <v>16</v>
      </c>
      <c r="P621" s="60"/>
      <c r="Q621">
        <f>SUMIF(Western!C:C,Master!E621,Western!V:V)</f>
        <v>0</v>
      </c>
      <c r="R621" s="63">
        <f t="shared" si="9"/>
        <v>0</v>
      </c>
    </row>
    <row r="622" spans="2:18" x14ac:dyDescent="0.25">
      <c r="B622" s="62" t="s">
        <v>5858</v>
      </c>
      <c r="C622" s="58" t="s">
        <v>5862</v>
      </c>
      <c r="D622" s="6">
        <v>843380133179</v>
      </c>
      <c r="E622" s="7" t="s">
        <v>564</v>
      </c>
      <c r="F622" t="s">
        <v>565</v>
      </c>
      <c r="G622" t="s">
        <v>7946</v>
      </c>
      <c r="H622" t="s">
        <v>18</v>
      </c>
      <c r="I622" s="7" t="s">
        <v>12</v>
      </c>
      <c r="J622" s="7" t="s">
        <v>30</v>
      </c>
      <c r="K622" s="7" t="s">
        <v>7929</v>
      </c>
      <c r="L622" s="10">
        <v>240</v>
      </c>
      <c r="M622" s="7" t="s">
        <v>415</v>
      </c>
      <c r="N622" s="7" t="s">
        <v>469</v>
      </c>
      <c r="O622" s="7" t="s">
        <v>16</v>
      </c>
      <c r="P622" s="60"/>
      <c r="Q622">
        <f>SUMIF(Western!C:C,Master!E622,Western!V:V)</f>
        <v>0</v>
      </c>
      <c r="R622" s="63">
        <f t="shared" si="9"/>
        <v>0</v>
      </c>
    </row>
    <row r="623" spans="2:18" x14ac:dyDescent="0.25">
      <c r="B623" s="62" t="s">
        <v>5858</v>
      </c>
      <c r="C623" s="58" t="s">
        <v>5863</v>
      </c>
      <c r="D623" s="6">
        <v>843380133131</v>
      </c>
      <c r="E623" s="7" t="s">
        <v>566</v>
      </c>
      <c r="F623" t="s">
        <v>567</v>
      </c>
      <c r="G623" t="s">
        <v>7946</v>
      </c>
      <c r="H623" t="s">
        <v>18</v>
      </c>
      <c r="I623" s="7" t="s">
        <v>12</v>
      </c>
      <c r="J623" s="7" t="s">
        <v>246</v>
      </c>
      <c r="K623" s="7" t="s">
        <v>7929</v>
      </c>
      <c r="L623" s="10">
        <v>240</v>
      </c>
      <c r="M623" s="7" t="s">
        <v>415</v>
      </c>
      <c r="N623" s="7" t="s">
        <v>469</v>
      </c>
      <c r="O623" s="7" t="s">
        <v>16</v>
      </c>
      <c r="P623" s="60"/>
      <c r="Q623">
        <f>SUMIF(Western!C:C,Master!E623,Western!V:V)</f>
        <v>0</v>
      </c>
      <c r="R623" s="63">
        <f t="shared" si="9"/>
        <v>0</v>
      </c>
    </row>
    <row r="624" spans="2:18" x14ac:dyDescent="0.25">
      <c r="B624" s="62" t="s">
        <v>5864</v>
      </c>
      <c r="C624" s="58" t="s">
        <v>5865</v>
      </c>
      <c r="D624" s="6">
        <v>843380133117</v>
      </c>
      <c r="E624" s="7" t="s">
        <v>568</v>
      </c>
      <c r="F624" t="s">
        <v>569</v>
      </c>
      <c r="G624" t="s">
        <v>7946</v>
      </c>
      <c r="H624" t="s">
        <v>18</v>
      </c>
      <c r="I624" s="7" t="s">
        <v>59</v>
      </c>
      <c r="J624" s="7" t="s">
        <v>21</v>
      </c>
      <c r="K624" s="7" t="s">
        <v>7929</v>
      </c>
      <c r="L624" s="10">
        <v>240</v>
      </c>
      <c r="M624" s="7" t="s">
        <v>415</v>
      </c>
      <c r="N624" s="7" t="s">
        <v>469</v>
      </c>
      <c r="O624" s="7" t="s">
        <v>16</v>
      </c>
      <c r="P624" s="60"/>
      <c r="Q624">
        <f>SUMIF(Western!C:C,Master!E624,Western!V:V)</f>
        <v>0</v>
      </c>
      <c r="R624" s="63">
        <f t="shared" si="9"/>
        <v>0</v>
      </c>
    </row>
    <row r="625" spans="2:18" x14ac:dyDescent="0.25">
      <c r="B625" s="62" t="s">
        <v>5864</v>
      </c>
      <c r="C625" s="58" t="s">
        <v>5866</v>
      </c>
      <c r="D625" s="6">
        <v>843380133100</v>
      </c>
      <c r="E625" s="7" t="s">
        <v>570</v>
      </c>
      <c r="F625" t="s">
        <v>571</v>
      </c>
      <c r="G625" t="s">
        <v>7946</v>
      </c>
      <c r="H625" t="s">
        <v>18</v>
      </c>
      <c r="I625" s="7" t="s">
        <v>59</v>
      </c>
      <c r="J625" s="7" t="s">
        <v>24</v>
      </c>
      <c r="K625" s="7" t="s">
        <v>7929</v>
      </c>
      <c r="L625" s="10">
        <v>240</v>
      </c>
      <c r="M625" s="7" t="s">
        <v>415</v>
      </c>
      <c r="N625" s="7" t="s">
        <v>469</v>
      </c>
      <c r="O625" s="7" t="s">
        <v>16</v>
      </c>
      <c r="P625" s="60"/>
      <c r="Q625">
        <f>SUMIF(Western!C:C,Master!E625,Western!V:V)</f>
        <v>0</v>
      </c>
      <c r="R625" s="63">
        <f t="shared" si="9"/>
        <v>0</v>
      </c>
    </row>
    <row r="626" spans="2:18" x14ac:dyDescent="0.25">
      <c r="B626" s="62" t="s">
        <v>5864</v>
      </c>
      <c r="C626" s="58" t="s">
        <v>5867</v>
      </c>
      <c r="D626" s="6">
        <v>843380133094</v>
      </c>
      <c r="E626" s="7" t="s">
        <v>572</v>
      </c>
      <c r="F626" t="s">
        <v>573</v>
      </c>
      <c r="G626" t="s">
        <v>7946</v>
      </c>
      <c r="H626" t="s">
        <v>18</v>
      </c>
      <c r="I626" s="7" t="s">
        <v>59</v>
      </c>
      <c r="J626" s="7" t="s">
        <v>27</v>
      </c>
      <c r="K626" s="7" t="s">
        <v>7929</v>
      </c>
      <c r="L626" s="10">
        <v>240</v>
      </c>
      <c r="M626" s="7" t="s">
        <v>415</v>
      </c>
      <c r="N626" s="7" t="s">
        <v>469</v>
      </c>
      <c r="O626" s="7" t="s">
        <v>16</v>
      </c>
      <c r="P626" s="60"/>
      <c r="Q626">
        <f>SUMIF(Western!C:C,Master!E626,Western!V:V)</f>
        <v>0</v>
      </c>
      <c r="R626" s="63">
        <f t="shared" si="9"/>
        <v>0</v>
      </c>
    </row>
    <row r="627" spans="2:18" x14ac:dyDescent="0.25">
      <c r="B627" s="62" t="s">
        <v>5864</v>
      </c>
      <c r="C627" s="58" t="s">
        <v>5868</v>
      </c>
      <c r="D627" s="6">
        <v>843380133124</v>
      </c>
      <c r="E627" s="7" t="s">
        <v>574</v>
      </c>
      <c r="F627" t="s">
        <v>575</v>
      </c>
      <c r="G627" t="s">
        <v>7946</v>
      </c>
      <c r="H627" t="s">
        <v>18</v>
      </c>
      <c r="I627" s="7" t="s">
        <v>59</v>
      </c>
      <c r="J627" s="7" t="s">
        <v>30</v>
      </c>
      <c r="K627" s="7" t="s">
        <v>7929</v>
      </c>
      <c r="L627" s="10">
        <v>240</v>
      </c>
      <c r="M627" s="7" t="s">
        <v>415</v>
      </c>
      <c r="N627" s="7" t="s">
        <v>469</v>
      </c>
      <c r="O627" s="7" t="s">
        <v>16</v>
      </c>
      <c r="P627" s="60"/>
      <c r="Q627">
        <f>SUMIF(Western!C:C,Master!E627,Western!V:V)</f>
        <v>0</v>
      </c>
      <c r="R627" s="63">
        <f t="shared" si="9"/>
        <v>0</v>
      </c>
    </row>
    <row r="628" spans="2:18" x14ac:dyDescent="0.25">
      <c r="B628" s="62" t="s">
        <v>5864</v>
      </c>
      <c r="C628" s="58" t="s">
        <v>5869</v>
      </c>
      <c r="D628" s="6">
        <v>843380133087</v>
      </c>
      <c r="E628" s="7" t="s">
        <v>576</v>
      </c>
      <c r="F628" t="s">
        <v>577</v>
      </c>
      <c r="G628" t="s">
        <v>7946</v>
      </c>
      <c r="H628" t="s">
        <v>18</v>
      </c>
      <c r="I628" s="7" t="s">
        <v>59</v>
      </c>
      <c r="J628" s="7" t="s">
        <v>246</v>
      </c>
      <c r="K628" s="7" t="s">
        <v>7929</v>
      </c>
      <c r="L628" s="10">
        <v>240</v>
      </c>
      <c r="M628" s="7" t="s">
        <v>415</v>
      </c>
      <c r="N628" s="7" t="s">
        <v>469</v>
      </c>
      <c r="O628" s="7" t="s">
        <v>16</v>
      </c>
      <c r="P628" s="60"/>
      <c r="Q628">
        <f>SUMIF(Western!C:C,Master!E628,Western!V:V)</f>
        <v>0</v>
      </c>
      <c r="R628" s="63">
        <f t="shared" si="9"/>
        <v>0</v>
      </c>
    </row>
    <row r="629" spans="2:18" x14ac:dyDescent="0.25">
      <c r="B629" s="62" t="s">
        <v>5870</v>
      </c>
      <c r="C629" s="58" t="s">
        <v>5871</v>
      </c>
      <c r="D629" s="6">
        <v>843380133674</v>
      </c>
      <c r="E629" s="7" t="s">
        <v>4481</v>
      </c>
      <c r="F629" t="s">
        <v>4482</v>
      </c>
      <c r="G629" t="s">
        <v>7902</v>
      </c>
      <c r="H629" t="s">
        <v>17</v>
      </c>
      <c r="I629" s="7" t="s">
        <v>4289</v>
      </c>
      <c r="J629" s="7" t="s">
        <v>21</v>
      </c>
      <c r="K629" s="7" t="s">
        <v>7839</v>
      </c>
      <c r="L629" s="10">
        <v>240</v>
      </c>
      <c r="M629" s="7" t="s">
        <v>415</v>
      </c>
      <c r="N629" s="7" t="s">
        <v>437</v>
      </c>
      <c r="O629" s="7" t="s">
        <v>4290</v>
      </c>
      <c r="P629" s="60"/>
      <c r="Q629">
        <f>SUMIF(Waterfowl!C:C,Master!E629,Waterfowl!V:V)</f>
        <v>0</v>
      </c>
      <c r="R629" s="63">
        <f t="shared" si="9"/>
        <v>0</v>
      </c>
    </row>
    <row r="630" spans="2:18" x14ac:dyDescent="0.25">
      <c r="B630" s="62" t="s">
        <v>5870</v>
      </c>
      <c r="C630" s="58" t="s">
        <v>5872</v>
      </c>
      <c r="D630" s="6">
        <v>843380133667</v>
      </c>
      <c r="E630" s="7" t="s">
        <v>4483</v>
      </c>
      <c r="F630" t="s">
        <v>4484</v>
      </c>
      <c r="G630" t="s">
        <v>7902</v>
      </c>
      <c r="H630" t="s">
        <v>17</v>
      </c>
      <c r="I630" s="7" t="s">
        <v>4289</v>
      </c>
      <c r="J630" s="7" t="s">
        <v>24</v>
      </c>
      <c r="K630" s="7" t="s">
        <v>7839</v>
      </c>
      <c r="L630" s="10">
        <v>240</v>
      </c>
      <c r="M630" s="7" t="s">
        <v>415</v>
      </c>
      <c r="N630" s="7" t="s">
        <v>437</v>
      </c>
      <c r="O630" s="7" t="s">
        <v>4290</v>
      </c>
      <c r="P630" s="60"/>
      <c r="Q630">
        <f>SUMIF(Waterfowl!C:C,Master!E630,Waterfowl!V:V)</f>
        <v>0</v>
      </c>
      <c r="R630" s="63">
        <f t="shared" si="9"/>
        <v>0</v>
      </c>
    </row>
    <row r="631" spans="2:18" x14ac:dyDescent="0.25">
      <c r="B631" s="62" t="s">
        <v>5870</v>
      </c>
      <c r="C631" s="58" t="s">
        <v>5873</v>
      </c>
      <c r="D631" s="6">
        <v>843380133650</v>
      </c>
      <c r="E631" s="7" t="s">
        <v>4485</v>
      </c>
      <c r="F631" t="s">
        <v>4486</v>
      </c>
      <c r="G631" t="s">
        <v>7902</v>
      </c>
      <c r="H631" t="s">
        <v>17</v>
      </c>
      <c r="I631" s="7" t="s">
        <v>4289</v>
      </c>
      <c r="J631" s="7" t="s">
        <v>27</v>
      </c>
      <c r="K631" s="7" t="s">
        <v>7839</v>
      </c>
      <c r="L631" s="10">
        <v>240</v>
      </c>
      <c r="M631" s="7" t="s">
        <v>415</v>
      </c>
      <c r="N631" s="7" t="s">
        <v>437</v>
      </c>
      <c r="O631" s="7" t="s">
        <v>4290</v>
      </c>
      <c r="P631" s="60"/>
      <c r="Q631">
        <f>SUMIF(Waterfowl!C:C,Master!E631,Waterfowl!V:V)</f>
        <v>0</v>
      </c>
      <c r="R631" s="63">
        <f t="shared" si="9"/>
        <v>0</v>
      </c>
    </row>
    <row r="632" spans="2:18" x14ac:dyDescent="0.25">
      <c r="B632" s="62" t="s">
        <v>5870</v>
      </c>
      <c r="C632" s="58" t="s">
        <v>5874</v>
      </c>
      <c r="D632" s="6">
        <v>843380133681</v>
      </c>
      <c r="E632" s="7" t="s">
        <v>4487</v>
      </c>
      <c r="F632" t="s">
        <v>4488</v>
      </c>
      <c r="G632" t="s">
        <v>7902</v>
      </c>
      <c r="H632" t="s">
        <v>17</v>
      </c>
      <c r="I632" s="7" t="s">
        <v>4289</v>
      </c>
      <c r="J632" s="7" t="s">
        <v>30</v>
      </c>
      <c r="K632" s="7" t="s">
        <v>7839</v>
      </c>
      <c r="L632" s="10">
        <v>240</v>
      </c>
      <c r="M632" s="7" t="s">
        <v>415</v>
      </c>
      <c r="N632" s="7" t="s">
        <v>437</v>
      </c>
      <c r="O632" s="7" t="s">
        <v>4290</v>
      </c>
      <c r="P632" s="60"/>
      <c r="Q632">
        <f>SUMIF(Waterfowl!C:C,Master!E632,Waterfowl!V:V)</f>
        <v>0</v>
      </c>
      <c r="R632" s="63">
        <f t="shared" si="9"/>
        <v>0</v>
      </c>
    </row>
    <row r="633" spans="2:18" x14ac:dyDescent="0.25">
      <c r="B633" s="62" t="s">
        <v>5870</v>
      </c>
      <c r="C633" s="58" t="s">
        <v>5875</v>
      </c>
      <c r="D633" s="6">
        <v>843380133636</v>
      </c>
      <c r="E633" s="7" t="s">
        <v>4489</v>
      </c>
      <c r="F633" t="s">
        <v>4490</v>
      </c>
      <c r="G633" t="s">
        <v>7902</v>
      </c>
      <c r="H633" t="s">
        <v>17</v>
      </c>
      <c r="I633" s="7" t="s">
        <v>4289</v>
      </c>
      <c r="J633" s="7" t="s">
        <v>246</v>
      </c>
      <c r="K633" s="7" t="s">
        <v>7839</v>
      </c>
      <c r="L633" s="10">
        <v>240</v>
      </c>
      <c r="M633" s="7" t="s">
        <v>415</v>
      </c>
      <c r="N633" s="7" t="s">
        <v>437</v>
      </c>
      <c r="O633" s="7" t="s">
        <v>4290</v>
      </c>
      <c r="P633" s="60"/>
      <c r="Q633">
        <f>SUMIF(Waterfowl!C:C,Master!E633,Waterfowl!V:V)</f>
        <v>0</v>
      </c>
      <c r="R633" s="63">
        <f t="shared" si="9"/>
        <v>0</v>
      </c>
    </row>
    <row r="634" spans="2:18" x14ac:dyDescent="0.25">
      <c r="B634" s="62" t="s">
        <v>5870</v>
      </c>
      <c r="C634" s="58" t="s">
        <v>5876</v>
      </c>
      <c r="D634" s="6">
        <v>843380133643</v>
      </c>
      <c r="E634" s="7" t="s">
        <v>4491</v>
      </c>
      <c r="F634" t="s">
        <v>4492</v>
      </c>
      <c r="G634" t="s">
        <v>7902</v>
      </c>
      <c r="H634" t="s">
        <v>17</v>
      </c>
      <c r="I634" s="7" t="s">
        <v>4289</v>
      </c>
      <c r="J634" s="7" t="s">
        <v>249</v>
      </c>
      <c r="K634" s="7" t="s">
        <v>7839</v>
      </c>
      <c r="L634" s="10">
        <v>240</v>
      </c>
      <c r="M634" s="7" t="s">
        <v>415</v>
      </c>
      <c r="N634" s="7" t="s">
        <v>437</v>
      </c>
      <c r="O634" s="7" t="s">
        <v>4290</v>
      </c>
      <c r="P634" s="60"/>
      <c r="Q634">
        <f>SUMIF(Waterfowl!C:C,Master!E634,Waterfowl!V:V)</f>
        <v>0</v>
      </c>
      <c r="R634" s="63">
        <f t="shared" si="9"/>
        <v>0</v>
      </c>
    </row>
    <row r="635" spans="2:18" x14ac:dyDescent="0.25">
      <c r="B635" s="62" t="s">
        <v>5877</v>
      </c>
      <c r="C635" s="58" t="s">
        <v>5878</v>
      </c>
      <c r="D635" s="6">
        <v>843380151364</v>
      </c>
      <c r="E635" s="7" t="s">
        <v>4493</v>
      </c>
      <c r="F635" t="s">
        <v>8015</v>
      </c>
      <c r="G635" t="s">
        <v>7902</v>
      </c>
      <c r="H635" t="s">
        <v>18</v>
      </c>
      <c r="I635" s="7" t="s">
        <v>4156</v>
      </c>
      <c r="J635" s="7" t="s">
        <v>21</v>
      </c>
      <c r="K635" s="7" t="s">
        <v>7839</v>
      </c>
      <c r="L635" s="10">
        <v>240</v>
      </c>
      <c r="M635" s="7" t="s">
        <v>415</v>
      </c>
      <c r="N635" s="7" t="s">
        <v>469</v>
      </c>
      <c r="O635" s="7" t="s">
        <v>4290</v>
      </c>
      <c r="P635" s="60"/>
      <c r="Q635">
        <f>SUMIF(Waterfowl!C:C,Master!E635,Waterfowl!V:V)</f>
        <v>0</v>
      </c>
      <c r="R635" s="63">
        <f t="shared" si="9"/>
        <v>0</v>
      </c>
    </row>
    <row r="636" spans="2:18" x14ac:dyDescent="0.25">
      <c r="B636" s="62" t="s">
        <v>5877</v>
      </c>
      <c r="C636" s="58" t="s">
        <v>5879</v>
      </c>
      <c r="D636" s="6">
        <v>843380151357</v>
      </c>
      <c r="E636" s="7" t="s">
        <v>4494</v>
      </c>
      <c r="F636" t="s">
        <v>8016</v>
      </c>
      <c r="G636" t="s">
        <v>7902</v>
      </c>
      <c r="H636" t="s">
        <v>18</v>
      </c>
      <c r="I636" s="7" t="s">
        <v>4156</v>
      </c>
      <c r="J636" s="7" t="s">
        <v>24</v>
      </c>
      <c r="K636" s="7" t="s">
        <v>7839</v>
      </c>
      <c r="L636" s="10">
        <v>240</v>
      </c>
      <c r="M636" s="7" t="s">
        <v>415</v>
      </c>
      <c r="N636" s="7" t="s">
        <v>469</v>
      </c>
      <c r="O636" s="7" t="s">
        <v>4290</v>
      </c>
      <c r="P636" s="60"/>
      <c r="Q636">
        <f>SUMIF(Waterfowl!C:C,Master!E636,Waterfowl!V:V)</f>
        <v>0</v>
      </c>
      <c r="R636" s="63">
        <f t="shared" si="9"/>
        <v>0</v>
      </c>
    </row>
    <row r="637" spans="2:18" x14ac:dyDescent="0.25">
      <c r="B637" s="62" t="s">
        <v>5877</v>
      </c>
      <c r="C637" s="58" t="s">
        <v>5880</v>
      </c>
      <c r="D637" s="6">
        <v>843380151340</v>
      </c>
      <c r="E637" s="7" t="s">
        <v>4495</v>
      </c>
      <c r="F637" t="s">
        <v>8017</v>
      </c>
      <c r="G637" t="s">
        <v>7902</v>
      </c>
      <c r="H637" t="s">
        <v>18</v>
      </c>
      <c r="I637" s="7" t="s">
        <v>4156</v>
      </c>
      <c r="J637" s="7" t="s">
        <v>27</v>
      </c>
      <c r="K637" s="7" t="s">
        <v>7839</v>
      </c>
      <c r="L637" s="10">
        <v>240</v>
      </c>
      <c r="M637" s="7" t="s">
        <v>415</v>
      </c>
      <c r="N637" s="7" t="s">
        <v>469</v>
      </c>
      <c r="O637" s="7" t="s">
        <v>4290</v>
      </c>
      <c r="P637" s="60"/>
      <c r="Q637">
        <f>SUMIF(Waterfowl!C:C,Master!E637,Waterfowl!V:V)</f>
        <v>0</v>
      </c>
      <c r="R637" s="63">
        <f t="shared" si="9"/>
        <v>0</v>
      </c>
    </row>
    <row r="638" spans="2:18" x14ac:dyDescent="0.25">
      <c r="B638" s="62" t="s">
        <v>5877</v>
      </c>
      <c r="C638" s="58" t="s">
        <v>5881</v>
      </c>
      <c r="D638" s="6">
        <v>843380151371</v>
      </c>
      <c r="E638" s="7" t="s">
        <v>4496</v>
      </c>
      <c r="F638" t="s">
        <v>8018</v>
      </c>
      <c r="G638" t="s">
        <v>7902</v>
      </c>
      <c r="H638" t="s">
        <v>18</v>
      </c>
      <c r="I638" s="7" t="s">
        <v>4156</v>
      </c>
      <c r="J638" s="7" t="s">
        <v>30</v>
      </c>
      <c r="K638" s="7" t="s">
        <v>7839</v>
      </c>
      <c r="L638" s="10">
        <v>240</v>
      </c>
      <c r="M638" s="7" t="s">
        <v>415</v>
      </c>
      <c r="N638" s="7" t="s">
        <v>469</v>
      </c>
      <c r="O638" s="7" t="s">
        <v>4290</v>
      </c>
      <c r="P638" s="60"/>
      <c r="Q638">
        <f>SUMIF(Waterfowl!C:C,Master!E638,Waterfowl!V:V)</f>
        <v>0</v>
      </c>
      <c r="R638" s="63">
        <f t="shared" si="9"/>
        <v>0</v>
      </c>
    </row>
    <row r="639" spans="2:18" x14ac:dyDescent="0.25">
      <c r="B639" s="62" t="s">
        <v>5877</v>
      </c>
      <c r="C639" s="58" t="s">
        <v>5882</v>
      </c>
      <c r="D639" s="6">
        <v>843380151326</v>
      </c>
      <c r="E639" s="7" t="s">
        <v>4497</v>
      </c>
      <c r="F639" t="s">
        <v>8019</v>
      </c>
      <c r="G639" t="s">
        <v>7902</v>
      </c>
      <c r="H639" t="s">
        <v>18</v>
      </c>
      <c r="I639" s="7" t="s">
        <v>4156</v>
      </c>
      <c r="J639" s="7" t="s">
        <v>246</v>
      </c>
      <c r="K639" s="7" t="s">
        <v>7839</v>
      </c>
      <c r="L639" s="10">
        <v>240</v>
      </c>
      <c r="M639" s="7" t="s">
        <v>415</v>
      </c>
      <c r="N639" s="7" t="s">
        <v>469</v>
      </c>
      <c r="O639" s="7" t="s">
        <v>4290</v>
      </c>
      <c r="P639" s="60"/>
      <c r="Q639">
        <f>SUMIF(Waterfowl!C:C,Master!E639,Waterfowl!V:V)</f>
        <v>0</v>
      </c>
      <c r="R639" s="63">
        <f t="shared" si="9"/>
        <v>0</v>
      </c>
    </row>
    <row r="640" spans="2:18" x14ac:dyDescent="0.25">
      <c r="B640" s="62" t="s">
        <v>5877</v>
      </c>
      <c r="C640" s="58" t="s">
        <v>5883</v>
      </c>
      <c r="D640" s="6">
        <v>843380151333</v>
      </c>
      <c r="E640" s="7" t="s">
        <v>4498</v>
      </c>
      <c r="F640" t="s">
        <v>8020</v>
      </c>
      <c r="G640" t="s">
        <v>7902</v>
      </c>
      <c r="H640" t="s">
        <v>18</v>
      </c>
      <c r="I640" s="7" t="s">
        <v>4156</v>
      </c>
      <c r="J640" s="7" t="s">
        <v>249</v>
      </c>
      <c r="K640" s="7" t="s">
        <v>7839</v>
      </c>
      <c r="L640" s="10">
        <v>240</v>
      </c>
      <c r="M640" s="7" t="s">
        <v>415</v>
      </c>
      <c r="N640" s="7" t="s">
        <v>469</v>
      </c>
      <c r="O640" s="7" t="s">
        <v>4290</v>
      </c>
      <c r="P640" s="60"/>
      <c r="Q640">
        <f>SUMIF(Waterfowl!C:C,Master!E640,Waterfowl!V:V)</f>
        <v>0</v>
      </c>
      <c r="R640" s="63">
        <f t="shared" si="9"/>
        <v>0</v>
      </c>
    </row>
    <row r="641" spans="2:18" x14ac:dyDescent="0.25">
      <c r="B641" s="62" t="s">
        <v>5884</v>
      </c>
      <c r="C641" s="58" t="s">
        <v>5885</v>
      </c>
      <c r="D641" s="6">
        <v>843380169147</v>
      </c>
      <c r="E641" s="7" t="s">
        <v>4499</v>
      </c>
      <c r="F641" t="s">
        <v>4500</v>
      </c>
      <c r="G641" t="s">
        <v>7947</v>
      </c>
      <c r="H641" t="s">
        <v>18</v>
      </c>
      <c r="I641" s="7" t="s">
        <v>4289</v>
      </c>
      <c r="J641" s="7" t="s">
        <v>21</v>
      </c>
      <c r="K641" s="7" t="s">
        <v>7929</v>
      </c>
      <c r="L641" s="10">
        <v>300</v>
      </c>
      <c r="M641" s="7" t="s">
        <v>415</v>
      </c>
      <c r="N641" s="7" t="s">
        <v>469</v>
      </c>
      <c r="O641" s="7" t="s">
        <v>4290</v>
      </c>
      <c r="P641" s="60"/>
      <c r="Q641">
        <f>SUMIF(Waterfowl!C:C,Master!E641,Waterfowl!V:V)</f>
        <v>0</v>
      </c>
      <c r="R641" s="63">
        <f t="shared" si="9"/>
        <v>0</v>
      </c>
    </row>
    <row r="642" spans="2:18" x14ac:dyDescent="0.25">
      <c r="B642" s="62" t="s">
        <v>5884</v>
      </c>
      <c r="C642" s="58" t="s">
        <v>5886</v>
      </c>
      <c r="D642" s="6">
        <v>843380169154</v>
      </c>
      <c r="E642" s="7" t="s">
        <v>4501</v>
      </c>
      <c r="F642" t="s">
        <v>4502</v>
      </c>
      <c r="G642" t="s">
        <v>7947</v>
      </c>
      <c r="H642" t="s">
        <v>18</v>
      </c>
      <c r="I642" s="7" t="s">
        <v>4289</v>
      </c>
      <c r="J642" s="7" t="s">
        <v>24</v>
      </c>
      <c r="K642" s="7" t="s">
        <v>7929</v>
      </c>
      <c r="L642" s="10">
        <v>300</v>
      </c>
      <c r="M642" s="7" t="s">
        <v>415</v>
      </c>
      <c r="N642" s="7" t="s">
        <v>469</v>
      </c>
      <c r="O642" s="7" t="s">
        <v>4290</v>
      </c>
      <c r="P642" s="60"/>
      <c r="Q642">
        <f>SUMIF(Waterfowl!C:C,Master!E642,Waterfowl!V:V)</f>
        <v>0</v>
      </c>
      <c r="R642" s="63">
        <f t="shared" si="9"/>
        <v>0</v>
      </c>
    </row>
    <row r="643" spans="2:18" x14ac:dyDescent="0.25">
      <c r="B643" s="62" t="s">
        <v>5884</v>
      </c>
      <c r="C643" s="58" t="s">
        <v>5887</v>
      </c>
      <c r="D643" s="6">
        <v>843380169161</v>
      </c>
      <c r="E643" s="7" t="s">
        <v>4503</v>
      </c>
      <c r="F643" t="s">
        <v>4504</v>
      </c>
      <c r="G643" t="s">
        <v>7947</v>
      </c>
      <c r="H643" t="s">
        <v>18</v>
      </c>
      <c r="I643" s="7" t="s">
        <v>4289</v>
      </c>
      <c r="J643" s="7" t="s">
        <v>27</v>
      </c>
      <c r="K643" s="7" t="s">
        <v>7929</v>
      </c>
      <c r="L643" s="10">
        <v>300</v>
      </c>
      <c r="M643" s="7" t="s">
        <v>415</v>
      </c>
      <c r="N643" s="7" t="s">
        <v>469</v>
      </c>
      <c r="O643" s="7" t="s">
        <v>4290</v>
      </c>
      <c r="P643" s="60"/>
      <c r="Q643">
        <f>SUMIF(Waterfowl!C:C,Master!E643,Waterfowl!V:V)</f>
        <v>0</v>
      </c>
      <c r="R643" s="63">
        <f t="shared" si="9"/>
        <v>0</v>
      </c>
    </row>
    <row r="644" spans="2:18" x14ac:dyDescent="0.25">
      <c r="B644" s="62" t="s">
        <v>5884</v>
      </c>
      <c r="C644" s="58" t="s">
        <v>5888</v>
      </c>
      <c r="D644" s="6">
        <v>843380169178</v>
      </c>
      <c r="E644" s="7" t="s">
        <v>4505</v>
      </c>
      <c r="F644" t="s">
        <v>4506</v>
      </c>
      <c r="G644" t="s">
        <v>7947</v>
      </c>
      <c r="H644" t="s">
        <v>18</v>
      </c>
      <c r="I644" s="7" t="s">
        <v>4289</v>
      </c>
      <c r="J644" s="7" t="s">
        <v>30</v>
      </c>
      <c r="K644" s="7" t="s">
        <v>7929</v>
      </c>
      <c r="L644" s="10">
        <v>300</v>
      </c>
      <c r="M644" s="7" t="s">
        <v>415</v>
      </c>
      <c r="N644" s="7" t="s">
        <v>469</v>
      </c>
      <c r="O644" s="7" t="s">
        <v>4290</v>
      </c>
      <c r="P644" s="60"/>
      <c r="Q644">
        <f>SUMIF(Waterfowl!C:C,Master!E644,Waterfowl!V:V)</f>
        <v>0</v>
      </c>
      <c r="R644" s="63">
        <f t="shared" si="9"/>
        <v>0</v>
      </c>
    </row>
    <row r="645" spans="2:18" x14ac:dyDescent="0.25">
      <c r="B645" s="62" t="s">
        <v>5884</v>
      </c>
      <c r="C645" s="58" t="s">
        <v>5889</v>
      </c>
      <c r="D645" s="6">
        <v>843380169185</v>
      </c>
      <c r="E645" s="7" t="s">
        <v>4507</v>
      </c>
      <c r="F645" t="s">
        <v>4508</v>
      </c>
      <c r="G645" t="s">
        <v>7947</v>
      </c>
      <c r="H645" t="s">
        <v>18</v>
      </c>
      <c r="I645" s="7" t="s">
        <v>4289</v>
      </c>
      <c r="J645" s="7" t="s">
        <v>246</v>
      </c>
      <c r="K645" s="7" t="s">
        <v>7929</v>
      </c>
      <c r="L645" s="10">
        <v>300</v>
      </c>
      <c r="M645" s="7" t="s">
        <v>415</v>
      </c>
      <c r="N645" s="7" t="s">
        <v>469</v>
      </c>
      <c r="O645" s="7" t="s">
        <v>4290</v>
      </c>
      <c r="P645" s="60"/>
      <c r="Q645">
        <f>SUMIF(Waterfowl!C:C,Master!E645,Waterfowl!V:V)</f>
        <v>0</v>
      </c>
      <c r="R645" s="63">
        <f t="shared" si="9"/>
        <v>0</v>
      </c>
    </row>
    <row r="646" spans="2:18" x14ac:dyDescent="0.25">
      <c r="B646" s="62" t="s">
        <v>5884</v>
      </c>
      <c r="C646" s="58" t="s">
        <v>5890</v>
      </c>
      <c r="D646" s="6">
        <v>843380169192</v>
      </c>
      <c r="E646" s="7" t="s">
        <v>4509</v>
      </c>
      <c r="F646" t="s">
        <v>4510</v>
      </c>
      <c r="G646" t="s">
        <v>7947</v>
      </c>
      <c r="H646" t="s">
        <v>18</v>
      </c>
      <c r="I646" s="7" t="s">
        <v>4289</v>
      </c>
      <c r="J646" s="7" t="s">
        <v>249</v>
      </c>
      <c r="K646" s="7" t="s">
        <v>7929</v>
      </c>
      <c r="L646" s="10">
        <v>300</v>
      </c>
      <c r="M646" s="7" t="s">
        <v>415</v>
      </c>
      <c r="N646" s="7" t="s">
        <v>469</v>
      </c>
      <c r="O646" s="7" t="s">
        <v>4290</v>
      </c>
      <c r="P646" s="60"/>
      <c r="Q646">
        <f>SUMIF(Waterfowl!C:C,Master!E646,Waterfowl!V:V)</f>
        <v>0</v>
      </c>
      <c r="R646" s="63">
        <f t="shared" ref="R646:R709" si="10">Q646*L646</f>
        <v>0</v>
      </c>
    </row>
    <row r="647" spans="2:18" x14ac:dyDescent="0.25">
      <c r="B647" s="62" t="s">
        <v>5891</v>
      </c>
      <c r="C647" s="58" t="s">
        <v>5892</v>
      </c>
      <c r="D647" s="6">
        <v>843380169208</v>
      </c>
      <c r="E647" s="7" t="s">
        <v>4511</v>
      </c>
      <c r="F647" t="s">
        <v>8021</v>
      </c>
      <c r="G647" t="s">
        <v>7947</v>
      </c>
      <c r="H647" t="s">
        <v>18</v>
      </c>
      <c r="I647" s="7" t="s">
        <v>4156</v>
      </c>
      <c r="J647" s="7" t="s">
        <v>21</v>
      </c>
      <c r="K647" s="7" t="s">
        <v>7929</v>
      </c>
      <c r="L647" s="10">
        <v>300</v>
      </c>
      <c r="M647" s="7" t="s">
        <v>415</v>
      </c>
      <c r="N647" s="7" t="s">
        <v>469</v>
      </c>
      <c r="O647" s="7" t="s">
        <v>4290</v>
      </c>
      <c r="P647" s="60"/>
      <c r="Q647">
        <f>SUMIF(Waterfowl!C:C,Master!E647,Waterfowl!V:V)</f>
        <v>0</v>
      </c>
      <c r="R647" s="63">
        <f t="shared" si="10"/>
        <v>0</v>
      </c>
    </row>
    <row r="648" spans="2:18" x14ac:dyDescent="0.25">
      <c r="B648" s="62" t="s">
        <v>5891</v>
      </c>
      <c r="C648" s="58" t="s">
        <v>5893</v>
      </c>
      <c r="D648" s="6">
        <v>843380169215</v>
      </c>
      <c r="E648" s="7" t="s">
        <v>4512</v>
      </c>
      <c r="F648" t="s">
        <v>8022</v>
      </c>
      <c r="G648" t="s">
        <v>7947</v>
      </c>
      <c r="H648" t="s">
        <v>18</v>
      </c>
      <c r="I648" s="7" t="s">
        <v>4156</v>
      </c>
      <c r="J648" s="7" t="s">
        <v>24</v>
      </c>
      <c r="K648" s="7" t="s">
        <v>7929</v>
      </c>
      <c r="L648" s="10">
        <v>300</v>
      </c>
      <c r="M648" s="7" t="s">
        <v>415</v>
      </c>
      <c r="N648" s="7" t="s">
        <v>469</v>
      </c>
      <c r="O648" s="7" t="s">
        <v>4290</v>
      </c>
      <c r="P648" s="60"/>
      <c r="Q648">
        <f>SUMIF(Waterfowl!C:C,Master!E648,Waterfowl!V:V)</f>
        <v>0</v>
      </c>
      <c r="R648" s="63">
        <f t="shared" si="10"/>
        <v>0</v>
      </c>
    </row>
    <row r="649" spans="2:18" x14ac:dyDescent="0.25">
      <c r="B649" s="62" t="s">
        <v>5891</v>
      </c>
      <c r="C649" s="58" t="s">
        <v>5894</v>
      </c>
      <c r="D649" s="6">
        <v>843380169222</v>
      </c>
      <c r="E649" s="7" t="s">
        <v>4513</v>
      </c>
      <c r="F649" t="s">
        <v>8023</v>
      </c>
      <c r="G649" t="s">
        <v>7947</v>
      </c>
      <c r="H649" t="s">
        <v>18</v>
      </c>
      <c r="I649" s="7" t="s">
        <v>4156</v>
      </c>
      <c r="J649" s="7" t="s">
        <v>27</v>
      </c>
      <c r="K649" s="7" t="s">
        <v>7929</v>
      </c>
      <c r="L649" s="10">
        <v>300</v>
      </c>
      <c r="M649" s="7" t="s">
        <v>415</v>
      </c>
      <c r="N649" s="7" t="s">
        <v>469</v>
      </c>
      <c r="O649" s="7" t="s">
        <v>4290</v>
      </c>
      <c r="P649" s="60"/>
      <c r="Q649">
        <f>SUMIF(Waterfowl!C:C,Master!E649,Waterfowl!V:V)</f>
        <v>0</v>
      </c>
      <c r="R649" s="63">
        <f t="shared" si="10"/>
        <v>0</v>
      </c>
    </row>
    <row r="650" spans="2:18" x14ac:dyDescent="0.25">
      <c r="B650" s="62" t="s">
        <v>5891</v>
      </c>
      <c r="C650" s="58" t="s">
        <v>5895</v>
      </c>
      <c r="D650" s="6">
        <v>843380169239</v>
      </c>
      <c r="E650" s="7" t="s">
        <v>4514</v>
      </c>
      <c r="F650" t="s">
        <v>8024</v>
      </c>
      <c r="G650" t="s">
        <v>7947</v>
      </c>
      <c r="H650" t="s">
        <v>18</v>
      </c>
      <c r="I650" s="7" t="s">
        <v>4156</v>
      </c>
      <c r="J650" s="7" t="s">
        <v>30</v>
      </c>
      <c r="K650" s="7" t="s">
        <v>7929</v>
      </c>
      <c r="L650" s="10">
        <v>300</v>
      </c>
      <c r="M650" s="7" t="s">
        <v>415</v>
      </c>
      <c r="N650" s="7" t="s">
        <v>469</v>
      </c>
      <c r="O650" s="7" t="s">
        <v>4290</v>
      </c>
      <c r="P650" s="60"/>
      <c r="Q650">
        <f>SUMIF(Waterfowl!C:C,Master!E650,Waterfowl!V:V)</f>
        <v>0</v>
      </c>
      <c r="R650" s="63">
        <f t="shared" si="10"/>
        <v>0</v>
      </c>
    </row>
    <row r="651" spans="2:18" x14ac:dyDescent="0.25">
      <c r="B651" s="62" t="s">
        <v>5891</v>
      </c>
      <c r="C651" s="58" t="s">
        <v>5896</v>
      </c>
      <c r="D651" s="6">
        <v>843380169246</v>
      </c>
      <c r="E651" s="7" t="s">
        <v>4515</v>
      </c>
      <c r="F651" t="s">
        <v>8025</v>
      </c>
      <c r="G651" t="s">
        <v>7947</v>
      </c>
      <c r="H651" t="s">
        <v>18</v>
      </c>
      <c r="I651" s="7" t="s">
        <v>4156</v>
      </c>
      <c r="J651" s="7" t="s">
        <v>246</v>
      </c>
      <c r="K651" s="7" t="s">
        <v>7929</v>
      </c>
      <c r="L651" s="10">
        <v>300</v>
      </c>
      <c r="M651" s="7" t="s">
        <v>415</v>
      </c>
      <c r="N651" s="7" t="s">
        <v>469</v>
      </c>
      <c r="O651" s="7" t="s">
        <v>4290</v>
      </c>
      <c r="P651" s="60"/>
      <c r="Q651">
        <f>SUMIF(Waterfowl!C:C,Master!E651,Waterfowl!V:V)</f>
        <v>0</v>
      </c>
      <c r="R651" s="63">
        <f t="shared" si="10"/>
        <v>0</v>
      </c>
    </row>
    <row r="652" spans="2:18" x14ac:dyDescent="0.25">
      <c r="B652" s="62" t="s">
        <v>5891</v>
      </c>
      <c r="C652" s="58" t="s">
        <v>5897</v>
      </c>
      <c r="D652" s="6">
        <v>843380169253</v>
      </c>
      <c r="E652" s="7" t="s">
        <v>4516</v>
      </c>
      <c r="F652" t="s">
        <v>8026</v>
      </c>
      <c r="G652" t="s">
        <v>7947</v>
      </c>
      <c r="H652" t="s">
        <v>18</v>
      </c>
      <c r="I652" s="7" t="s">
        <v>4156</v>
      </c>
      <c r="J652" s="7" t="s">
        <v>249</v>
      </c>
      <c r="K652" s="7" t="s">
        <v>7929</v>
      </c>
      <c r="L652" s="10">
        <v>300</v>
      </c>
      <c r="M652" s="7" t="s">
        <v>415</v>
      </c>
      <c r="N652" s="7" t="s">
        <v>469</v>
      </c>
      <c r="O652" s="7" t="s">
        <v>4290</v>
      </c>
      <c r="P652" s="60"/>
      <c r="Q652">
        <f>SUMIF(Waterfowl!C:C,Master!E652,Waterfowl!V:V)</f>
        <v>0</v>
      </c>
      <c r="R652" s="63">
        <f t="shared" si="10"/>
        <v>0</v>
      </c>
    </row>
    <row r="653" spans="2:18" x14ac:dyDescent="0.25">
      <c r="B653" s="62" t="s">
        <v>5898</v>
      </c>
      <c r="C653" s="58" t="s">
        <v>5899</v>
      </c>
      <c r="D653" s="6">
        <v>843380149262</v>
      </c>
      <c r="E653" s="7" t="s">
        <v>4517</v>
      </c>
      <c r="F653" t="s">
        <v>4518</v>
      </c>
      <c r="G653" t="s">
        <v>7873</v>
      </c>
      <c r="H653" t="s">
        <v>17</v>
      </c>
      <c r="I653" s="7" t="s">
        <v>4289</v>
      </c>
      <c r="J653" s="7" t="s">
        <v>4519</v>
      </c>
      <c r="K653" s="7" t="s">
        <v>7839</v>
      </c>
      <c r="L653" s="10">
        <v>715</v>
      </c>
      <c r="M653" s="7" t="s">
        <v>2637</v>
      </c>
      <c r="N653" s="7" t="s">
        <v>4520</v>
      </c>
      <c r="O653" s="7" t="s">
        <v>4290</v>
      </c>
      <c r="P653" s="60"/>
      <c r="Q653">
        <f>SUMIF(Waterfowl!C:C,Master!E653,Waterfowl!V:V)</f>
        <v>0</v>
      </c>
      <c r="R653" s="63">
        <f t="shared" si="10"/>
        <v>0</v>
      </c>
    </row>
    <row r="654" spans="2:18" x14ac:dyDescent="0.25">
      <c r="B654" s="62" t="s">
        <v>5898</v>
      </c>
      <c r="C654" s="58" t="s">
        <v>5900</v>
      </c>
      <c r="D654" s="6">
        <v>843380149170</v>
      </c>
      <c r="E654" s="7" t="s">
        <v>4521</v>
      </c>
      <c r="F654" t="s">
        <v>4522</v>
      </c>
      <c r="G654" t="s">
        <v>7873</v>
      </c>
      <c r="H654" t="s">
        <v>17</v>
      </c>
      <c r="I654" s="7" t="s">
        <v>4289</v>
      </c>
      <c r="J654" s="7" t="s">
        <v>4523</v>
      </c>
      <c r="K654" s="7" t="s">
        <v>7839</v>
      </c>
      <c r="L654" s="10">
        <v>715</v>
      </c>
      <c r="M654" s="7" t="s">
        <v>2637</v>
      </c>
      <c r="N654" s="7" t="s">
        <v>4520</v>
      </c>
      <c r="O654" s="7" t="s">
        <v>4290</v>
      </c>
      <c r="P654" s="60"/>
      <c r="Q654">
        <f>SUMIF(Waterfowl!C:C,Master!E654,Waterfowl!V:V)</f>
        <v>0</v>
      </c>
      <c r="R654" s="63">
        <f t="shared" si="10"/>
        <v>0</v>
      </c>
    </row>
    <row r="655" spans="2:18" x14ac:dyDescent="0.25">
      <c r="B655" s="62" t="s">
        <v>5898</v>
      </c>
      <c r="C655" s="58" t="s">
        <v>5901</v>
      </c>
      <c r="D655" s="6">
        <v>843380149378</v>
      </c>
      <c r="E655" s="7" t="s">
        <v>4524</v>
      </c>
      <c r="F655" t="s">
        <v>4525</v>
      </c>
      <c r="G655" t="s">
        <v>7873</v>
      </c>
      <c r="H655" t="s">
        <v>17</v>
      </c>
      <c r="I655" s="7" t="s">
        <v>4289</v>
      </c>
      <c r="J655" s="7" t="s">
        <v>4526</v>
      </c>
      <c r="K655" s="7" t="s">
        <v>7839</v>
      </c>
      <c r="L655" s="10">
        <v>715</v>
      </c>
      <c r="M655" s="7" t="s">
        <v>2637</v>
      </c>
      <c r="N655" s="7" t="s">
        <v>4520</v>
      </c>
      <c r="O655" s="7" t="s">
        <v>4290</v>
      </c>
      <c r="P655" s="60"/>
      <c r="Q655">
        <f>SUMIF(Waterfowl!C:C,Master!E655,Waterfowl!V:V)</f>
        <v>0</v>
      </c>
      <c r="R655" s="63">
        <f t="shared" si="10"/>
        <v>0</v>
      </c>
    </row>
    <row r="656" spans="2:18" x14ac:dyDescent="0.25">
      <c r="B656" s="62" t="s">
        <v>5898</v>
      </c>
      <c r="C656" s="58" t="s">
        <v>5902</v>
      </c>
      <c r="D656" s="6">
        <v>843380149309</v>
      </c>
      <c r="E656" s="7" t="s">
        <v>4527</v>
      </c>
      <c r="F656" t="s">
        <v>4528</v>
      </c>
      <c r="G656" t="s">
        <v>7873</v>
      </c>
      <c r="H656" t="s">
        <v>17</v>
      </c>
      <c r="I656" s="7" t="s">
        <v>4289</v>
      </c>
      <c r="J656" s="7" t="s">
        <v>4529</v>
      </c>
      <c r="K656" s="7" t="s">
        <v>7839</v>
      </c>
      <c r="L656" s="10">
        <v>715</v>
      </c>
      <c r="M656" s="7" t="s">
        <v>2637</v>
      </c>
      <c r="N656" s="7" t="s">
        <v>4520</v>
      </c>
      <c r="O656" s="7" t="s">
        <v>4290</v>
      </c>
      <c r="P656" s="60"/>
      <c r="Q656">
        <f>SUMIF(Waterfowl!C:C,Master!E656,Waterfowl!V:V)</f>
        <v>0</v>
      </c>
      <c r="R656" s="63">
        <f t="shared" si="10"/>
        <v>0</v>
      </c>
    </row>
    <row r="657" spans="2:18" x14ac:dyDescent="0.25">
      <c r="B657" s="62" t="s">
        <v>5898</v>
      </c>
      <c r="C657" s="58" t="s">
        <v>5903</v>
      </c>
      <c r="D657" s="6">
        <v>843380149224</v>
      </c>
      <c r="E657" s="7" t="s">
        <v>4530</v>
      </c>
      <c r="F657" t="s">
        <v>4531</v>
      </c>
      <c r="G657" t="s">
        <v>7873</v>
      </c>
      <c r="H657" t="s">
        <v>17</v>
      </c>
      <c r="I657" s="7" t="s">
        <v>4289</v>
      </c>
      <c r="J657" s="7" t="s">
        <v>4532</v>
      </c>
      <c r="K657" s="7" t="s">
        <v>7839</v>
      </c>
      <c r="L657" s="10">
        <v>715</v>
      </c>
      <c r="M657" s="7" t="s">
        <v>2637</v>
      </c>
      <c r="N657" s="7" t="s">
        <v>4520</v>
      </c>
      <c r="O657" s="7" t="s">
        <v>4290</v>
      </c>
      <c r="P657" s="60"/>
      <c r="Q657">
        <f>SUMIF(Waterfowl!C:C,Master!E657,Waterfowl!V:V)</f>
        <v>0</v>
      </c>
      <c r="R657" s="63">
        <f t="shared" si="10"/>
        <v>0</v>
      </c>
    </row>
    <row r="658" spans="2:18" x14ac:dyDescent="0.25">
      <c r="B658" s="62" t="s">
        <v>5898</v>
      </c>
      <c r="C658" s="58" t="s">
        <v>5904</v>
      </c>
      <c r="D658" s="6">
        <v>843380149231</v>
      </c>
      <c r="E658" s="7" t="s">
        <v>4533</v>
      </c>
      <c r="F658" t="s">
        <v>4534</v>
      </c>
      <c r="G658" t="s">
        <v>7873</v>
      </c>
      <c r="H658" t="s">
        <v>17</v>
      </c>
      <c r="I658" s="7" t="s">
        <v>4289</v>
      </c>
      <c r="J658" s="7" t="s">
        <v>4535</v>
      </c>
      <c r="K658" s="7" t="s">
        <v>7839</v>
      </c>
      <c r="L658" s="10">
        <v>715</v>
      </c>
      <c r="M658" s="7" t="s">
        <v>2637</v>
      </c>
      <c r="N658" s="7" t="s">
        <v>4520</v>
      </c>
      <c r="O658" s="7" t="s">
        <v>4290</v>
      </c>
      <c r="P658" s="60"/>
      <c r="Q658">
        <f>SUMIF(Waterfowl!C:C,Master!E658,Waterfowl!V:V)</f>
        <v>0</v>
      </c>
      <c r="R658" s="63">
        <f t="shared" si="10"/>
        <v>0</v>
      </c>
    </row>
    <row r="659" spans="2:18" x14ac:dyDescent="0.25">
      <c r="B659" s="62" t="s">
        <v>5898</v>
      </c>
      <c r="C659" s="58" t="s">
        <v>5905</v>
      </c>
      <c r="D659" s="6">
        <v>843380149248</v>
      </c>
      <c r="E659" s="7" t="s">
        <v>4536</v>
      </c>
      <c r="F659" t="s">
        <v>4537</v>
      </c>
      <c r="G659" t="s">
        <v>7873</v>
      </c>
      <c r="H659" t="s">
        <v>17</v>
      </c>
      <c r="I659" s="7" t="s">
        <v>4289</v>
      </c>
      <c r="J659" s="7" t="s">
        <v>4538</v>
      </c>
      <c r="K659" s="7" t="s">
        <v>7839</v>
      </c>
      <c r="L659" s="10">
        <v>715</v>
      </c>
      <c r="M659" s="7" t="s">
        <v>2637</v>
      </c>
      <c r="N659" s="7" t="s">
        <v>4520</v>
      </c>
      <c r="O659" s="7" t="s">
        <v>4290</v>
      </c>
      <c r="P659" s="60"/>
      <c r="Q659">
        <f>SUMIF(Waterfowl!C:C,Master!E659,Waterfowl!V:V)</f>
        <v>0</v>
      </c>
      <c r="R659" s="63">
        <f t="shared" si="10"/>
        <v>0</v>
      </c>
    </row>
    <row r="660" spans="2:18" x14ac:dyDescent="0.25">
      <c r="B660" s="62" t="s">
        <v>5898</v>
      </c>
      <c r="C660" s="58" t="s">
        <v>5906</v>
      </c>
      <c r="D660" s="6">
        <v>843380149125</v>
      </c>
      <c r="E660" s="7" t="s">
        <v>4539</v>
      </c>
      <c r="F660" t="s">
        <v>4540</v>
      </c>
      <c r="G660" t="s">
        <v>7873</v>
      </c>
      <c r="H660" t="s">
        <v>17</v>
      </c>
      <c r="I660" s="7" t="s">
        <v>4289</v>
      </c>
      <c r="J660" s="7" t="s">
        <v>4541</v>
      </c>
      <c r="K660" s="7" t="s">
        <v>7839</v>
      </c>
      <c r="L660" s="10">
        <v>715</v>
      </c>
      <c r="M660" s="7" t="s">
        <v>2637</v>
      </c>
      <c r="N660" s="7" t="s">
        <v>4520</v>
      </c>
      <c r="O660" s="7" t="s">
        <v>4290</v>
      </c>
      <c r="P660" s="60"/>
      <c r="Q660">
        <f>SUMIF(Waterfowl!C:C,Master!E660,Waterfowl!V:V)</f>
        <v>0</v>
      </c>
      <c r="R660" s="63">
        <f t="shared" si="10"/>
        <v>0</v>
      </c>
    </row>
    <row r="661" spans="2:18" x14ac:dyDescent="0.25">
      <c r="B661" s="62" t="s">
        <v>5898</v>
      </c>
      <c r="C661" s="58" t="s">
        <v>5907</v>
      </c>
      <c r="D661" s="6">
        <v>843380149132</v>
      </c>
      <c r="E661" s="7" t="s">
        <v>4542</v>
      </c>
      <c r="F661" t="s">
        <v>4543</v>
      </c>
      <c r="G661" t="s">
        <v>7873</v>
      </c>
      <c r="H661" t="s">
        <v>17</v>
      </c>
      <c r="I661" s="7" t="s">
        <v>4289</v>
      </c>
      <c r="J661" s="7" t="s">
        <v>4544</v>
      </c>
      <c r="K661" s="7" t="s">
        <v>7839</v>
      </c>
      <c r="L661" s="10">
        <v>715</v>
      </c>
      <c r="M661" s="7" t="s">
        <v>2637</v>
      </c>
      <c r="N661" s="7" t="s">
        <v>4520</v>
      </c>
      <c r="O661" s="7" t="s">
        <v>4290</v>
      </c>
      <c r="P661" s="60"/>
      <c r="Q661">
        <f>SUMIF(Waterfowl!C:C,Master!E661,Waterfowl!V:V)</f>
        <v>0</v>
      </c>
      <c r="R661" s="63">
        <f t="shared" si="10"/>
        <v>0</v>
      </c>
    </row>
    <row r="662" spans="2:18" x14ac:dyDescent="0.25">
      <c r="B662" s="62" t="s">
        <v>5898</v>
      </c>
      <c r="C662" s="58" t="s">
        <v>5908</v>
      </c>
      <c r="D662" s="6">
        <v>843380149149</v>
      </c>
      <c r="E662" s="7" t="s">
        <v>4545</v>
      </c>
      <c r="F662" t="s">
        <v>4546</v>
      </c>
      <c r="G662" t="s">
        <v>7873</v>
      </c>
      <c r="H662" t="s">
        <v>17</v>
      </c>
      <c r="I662" s="7" t="s">
        <v>4289</v>
      </c>
      <c r="J662" s="7" t="s">
        <v>4547</v>
      </c>
      <c r="K662" s="7" t="s">
        <v>7839</v>
      </c>
      <c r="L662" s="10">
        <v>715</v>
      </c>
      <c r="M662" s="7" t="s">
        <v>2637</v>
      </c>
      <c r="N662" s="7" t="s">
        <v>4520</v>
      </c>
      <c r="O662" s="7" t="s">
        <v>4290</v>
      </c>
      <c r="P662" s="60"/>
      <c r="Q662">
        <f>SUMIF(Waterfowl!C:C,Master!E662,Waterfowl!V:V)</f>
        <v>0</v>
      </c>
      <c r="R662" s="63">
        <f t="shared" si="10"/>
        <v>0</v>
      </c>
    </row>
    <row r="663" spans="2:18" x14ac:dyDescent="0.25">
      <c r="B663" s="62" t="s">
        <v>5898</v>
      </c>
      <c r="C663" s="58" t="s">
        <v>5909</v>
      </c>
      <c r="D663" s="6">
        <v>843380149156</v>
      </c>
      <c r="E663" s="7" t="s">
        <v>4548</v>
      </c>
      <c r="F663" t="s">
        <v>4549</v>
      </c>
      <c r="G663" t="s">
        <v>7873</v>
      </c>
      <c r="H663" t="s">
        <v>17</v>
      </c>
      <c r="I663" s="7" t="s">
        <v>4289</v>
      </c>
      <c r="J663" s="7" t="s">
        <v>4550</v>
      </c>
      <c r="K663" s="7" t="s">
        <v>7839</v>
      </c>
      <c r="L663" s="10">
        <v>715</v>
      </c>
      <c r="M663" s="7" t="s">
        <v>2637</v>
      </c>
      <c r="N663" s="7" t="s">
        <v>4520</v>
      </c>
      <c r="O663" s="7" t="s">
        <v>4290</v>
      </c>
      <c r="P663" s="60"/>
      <c r="Q663">
        <f>SUMIF(Waterfowl!C:C,Master!E663,Waterfowl!V:V)</f>
        <v>0</v>
      </c>
      <c r="R663" s="63">
        <f t="shared" si="10"/>
        <v>0</v>
      </c>
    </row>
    <row r="664" spans="2:18" x14ac:dyDescent="0.25">
      <c r="B664" s="62" t="s">
        <v>5898</v>
      </c>
      <c r="C664" s="58" t="s">
        <v>5910</v>
      </c>
      <c r="D664" s="6">
        <v>843380149323</v>
      </c>
      <c r="E664" s="7" t="s">
        <v>4551</v>
      </c>
      <c r="F664" t="s">
        <v>4552</v>
      </c>
      <c r="G664" t="s">
        <v>7873</v>
      </c>
      <c r="H664" t="s">
        <v>17</v>
      </c>
      <c r="I664" s="7" t="s">
        <v>4289</v>
      </c>
      <c r="J664" s="7" t="s">
        <v>4553</v>
      </c>
      <c r="K664" s="7" t="s">
        <v>7839</v>
      </c>
      <c r="L664" s="10">
        <v>715</v>
      </c>
      <c r="M664" s="7" t="s">
        <v>2637</v>
      </c>
      <c r="N664" s="7" t="s">
        <v>4520</v>
      </c>
      <c r="O664" s="7" t="s">
        <v>4290</v>
      </c>
      <c r="P664" s="60"/>
      <c r="Q664">
        <f>SUMIF(Waterfowl!C:C,Master!E664,Waterfowl!V:V)</f>
        <v>0</v>
      </c>
      <c r="R664" s="63">
        <f t="shared" si="10"/>
        <v>0</v>
      </c>
    </row>
    <row r="665" spans="2:18" x14ac:dyDescent="0.25">
      <c r="B665" s="62" t="s">
        <v>5898</v>
      </c>
      <c r="C665" s="58" t="s">
        <v>5911</v>
      </c>
      <c r="D665" s="6">
        <v>843380149330</v>
      </c>
      <c r="E665" s="7" t="s">
        <v>4554</v>
      </c>
      <c r="F665" t="s">
        <v>4555</v>
      </c>
      <c r="G665" t="s">
        <v>7873</v>
      </c>
      <c r="H665" t="s">
        <v>17</v>
      </c>
      <c r="I665" s="7" t="s">
        <v>4289</v>
      </c>
      <c r="J665" s="7" t="s">
        <v>4556</v>
      </c>
      <c r="K665" s="7" t="s">
        <v>7839</v>
      </c>
      <c r="L665" s="10">
        <v>715</v>
      </c>
      <c r="M665" s="7" t="s">
        <v>2637</v>
      </c>
      <c r="N665" s="7" t="s">
        <v>4520</v>
      </c>
      <c r="O665" s="7" t="s">
        <v>4290</v>
      </c>
      <c r="P665" s="60"/>
      <c r="Q665">
        <f>SUMIF(Waterfowl!C:C,Master!E665,Waterfowl!V:V)</f>
        <v>0</v>
      </c>
      <c r="R665" s="63">
        <f t="shared" si="10"/>
        <v>0</v>
      </c>
    </row>
    <row r="666" spans="2:18" x14ac:dyDescent="0.25">
      <c r="B666" s="62" t="s">
        <v>5898</v>
      </c>
      <c r="C666" s="58" t="s">
        <v>5912</v>
      </c>
      <c r="D666" s="6">
        <v>843380149347</v>
      </c>
      <c r="E666" s="7" t="s">
        <v>4557</v>
      </c>
      <c r="F666" t="s">
        <v>4558</v>
      </c>
      <c r="G666" t="s">
        <v>7873</v>
      </c>
      <c r="H666" t="s">
        <v>17</v>
      </c>
      <c r="I666" s="7" t="s">
        <v>4289</v>
      </c>
      <c r="J666" s="7" t="s">
        <v>4559</v>
      </c>
      <c r="K666" s="7" t="s">
        <v>7839</v>
      </c>
      <c r="L666" s="10">
        <v>715</v>
      </c>
      <c r="M666" s="7" t="s">
        <v>2637</v>
      </c>
      <c r="N666" s="7" t="s">
        <v>4520</v>
      </c>
      <c r="O666" s="7" t="s">
        <v>4290</v>
      </c>
      <c r="P666" s="60"/>
      <c r="Q666">
        <f>SUMIF(Waterfowl!C:C,Master!E666,Waterfowl!V:V)</f>
        <v>0</v>
      </c>
      <c r="R666" s="63">
        <f t="shared" si="10"/>
        <v>0</v>
      </c>
    </row>
    <row r="667" spans="2:18" x14ac:dyDescent="0.25">
      <c r="B667" s="62" t="s">
        <v>5898</v>
      </c>
      <c r="C667" s="58" t="s">
        <v>5913</v>
      </c>
      <c r="D667" s="6">
        <v>843380149354</v>
      </c>
      <c r="E667" s="7" t="s">
        <v>4560</v>
      </c>
      <c r="F667" t="s">
        <v>4561</v>
      </c>
      <c r="G667" t="s">
        <v>7873</v>
      </c>
      <c r="H667" t="s">
        <v>17</v>
      </c>
      <c r="I667" s="7" t="s">
        <v>4289</v>
      </c>
      <c r="J667" s="7" t="s">
        <v>4562</v>
      </c>
      <c r="K667" s="7" t="s">
        <v>7839</v>
      </c>
      <c r="L667" s="10">
        <v>715</v>
      </c>
      <c r="M667" s="7" t="s">
        <v>2637</v>
      </c>
      <c r="N667" s="7" t="s">
        <v>4520</v>
      </c>
      <c r="O667" s="7" t="s">
        <v>4290</v>
      </c>
      <c r="P667" s="60"/>
      <c r="Q667">
        <f>SUMIF(Waterfowl!C:C,Master!E667,Waterfowl!V:V)</f>
        <v>0</v>
      </c>
      <c r="R667" s="63">
        <f t="shared" si="10"/>
        <v>0</v>
      </c>
    </row>
    <row r="668" spans="2:18" x14ac:dyDescent="0.25">
      <c r="B668" s="62" t="s">
        <v>5898</v>
      </c>
      <c r="C668" s="58" t="s">
        <v>5914</v>
      </c>
      <c r="D668" s="6">
        <v>843380149064</v>
      </c>
      <c r="E668" s="7" t="s">
        <v>4563</v>
      </c>
      <c r="F668" t="s">
        <v>4564</v>
      </c>
      <c r="G668" t="s">
        <v>7873</v>
      </c>
      <c r="H668" t="s">
        <v>17</v>
      </c>
      <c r="I668" s="7" t="s">
        <v>4289</v>
      </c>
      <c r="J668" s="7" t="s">
        <v>4565</v>
      </c>
      <c r="K668" s="7" t="s">
        <v>7839</v>
      </c>
      <c r="L668" s="10">
        <v>715</v>
      </c>
      <c r="M668" s="7" t="s">
        <v>2637</v>
      </c>
      <c r="N668" s="7" t="s">
        <v>4520</v>
      </c>
      <c r="O668" s="7" t="s">
        <v>4290</v>
      </c>
      <c r="P668" s="60"/>
      <c r="Q668">
        <f>SUMIF(Waterfowl!C:C,Master!E668,Waterfowl!V:V)</f>
        <v>0</v>
      </c>
      <c r="R668" s="63">
        <f t="shared" si="10"/>
        <v>0</v>
      </c>
    </row>
    <row r="669" spans="2:18" x14ac:dyDescent="0.25">
      <c r="B669" s="62" t="s">
        <v>5898</v>
      </c>
      <c r="C669" s="58" t="s">
        <v>5915</v>
      </c>
      <c r="D669" s="6">
        <v>843380149071</v>
      </c>
      <c r="E669" s="7" t="s">
        <v>4566</v>
      </c>
      <c r="F669" t="s">
        <v>4567</v>
      </c>
      <c r="G669" t="s">
        <v>7873</v>
      </c>
      <c r="H669" t="s">
        <v>17</v>
      </c>
      <c r="I669" s="7" t="s">
        <v>4289</v>
      </c>
      <c r="J669" s="7" t="s">
        <v>4568</v>
      </c>
      <c r="K669" s="7" t="s">
        <v>7839</v>
      </c>
      <c r="L669" s="10">
        <v>715</v>
      </c>
      <c r="M669" s="7" t="s">
        <v>2637</v>
      </c>
      <c r="N669" s="7" t="s">
        <v>4520</v>
      </c>
      <c r="O669" s="7" t="s">
        <v>4290</v>
      </c>
      <c r="P669" s="60"/>
      <c r="Q669">
        <f>SUMIF(Waterfowl!C:C,Master!E669,Waterfowl!V:V)</f>
        <v>0</v>
      </c>
      <c r="R669" s="63">
        <f t="shared" si="10"/>
        <v>0</v>
      </c>
    </row>
    <row r="670" spans="2:18" x14ac:dyDescent="0.25">
      <c r="B670" s="62" t="s">
        <v>5898</v>
      </c>
      <c r="C670" s="58" t="s">
        <v>5916</v>
      </c>
      <c r="D670" s="6">
        <v>843380149088</v>
      </c>
      <c r="E670" s="7" t="s">
        <v>4569</v>
      </c>
      <c r="F670" t="s">
        <v>4570</v>
      </c>
      <c r="G670" t="s">
        <v>7873</v>
      </c>
      <c r="H670" t="s">
        <v>17</v>
      </c>
      <c r="I670" s="7" t="s">
        <v>4289</v>
      </c>
      <c r="J670" s="7" t="s">
        <v>4571</v>
      </c>
      <c r="K670" s="7" t="s">
        <v>7839</v>
      </c>
      <c r="L670" s="10">
        <v>715</v>
      </c>
      <c r="M670" s="7" t="s">
        <v>2637</v>
      </c>
      <c r="N670" s="7" t="s">
        <v>4520</v>
      </c>
      <c r="O670" s="7" t="s">
        <v>4290</v>
      </c>
      <c r="P670" s="60"/>
      <c r="Q670">
        <f>SUMIF(Waterfowl!C:C,Master!E670,Waterfowl!V:V)</f>
        <v>0</v>
      </c>
      <c r="R670" s="63">
        <f t="shared" si="10"/>
        <v>0</v>
      </c>
    </row>
    <row r="671" spans="2:18" x14ac:dyDescent="0.25">
      <c r="B671" s="62" t="s">
        <v>5898</v>
      </c>
      <c r="C671" s="58" t="s">
        <v>5917</v>
      </c>
      <c r="D671" s="6">
        <v>843380149101</v>
      </c>
      <c r="E671" s="7" t="s">
        <v>4572</v>
      </c>
      <c r="F671" t="s">
        <v>4573</v>
      </c>
      <c r="G671" t="s">
        <v>7873</v>
      </c>
      <c r="H671" t="s">
        <v>17</v>
      </c>
      <c r="I671" s="7" t="s">
        <v>4289</v>
      </c>
      <c r="J671" s="7" t="s">
        <v>4574</v>
      </c>
      <c r="K671" s="7" t="s">
        <v>7839</v>
      </c>
      <c r="L671" s="10">
        <v>715</v>
      </c>
      <c r="M671" s="7" t="s">
        <v>2637</v>
      </c>
      <c r="N671" s="7" t="s">
        <v>4520</v>
      </c>
      <c r="O671" s="7" t="s">
        <v>4290</v>
      </c>
      <c r="P671" s="60"/>
      <c r="Q671">
        <f>SUMIF(Waterfowl!C:C,Master!E671,Waterfowl!V:V)</f>
        <v>0</v>
      </c>
      <c r="R671" s="63">
        <f t="shared" si="10"/>
        <v>0</v>
      </c>
    </row>
    <row r="672" spans="2:18" x14ac:dyDescent="0.25">
      <c r="B672" s="62" t="s">
        <v>5898</v>
      </c>
      <c r="C672" s="58" t="s">
        <v>5918</v>
      </c>
      <c r="D672" s="6">
        <v>843380149118</v>
      </c>
      <c r="E672" s="7" t="s">
        <v>4575</v>
      </c>
      <c r="F672" t="s">
        <v>4576</v>
      </c>
      <c r="G672" t="s">
        <v>7873</v>
      </c>
      <c r="H672" t="s">
        <v>17</v>
      </c>
      <c r="I672" s="7" t="s">
        <v>4289</v>
      </c>
      <c r="J672" s="7" t="s">
        <v>4577</v>
      </c>
      <c r="K672" s="7" t="s">
        <v>7839</v>
      </c>
      <c r="L672" s="10">
        <v>715</v>
      </c>
      <c r="M672" s="7" t="s">
        <v>2637</v>
      </c>
      <c r="N672" s="7" t="s">
        <v>4520</v>
      </c>
      <c r="O672" s="7" t="s">
        <v>4290</v>
      </c>
      <c r="P672" s="60"/>
      <c r="Q672">
        <f>SUMIF(Waterfowl!C:C,Master!E672,Waterfowl!V:V)</f>
        <v>0</v>
      </c>
      <c r="R672" s="63">
        <f t="shared" si="10"/>
        <v>0</v>
      </c>
    </row>
    <row r="673" spans="2:18" x14ac:dyDescent="0.25">
      <c r="B673" s="62" t="s">
        <v>5898</v>
      </c>
      <c r="C673" s="58" t="s">
        <v>5919</v>
      </c>
      <c r="D673" s="6">
        <v>843380149286</v>
      </c>
      <c r="E673" s="7" t="s">
        <v>4578</v>
      </c>
      <c r="F673" t="s">
        <v>4579</v>
      </c>
      <c r="G673" t="s">
        <v>7873</v>
      </c>
      <c r="H673" t="s">
        <v>17</v>
      </c>
      <c r="I673" s="7" t="s">
        <v>4289</v>
      </c>
      <c r="J673" s="7" t="s">
        <v>4580</v>
      </c>
      <c r="K673" s="7" t="s">
        <v>7839</v>
      </c>
      <c r="L673" s="10">
        <v>715</v>
      </c>
      <c r="M673" s="7" t="s">
        <v>2637</v>
      </c>
      <c r="N673" s="7" t="s">
        <v>4520</v>
      </c>
      <c r="O673" s="7" t="s">
        <v>4290</v>
      </c>
      <c r="P673" s="60"/>
      <c r="Q673">
        <f>SUMIF(Waterfowl!C:C,Master!E673,Waterfowl!V:V)</f>
        <v>0</v>
      </c>
      <c r="R673" s="63">
        <f t="shared" si="10"/>
        <v>0</v>
      </c>
    </row>
    <row r="674" spans="2:18" x14ac:dyDescent="0.25">
      <c r="B674" s="62" t="s">
        <v>5898</v>
      </c>
      <c r="C674" s="58" t="s">
        <v>5920</v>
      </c>
      <c r="D674" s="6">
        <v>843380149293</v>
      </c>
      <c r="E674" s="7" t="s">
        <v>4581</v>
      </c>
      <c r="F674" t="s">
        <v>4582</v>
      </c>
      <c r="G674" t="s">
        <v>7873</v>
      </c>
      <c r="H674" t="s">
        <v>17</v>
      </c>
      <c r="I674" s="7" t="s">
        <v>4289</v>
      </c>
      <c r="J674" s="7" t="s">
        <v>4583</v>
      </c>
      <c r="K674" s="7" t="s">
        <v>7839</v>
      </c>
      <c r="L674" s="10">
        <v>715</v>
      </c>
      <c r="M674" s="7" t="s">
        <v>2637</v>
      </c>
      <c r="N674" s="7" t="s">
        <v>4520</v>
      </c>
      <c r="O674" s="7" t="s">
        <v>4290</v>
      </c>
      <c r="P674" s="60"/>
      <c r="Q674">
        <f>SUMIF(Waterfowl!C:C,Master!E674,Waterfowl!V:V)</f>
        <v>0</v>
      </c>
      <c r="R674" s="63">
        <f t="shared" si="10"/>
        <v>0</v>
      </c>
    </row>
    <row r="675" spans="2:18" x14ac:dyDescent="0.25">
      <c r="B675" s="62" t="s">
        <v>5898</v>
      </c>
      <c r="C675" s="58" t="s">
        <v>5921</v>
      </c>
      <c r="D675" s="6">
        <v>843380149194</v>
      </c>
      <c r="E675" s="7" t="s">
        <v>4584</v>
      </c>
      <c r="F675" t="s">
        <v>4585</v>
      </c>
      <c r="G675" t="s">
        <v>7873</v>
      </c>
      <c r="H675" t="s">
        <v>17</v>
      </c>
      <c r="I675" s="7" t="s">
        <v>4289</v>
      </c>
      <c r="J675" s="7" t="s">
        <v>4586</v>
      </c>
      <c r="K675" s="7" t="s">
        <v>7839</v>
      </c>
      <c r="L675" s="10">
        <v>715</v>
      </c>
      <c r="M675" s="7" t="s">
        <v>2637</v>
      </c>
      <c r="N675" s="7" t="s">
        <v>4520</v>
      </c>
      <c r="O675" s="7" t="s">
        <v>4290</v>
      </c>
      <c r="P675" s="60"/>
      <c r="Q675">
        <f>SUMIF(Waterfowl!C:C,Master!E675,Waterfowl!V:V)</f>
        <v>0</v>
      </c>
      <c r="R675" s="63">
        <f t="shared" si="10"/>
        <v>0</v>
      </c>
    </row>
    <row r="676" spans="2:18" x14ac:dyDescent="0.25">
      <c r="B676" s="62" t="s">
        <v>5898</v>
      </c>
      <c r="C676" s="58" t="s">
        <v>5922</v>
      </c>
      <c r="D676" s="6">
        <v>843380149200</v>
      </c>
      <c r="E676" s="7" t="s">
        <v>4587</v>
      </c>
      <c r="F676" t="s">
        <v>4588</v>
      </c>
      <c r="G676" t="s">
        <v>7873</v>
      </c>
      <c r="H676" t="s">
        <v>17</v>
      </c>
      <c r="I676" s="7" t="s">
        <v>4289</v>
      </c>
      <c r="J676" s="7" t="s">
        <v>4589</v>
      </c>
      <c r="K676" s="7" t="s">
        <v>7839</v>
      </c>
      <c r="L676" s="10">
        <v>715</v>
      </c>
      <c r="M676" s="7" t="s">
        <v>2637</v>
      </c>
      <c r="N676" s="7" t="s">
        <v>4520</v>
      </c>
      <c r="O676" s="7" t="s">
        <v>4290</v>
      </c>
      <c r="P676" s="60"/>
      <c r="Q676">
        <f>SUMIF(Waterfowl!C:C,Master!E676,Waterfowl!V:V)</f>
        <v>0</v>
      </c>
      <c r="R676" s="63">
        <f t="shared" si="10"/>
        <v>0</v>
      </c>
    </row>
    <row r="677" spans="2:18" x14ac:dyDescent="0.25">
      <c r="B677" s="62" t="s">
        <v>5898</v>
      </c>
      <c r="C677" s="58" t="s">
        <v>5923</v>
      </c>
      <c r="D677" s="6">
        <v>843380149217</v>
      </c>
      <c r="E677" s="7" t="s">
        <v>4590</v>
      </c>
      <c r="F677" t="s">
        <v>4591</v>
      </c>
      <c r="G677" t="s">
        <v>7873</v>
      </c>
      <c r="H677" t="s">
        <v>17</v>
      </c>
      <c r="I677" s="7" t="s">
        <v>4289</v>
      </c>
      <c r="J677" s="7" t="s">
        <v>4592</v>
      </c>
      <c r="K677" s="7" t="s">
        <v>7839</v>
      </c>
      <c r="L677" s="10">
        <v>715</v>
      </c>
      <c r="M677" s="7" t="s">
        <v>2637</v>
      </c>
      <c r="N677" s="7" t="s">
        <v>4520</v>
      </c>
      <c r="O677" s="7" t="s">
        <v>4290</v>
      </c>
      <c r="P677" s="60"/>
      <c r="Q677">
        <f>SUMIF(Waterfowl!C:C,Master!E677,Waterfowl!V:V)</f>
        <v>0</v>
      </c>
      <c r="R677" s="63">
        <f t="shared" si="10"/>
        <v>0</v>
      </c>
    </row>
    <row r="678" spans="2:18" x14ac:dyDescent="0.25">
      <c r="B678" s="62" t="s">
        <v>5898</v>
      </c>
      <c r="C678" s="58" t="s">
        <v>5924</v>
      </c>
      <c r="D678" s="6">
        <v>843380149392</v>
      </c>
      <c r="E678" s="7" t="s">
        <v>4593</v>
      </c>
      <c r="F678" t="s">
        <v>4594</v>
      </c>
      <c r="G678" t="s">
        <v>7873</v>
      </c>
      <c r="H678" t="s">
        <v>17</v>
      </c>
      <c r="I678" s="7" t="s">
        <v>4289</v>
      </c>
      <c r="J678" s="7" t="s">
        <v>4595</v>
      </c>
      <c r="K678" s="7" t="s">
        <v>7839</v>
      </c>
      <c r="L678" s="10">
        <v>715</v>
      </c>
      <c r="M678" s="7" t="s">
        <v>2637</v>
      </c>
      <c r="N678" s="7" t="s">
        <v>4520</v>
      </c>
      <c r="O678" s="7" t="s">
        <v>4290</v>
      </c>
      <c r="P678" s="60"/>
      <c r="Q678">
        <f>SUMIF(Waterfowl!C:C,Master!E678,Waterfowl!V:V)</f>
        <v>0</v>
      </c>
      <c r="R678" s="63">
        <f t="shared" si="10"/>
        <v>0</v>
      </c>
    </row>
    <row r="679" spans="2:18" x14ac:dyDescent="0.25">
      <c r="B679" s="62" t="s">
        <v>5898</v>
      </c>
      <c r="C679" s="58" t="s">
        <v>5925</v>
      </c>
      <c r="D679" s="6">
        <v>843380149408</v>
      </c>
      <c r="E679" s="7" t="s">
        <v>4596</v>
      </c>
      <c r="F679" t="s">
        <v>4597</v>
      </c>
      <c r="G679" t="s">
        <v>7873</v>
      </c>
      <c r="H679" t="s">
        <v>17</v>
      </c>
      <c r="I679" s="7" t="s">
        <v>4289</v>
      </c>
      <c r="J679" s="7" t="s">
        <v>4598</v>
      </c>
      <c r="K679" s="7" t="s">
        <v>7839</v>
      </c>
      <c r="L679" s="10">
        <v>715</v>
      </c>
      <c r="M679" s="7" t="s">
        <v>2637</v>
      </c>
      <c r="N679" s="7" t="s">
        <v>4520</v>
      </c>
      <c r="O679" s="7" t="s">
        <v>4290</v>
      </c>
      <c r="P679" s="60"/>
      <c r="Q679">
        <f>SUMIF(Waterfowl!C:C,Master!E679,Waterfowl!V:V)</f>
        <v>0</v>
      </c>
      <c r="R679" s="63">
        <f t="shared" si="10"/>
        <v>0</v>
      </c>
    </row>
    <row r="680" spans="2:18" x14ac:dyDescent="0.25">
      <c r="B680" s="62" t="s">
        <v>5926</v>
      </c>
      <c r="C680" s="58" t="s">
        <v>5927</v>
      </c>
      <c r="D680" s="6">
        <v>843380148821</v>
      </c>
      <c r="E680" s="7" t="s">
        <v>4599</v>
      </c>
      <c r="F680" t="s">
        <v>8027</v>
      </c>
      <c r="G680" t="s">
        <v>7873</v>
      </c>
      <c r="H680" t="s">
        <v>18</v>
      </c>
      <c r="I680" s="7" t="s">
        <v>4156</v>
      </c>
      <c r="J680" s="7" t="s">
        <v>4523</v>
      </c>
      <c r="K680" s="7" t="s">
        <v>7839</v>
      </c>
      <c r="L680" s="10">
        <v>715</v>
      </c>
      <c r="M680" s="7" t="s">
        <v>2637</v>
      </c>
      <c r="N680" s="7" t="s">
        <v>4520</v>
      </c>
      <c r="O680" s="7" t="s">
        <v>4290</v>
      </c>
      <c r="P680" s="60"/>
      <c r="Q680">
        <f>SUMIF(Waterfowl!C:C,Master!E680,Waterfowl!V:V)</f>
        <v>0</v>
      </c>
      <c r="R680" s="63">
        <f t="shared" si="10"/>
        <v>0</v>
      </c>
    </row>
    <row r="681" spans="2:18" x14ac:dyDescent="0.25">
      <c r="B681" s="62" t="s">
        <v>5926</v>
      </c>
      <c r="C681" s="58" t="s">
        <v>5928</v>
      </c>
      <c r="D681" s="6">
        <v>843380149026</v>
      </c>
      <c r="E681" s="7" t="s">
        <v>4600</v>
      </c>
      <c r="F681" t="s">
        <v>8028</v>
      </c>
      <c r="G681" t="s">
        <v>7873</v>
      </c>
      <c r="H681" t="s">
        <v>18</v>
      </c>
      <c r="I681" s="7" t="s">
        <v>4156</v>
      </c>
      <c r="J681" s="7" t="s">
        <v>4526</v>
      </c>
      <c r="K681" s="7" t="s">
        <v>7839</v>
      </c>
      <c r="L681" s="10">
        <v>715</v>
      </c>
      <c r="M681" s="7" t="s">
        <v>2637</v>
      </c>
      <c r="N681" s="7" t="s">
        <v>4520</v>
      </c>
      <c r="O681" s="7" t="s">
        <v>4290</v>
      </c>
      <c r="P681" s="60"/>
      <c r="Q681">
        <f>SUMIF(Waterfowl!C:C,Master!E681,Waterfowl!V:V)</f>
        <v>0</v>
      </c>
      <c r="R681" s="63">
        <f t="shared" si="10"/>
        <v>0</v>
      </c>
    </row>
    <row r="682" spans="2:18" x14ac:dyDescent="0.25">
      <c r="B682" s="62" t="s">
        <v>5926</v>
      </c>
      <c r="C682" s="58" t="s">
        <v>5929</v>
      </c>
      <c r="D682" s="6">
        <v>843380148876</v>
      </c>
      <c r="E682" s="7" t="s">
        <v>4601</v>
      </c>
      <c r="F682" t="s">
        <v>8029</v>
      </c>
      <c r="G682" t="s">
        <v>7873</v>
      </c>
      <c r="H682" t="s">
        <v>18</v>
      </c>
      <c r="I682" s="7" t="s">
        <v>4156</v>
      </c>
      <c r="J682" s="7" t="s">
        <v>4532</v>
      </c>
      <c r="K682" s="7" t="s">
        <v>7839</v>
      </c>
      <c r="L682" s="10">
        <v>715</v>
      </c>
      <c r="M682" s="7" t="s">
        <v>2637</v>
      </c>
      <c r="N682" s="7" t="s">
        <v>4520</v>
      </c>
      <c r="O682" s="7" t="s">
        <v>4290</v>
      </c>
      <c r="P682" s="60"/>
      <c r="Q682">
        <f>SUMIF(Waterfowl!C:C,Master!E682,Waterfowl!V:V)</f>
        <v>0</v>
      </c>
      <c r="R682" s="63">
        <f t="shared" si="10"/>
        <v>0</v>
      </c>
    </row>
    <row r="683" spans="2:18" x14ac:dyDescent="0.25">
      <c r="B683" s="62" t="s">
        <v>5926</v>
      </c>
      <c r="C683" s="58" t="s">
        <v>5930</v>
      </c>
      <c r="D683" s="6">
        <v>843380148883</v>
      </c>
      <c r="E683" s="7" t="s">
        <v>4602</v>
      </c>
      <c r="F683" t="s">
        <v>8030</v>
      </c>
      <c r="G683" t="s">
        <v>7873</v>
      </c>
      <c r="H683" t="s">
        <v>18</v>
      </c>
      <c r="I683" s="7" t="s">
        <v>4156</v>
      </c>
      <c r="J683" s="7" t="s">
        <v>4535</v>
      </c>
      <c r="K683" s="7" t="s">
        <v>7839</v>
      </c>
      <c r="L683" s="10">
        <v>715</v>
      </c>
      <c r="M683" s="7" t="s">
        <v>2637</v>
      </c>
      <c r="N683" s="7" t="s">
        <v>4520</v>
      </c>
      <c r="O683" s="7" t="s">
        <v>4290</v>
      </c>
      <c r="P683" s="60"/>
      <c r="Q683">
        <f>SUMIF(Waterfowl!C:C,Master!E683,Waterfowl!V:V)</f>
        <v>0</v>
      </c>
      <c r="R683" s="63">
        <f t="shared" si="10"/>
        <v>0</v>
      </c>
    </row>
    <row r="684" spans="2:18" x14ac:dyDescent="0.25">
      <c r="B684" s="62" t="s">
        <v>5926</v>
      </c>
      <c r="C684" s="58" t="s">
        <v>5931</v>
      </c>
      <c r="D684" s="6">
        <v>843380148777</v>
      </c>
      <c r="E684" s="7" t="s">
        <v>4603</v>
      </c>
      <c r="F684" t="s">
        <v>8031</v>
      </c>
      <c r="G684" t="s">
        <v>7873</v>
      </c>
      <c r="H684" t="s">
        <v>18</v>
      </c>
      <c r="I684" s="7" t="s">
        <v>4156</v>
      </c>
      <c r="J684" s="7" t="s">
        <v>4541</v>
      </c>
      <c r="K684" s="7" t="s">
        <v>7839</v>
      </c>
      <c r="L684" s="10">
        <v>715</v>
      </c>
      <c r="M684" s="7" t="s">
        <v>2637</v>
      </c>
      <c r="N684" s="7" t="s">
        <v>4520</v>
      </c>
      <c r="O684" s="7" t="s">
        <v>4290</v>
      </c>
      <c r="P684" s="60"/>
      <c r="Q684">
        <f>SUMIF(Waterfowl!C:C,Master!E684,Waterfowl!V:V)</f>
        <v>0</v>
      </c>
      <c r="R684" s="63">
        <f t="shared" si="10"/>
        <v>0</v>
      </c>
    </row>
    <row r="685" spans="2:18" x14ac:dyDescent="0.25">
      <c r="B685" s="62" t="s">
        <v>5926</v>
      </c>
      <c r="C685" s="58" t="s">
        <v>5932</v>
      </c>
      <c r="D685" s="6">
        <v>843380148784</v>
      </c>
      <c r="E685" s="7" t="s">
        <v>4604</v>
      </c>
      <c r="F685" t="s">
        <v>8032</v>
      </c>
      <c r="G685" t="s">
        <v>7873</v>
      </c>
      <c r="H685" t="s">
        <v>18</v>
      </c>
      <c r="I685" s="7" t="s">
        <v>4156</v>
      </c>
      <c r="J685" s="7" t="s">
        <v>4544</v>
      </c>
      <c r="K685" s="7" t="s">
        <v>7839</v>
      </c>
      <c r="L685" s="10">
        <v>715</v>
      </c>
      <c r="M685" s="7" t="s">
        <v>2637</v>
      </c>
      <c r="N685" s="7" t="s">
        <v>4520</v>
      </c>
      <c r="O685" s="7" t="s">
        <v>4290</v>
      </c>
      <c r="P685" s="60"/>
      <c r="Q685">
        <f>SUMIF(Waterfowl!C:C,Master!E685,Waterfowl!V:V)</f>
        <v>0</v>
      </c>
      <c r="R685" s="63">
        <f t="shared" si="10"/>
        <v>0</v>
      </c>
    </row>
    <row r="686" spans="2:18" x14ac:dyDescent="0.25">
      <c r="B686" s="62" t="s">
        <v>5926</v>
      </c>
      <c r="C686" s="58" t="s">
        <v>5933</v>
      </c>
      <c r="D686" s="6">
        <v>843380148791</v>
      </c>
      <c r="E686" s="7" t="s">
        <v>4605</v>
      </c>
      <c r="F686" t="s">
        <v>8033</v>
      </c>
      <c r="G686" t="s">
        <v>7873</v>
      </c>
      <c r="H686" t="s">
        <v>18</v>
      </c>
      <c r="I686" s="7" t="s">
        <v>4156</v>
      </c>
      <c r="J686" s="7" t="s">
        <v>4547</v>
      </c>
      <c r="K686" s="7" t="s">
        <v>7839</v>
      </c>
      <c r="L686" s="10">
        <v>715</v>
      </c>
      <c r="M686" s="7" t="s">
        <v>2637</v>
      </c>
      <c r="N686" s="7" t="s">
        <v>4520</v>
      </c>
      <c r="O686" s="7" t="s">
        <v>4290</v>
      </c>
      <c r="P686" s="60"/>
      <c r="Q686">
        <f>SUMIF(Waterfowl!C:C,Master!E686,Waterfowl!V:V)</f>
        <v>0</v>
      </c>
      <c r="R686" s="63">
        <f t="shared" si="10"/>
        <v>0</v>
      </c>
    </row>
    <row r="687" spans="2:18" x14ac:dyDescent="0.25">
      <c r="B687" s="62" t="s">
        <v>5926</v>
      </c>
      <c r="C687" s="58" t="s">
        <v>5934</v>
      </c>
      <c r="D687" s="6">
        <v>843380148807</v>
      </c>
      <c r="E687" s="7" t="s">
        <v>4606</v>
      </c>
      <c r="F687" t="s">
        <v>8034</v>
      </c>
      <c r="G687" t="s">
        <v>7873</v>
      </c>
      <c r="H687" t="s">
        <v>18</v>
      </c>
      <c r="I687" s="7" t="s">
        <v>4156</v>
      </c>
      <c r="J687" s="7" t="s">
        <v>4550</v>
      </c>
      <c r="K687" s="7" t="s">
        <v>7839</v>
      </c>
      <c r="L687" s="10">
        <v>715</v>
      </c>
      <c r="M687" s="7" t="s">
        <v>2637</v>
      </c>
      <c r="N687" s="7" t="s">
        <v>4520</v>
      </c>
      <c r="O687" s="7" t="s">
        <v>4290</v>
      </c>
      <c r="P687" s="60"/>
      <c r="Q687">
        <f>SUMIF(Waterfowl!C:C,Master!E687,Waterfowl!V:V)</f>
        <v>0</v>
      </c>
      <c r="R687" s="63">
        <f t="shared" si="10"/>
        <v>0</v>
      </c>
    </row>
    <row r="688" spans="2:18" x14ac:dyDescent="0.25">
      <c r="B688" s="62" t="s">
        <v>5926</v>
      </c>
      <c r="C688" s="58" t="s">
        <v>5935</v>
      </c>
      <c r="D688" s="6">
        <v>843380148975</v>
      </c>
      <c r="E688" s="7" t="s">
        <v>4607</v>
      </c>
      <c r="F688" t="s">
        <v>8035</v>
      </c>
      <c r="G688" t="s">
        <v>7873</v>
      </c>
      <c r="H688" t="s">
        <v>18</v>
      </c>
      <c r="I688" s="7" t="s">
        <v>4156</v>
      </c>
      <c r="J688" s="7" t="s">
        <v>4553</v>
      </c>
      <c r="K688" s="7" t="s">
        <v>7839</v>
      </c>
      <c r="L688" s="10">
        <v>715</v>
      </c>
      <c r="M688" s="7" t="s">
        <v>2637</v>
      </c>
      <c r="N688" s="7" t="s">
        <v>4520</v>
      </c>
      <c r="O688" s="7" t="s">
        <v>4290</v>
      </c>
      <c r="P688" s="60"/>
      <c r="Q688">
        <f>SUMIF(Waterfowl!C:C,Master!E688,Waterfowl!V:V)</f>
        <v>0</v>
      </c>
      <c r="R688" s="63">
        <f t="shared" si="10"/>
        <v>0</v>
      </c>
    </row>
    <row r="689" spans="2:18" x14ac:dyDescent="0.25">
      <c r="B689" s="62" t="s">
        <v>5926</v>
      </c>
      <c r="C689" s="58" t="s">
        <v>5936</v>
      </c>
      <c r="D689" s="6">
        <v>843380148982</v>
      </c>
      <c r="E689" s="7" t="s">
        <v>4608</v>
      </c>
      <c r="F689" t="s">
        <v>8036</v>
      </c>
      <c r="G689" t="s">
        <v>7873</v>
      </c>
      <c r="H689" t="s">
        <v>18</v>
      </c>
      <c r="I689" s="7" t="s">
        <v>4156</v>
      </c>
      <c r="J689" s="7" t="s">
        <v>4556</v>
      </c>
      <c r="K689" s="7" t="s">
        <v>7839</v>
      </c>
      <c r="L689" s="10">
        <v>715</v>
      </c>
      <c r="M689" s="7" t="s">
        <v>2637</v>
      </c>
      <c r="N689" s="7" t="s">
        <v>4520</v>
      </c>
      <c r="O689" s="7" t="s">
        <v>4290</v>
      </c>
      <c r="P689" s="60"/>
      <c r="Q689">
        <f>SUMIF(Waterfowl!C:C,Master!E689,Waterfowl!V:V)</f>
        <v>0</v>
      </c>
      <c r="R689" s="63">
        <f t="shared" si="10"/>
        <v>0</v>
      </c>
    </row>
    <row r="690" spans="2:18" x14ac:dyDescent="0.25">
      <c r="B690" s="62" t="s">
        <v>5926</v>
      </c>
      <c r="C690" s="58" t="s">
        <v>5937</v>
      </c>
      <c r="D690" s="6">
        <v>843380148999</v>
      </c>
      <c r="E690" s="7" t="s">
        <v>4609</v>
      </c>
      <c r="F690" t="s">
        <v>8037</v>
      </c>
      <c r="G690" t="s">
        <v>7873</v>
      </c>
      <c r="H690" t="s">
        <v>18</v>
      </c>
      <c r="I690" s="7" t="s">
        <v>4156</v>
      </c>
      <c r="J690" s="7" t="s">
        <v>4559</v>
      </c>
      <c r="K690" s="7" t="s">
        <v>7839</v>
      </c>
      <c r="L690" s="10">
        <v>715</v>
      </c>
      <c r="M690" s="7" t="s">
        <v>2637</v>
      </c>
      <c r="N690" s="7" t="s">
        <v>4520</v>
      </c>
      <c r="O690" s="7" t="s">
        <v>4290</v>
      </c>
      <c r="P690" s="60"/>
      <c r="Q690">
        <f>SUMIF(Waterfowl!C:C,Master!E690,Waterfowl!V:V)</f>
        <v>0</v>
      </c>
      <c r="R690" s="63">
        <f t="shared" si="10"/>
        <v>0</v>
      </c>
    </row>
    <row r="691" spans="2:18" x14ac:dyDescent="0.25">
      <c r="B691" s="62" t="s">
        <v>5926</v>
      </c>
      <c r="C691" s="58" t="s">
        <v>5938</v>
      </c>
      <c r="D691" s="6">
        <v>843380149002</v>
      </c>
      <c r="E691" s="7" t="s">
        <v>4610</v>
      </c>
      <c r="F691" t="s">
        <v>8038</v>
      </c>
      <c r="G691" t="s">
        <v>7873</v>
      </c>
      <c r="H691" t="s">
        <v>18</v>
      </c>
      <c r="I691" s="7" t="s">
        <v>4156</v>
      </c>
      <c r="J691" s="7" t="s">
        <v>4562</v>
      </c>
      <c r="K691" s="7" t="s">
        <v>7839</v>
      </c>
      <c r="L691" s="10">
        <v>715</v>
      </c>
      <c r="M691" s="7" t="s">
        <v>2637</v>
      </c>
      <c r="N691" s="7" t="s">
        <v>4520</v>
      </c>
      <c r="O691" s="7" t="s">
        <v>4290</v>
      </c>
      <c r="P691" s="60"/>
      <c r="Q691">
        <f>SUMIF(Waterfowl!C:C,Master!E691,Waterfowl!V:V)</f>
        <v>0</v>
      </c>
      <c r="R691" s="63">
        <f t="shared" si="10"/>
        <v>0</v>
      </c>
    </row>
    <row r="692" spans="2:18" x14ac:dyDescent="0.25">
      <c r="B692" s="62" t="s">
        <v>5926</v>
      </c>
      <c r="C692" s="58" t="s">
        <v>5939</v>
      </c>
      <c r="D692" s="6">
        <v>843380148715</v>
      </c>
      <c r="E692" s="7" t="s">
        <v>4611</v>
      </c>
      <c r="F692" t="s">
        <v>8039</v>
      </c>
      <c r="G692" t="s">
        <v>7873</v>
      </c>
      <c r="H692" t="s">
        <v>18</v>
      </c>
      <c r="I692" s="7" t="s">
        <v>4156</v>
      </c>
      <c r="J692" s="7" t="s">
        <v>4565</v>
      </c>
      <c r="K692" s="7" t="s">
        <v>7839</v>
      </c>
      <c r="L692" s="10">
        <v>715</v>
      </c>
      <c r="M692" s="7" t="s">
        <v>2637</v>
      </c>
      <c r="N692" s="7" t="s">
        <v>4520</v>
      </c>
      <c r="O692" s="7" t="s">
        <v>4290</v>
      </c>
      <c r="P692" s="60"/>
      <c r="Q692">
        <f>SUMIF(Waterfowl!C:C,Master!E692,Waterfowl!V:V)</f>
        <v>0</v>
      </c>
      <c r="R692" s="63">
        <f t="shared" si="10"/>
        <v>0</v>
      </c>
    </row>
    <row r="693" spans="2:18" x14ac:dyDescent="0.25">
      <c r="B693" s="62" t="s">
        <v>5926</v>
      </c>
      <c r="C693" s="58" t="s">
        <v>5940</v>
      </c>
      <c r="D693" s="6">
        <v>843380148722</v>
      </c>
      <c r="E693" s="7" t="s">
        <v>4612</v>
      </c>
      <c r="F693" t="s">
        <v>8040</v>
      </c>
      <c r="G693" t="s">
        <v>7873</v>
      </c>
      <c r="H693" t="s">
        <v>18</v>
      </c>
      <c r="I693" s="7" t="s">
        <v>4156</v>
      </c>
      <c r="J693" s="7" t="s">
        <v>4568</v>
      </c>
      <c r="K693" s="7" t="s">
        <v>7839</v>
      </c>
      <c r="L693" s="10">
        <v>715</v>
      </c>
      <c r="M693" s="7" t="s">
        <v>2637</v>
      </c>
      <c r="N693" s="7" t="s">
        <v>4520</v>
      </c>
      <c r="O693" s="7" t="s">
        <v>4290</v>
      </c>
      <c r="P693" s="60"/>
      <c r="Q693">
        <f>SUMIF(Waterfowl!C:C,Master!E693,Waterfowl!V:V)</f>
        <v>0</v>
      </c>
      <c r="R693" s="63">
        <f t="shared" si="10"/>
        <v>0</v>
      </c>
    </row>
    <row r="694" spans="2:18" x14ac:dyDescent="0.25">
      <c r="B694" s="62" t="s">
        <v>5926</v>
      </c>
      <c r="C694" s="58" t="s">
        <v>5941</v>
      </c>
      <c r="D694" s="6">
        <v>843380148739</v>
      </c>
      <c r="E694" s="7" t="s">
        <v>4613</v>
      </c>
      <c r="F694" t="s">
        <v>8041</v>
      </c>
      <c r="G694" t="s">
        <v>7873</v>
      </c>
      <c r="H694" t="s">
        <v>18</v>
      </c>
      <c r="I694" s="7" t="s">
        <v>4156</v>
      </c>
      <c r="J694" s="7" t="s">
        <v>4571</v>
      </c>
      <c r="K694" s="7" t="s">
        <v>7839</v>
      </c>
      <c r="L694" s="10">
        <v>715</v>
      </c>
      <c r="M694" s="7" t="s">
        <v>2637</v>
      </c>
      <c r="N694" s="7" t="s">
        <v>4520</v>
      </c>
      <c r="O694" s="7" t="s">
        <v>4290</v>
      </c>
      <c r="P694" s="60"/>
      <c r="Q694">
        <f>SUMIF(Waterfowl!C:C,Master!E694,Waterfowl!V:V)</f>
        <v>0</v>
      </c>
      <c r="R694" s="63">
        <f t="shared" si="10"/>
        <v>0</v>
      </c>
    </row>
    <row r="695" spans="2:18" x14ac:dyDescent="0.25">
      <c r="B695" s="62" t="s">
        <v>5926</v>
      </c>
      <c r="C695" s="58" t="s">
        <v>5942</v>
      </c>
      <c r="D695" s="6">
        <v>843380148753</v>
      </c>
      <c r="E695" s="7" t="s">
        <v>4614</v>
      </c>
      <c r="F695" t="s">
        <v>8042</v>
      </c>
      <c r="G695" t="s">
        <v>7873</v>
      </c>
      <c r="H695" t="s">
        <v>18</v>
      </c>
      <c r="I695" s="7" t="s">
        <v>4156</v>
      </c>
      <c r="J695" s="7" t="s">
        <v>4574</v>
      </c>
      <c r="K695" s="7" t="s">
        <v>7839</v>
      </c>
      <c r="L695" s="10">
        <v>715</v>
      </c>
      <c r="M695" s="7" t="s">
        <v>2637</v>
      </c>
      <c r="N695" s="7" t="s">
        <v>4520</v>
      </c>
      <c r="O695" s="7" t="s">
        <v>4290</v>
      </c>
      <c r="P695" s="60"/>
      <c r="Q695">
        <f>SUMIF(Waterfowl!C:C,Master!E695,Waterfowl!V:V)</f>
        <v>0</v>
      </c>
      <c r="R695" s="63">
        <f t="shared" si="10"/>
        <v>0</v>
      </c>
    </row>
    <row r="696" spans="2:18" x14ac:dyDescent="0.25">
      <c r="B696" s="62" t="s">
        <v>5926</v>
      </c>
      <c r="C696" s="58" t="s">
        <v>5943</v>
      </c>
      <c r="D696" s="6">
        <v>843380148937</v>
      </c>
      <c r="E696" s="7" t="s">
        <v>4615</v>
      </c>
      <c r="F696" t="s">
        <v>8043</v>
      </c>
      <c r="G696" t="s">
        <v>7873</v>
      </c>
      <c r="H696" t="s">
        <v>18</v>
      </c>
      <c r="I696" s="7" t="s">
        <v>4156</v>
      </c>
      <c r="J696" s="7" t="s">
        <v>4580</v>
      </c>
      <c r="K696" s="7" t="s">
        <v>7839</v>
      </c>
      <c r="L696" s="10">
        <v>715</v>
      </c>
      <c r="M696" s="7" t="s">
        <v>2637</v>
      </c>
      <c r="N696" s="7" t="s">
        <v>4520</v>
      </c>
      <c r="O696" s="7" t="s">
        <v>4290</v>
      </c>
      <c r="P696" s="60"/>
      <c r="Q696">
        <f>SUMIF(Waterfowl!C:C,Master!E696,Waterfowl!V:V)</f>
        <v>0</v>
      </c>
      <c r="R696" s="63">
        <f t="shared" si="10"/>
        <v>0</v>
      </c>
    </row>
    <row r="697" spans="2:18" x14ac:dyDescent="0.25">
      <c r="B697" s="62" t="s">
        <v>5926</v>
      </c>
      <c r="C697" s="58" t="s">
        <v>5944</v>
      </c>
      <c r="D697" s="6">
        <v>843380148845</v>
      </c>
      <c r="E697" s="7" t="s">
        <v>4616</v>
      </c>
      <c r="F697" t="s">
        <v>8044</v>
      </c>
      <c r="G697" t="s">
        <v>7873</v>
      </c>
      <c r="H697" t="s">
        <v>18</v>
      </c>
      <c r="I697" s="7" t="s">
        <v>4156</v>
      </c>
      <c r="J697" s="7" t="s">
        <v>4586</v>
      </c>
      <c r="K697" s="7" t="s">
        <v>7839</v>
      </c>
      <c r="L697" s="10">
        <v>715</v>
      </c>
      <c r="M697" s="7" t="s">
        <v>2637</v>
      </c>
      <c r="N697" s="7" t="s">
        <v>4520</v>
      </c>
      <c r="O697" s="7" t="s">
        <v>4290</v>
      </c>
      <c r="P697" s="60"/>
      <c r="Q697">
        <f>SUMIF(Waterfowl!C:C,Master!E697,Waterfowl!V:V)</f>
        <v>0</v>
      </c>
      <c r="R697" s="63">
        <f t="shared" si="10"/>
        <v>0</v>
      </c>
    </row>
    <row r="698" spans="2:18" x14ac:dyDescent="0.25">
      <c r="B698" s="62" t="s">
        <v>5926</v>
      </c>
      <c r="C698" s="58" t="s">
        <v>5945</v>
      </c>
      <c r="D698" s="6">
        <v>843380148852</v>
      </c>
      <c r="E698" s="7" t="s">
        <v>4617</v>
      </c>
      <c r="F698" t="s">
        <v>8045</v>
      </c>
      <c r="G698" t="s">
        <v>7873</v>
      </c>
      <c r="H698" t="s">
        <v>18</v>
      </c>
      <c r="I698" s="7" t="s">
        <v>4156</v>
      </c>
      <c r="J698" s="7" t="s">
        <v>4589</v>
      </c>
      <c r="K698" s="7" t="s">
        <v>7839</v>
      </c>
      <c r="L698" s="10">
        <v>715</v>
      </c>
      <c r="M698" s="7" t="s">
        <v>2637</v>
      </c>
      <c r="N698" s="7" t="s">
        <v>4520</v>
      </c>
      <c r="O698" s="7" t="s">
        <v>4290</v>
      </c>
      <c r="P698" s="60"/>
      <c r="Q698">
        <f>SUMIF(Waterfowl!C:C,Master!E698,Waterfowl!V:V)</f>
        <v>0</v>
      </c>
      <c r="R698" s="63">
        <f t="shared" si="10"/>
        <v>0</v>
      </c>
    </row>
    <row r="699" spans="2:18" x14ac:dyDescent="0.25">
      <c r="B699" s="62" t="s">
        <v>5926</v>
      </c>
      <c r="C699" s="58" t="s">
        <v>5946</v>
      </c>
      <c r="D699" s="6">
        <v>843380148869</v>
      </c>
      <c r="E699" s="7" t="s">
        <v>4618</v>
      </c>
      <c r="F699" t="s">
        <v>8046</v>
      </c>
      <c r="G699" t="s">
        <v>7873</v>
      </c>
      <c r="H699" t="s">
        <v>18</v>
      </c>
      <c r="I699" s="7" t="s">
        <v>4156</v>
      </c>
      <c r="J699" s="7" t="s">
        <v>4592</v>
      </c>
      <c r="K699" s="7" t="s">
        <v>7839</v>
      </c>
      <c r="L699" s="10">
        <v>715</v>
      </c>
      <c r="M699" s="7" t="s">
        <v>2637</v>
      </c>
      <c r="N699" s="7" t="s">
        <v>4520</v>
      </c>
      <c r="O699" s="7" t="s">
        <v>4290</v>
      </c>
      <c r="P699" s="60"/>
      <c r="Q699">
        <f>SUMIF(Waterfowl!C:C,Master!E699,Waterfowl!V:V)</f>
        <v>0</v>
      </c>
      <c r="R699" s="63">
        <f t="shared" si="10"/>
        <v>0</v>
      </c>
    </row>
    <row r="700" spans="2:18" x14ac:dyDescent="0.25">
      <c r="B700" s="62" t="s">
        <v>5926</v>
      </c>
      <c r="C700" s="58" t="s">
        <v>5947</v>
      </c>
      <c r="D700" s="6">
        <v>843380149040</v>
      </c>
      <c r="E700" s="7" t="s">
        <v>4619</v>
      </c>
      <c r="F700" t="s">
        <v>8047</v>
      </c>
      <c r="G700" t="s">
        <v>7873</v>
      </c>
      <c r="H700" t="s">
        <v>18</v>
      </c>
      <c r="I700" s="7" t="s">
        <v>4156</v>
      </c>
      <c r="J700" s="7" t="s">
        <v>4595</v>
      </c>
      <c r="K700" s="7" t="s">
        <v>7839</v>
      </c>
      <c r="L700" s="10">
        <v>715</v>
      </c>
      <c r="M700" s="7" t="s">
        <v>2637</v>
      </c>
      <c r="N700" s="7" t="s">
        <v>4520</v>
      </c>
      <c r="O700" s="7" t="s">
        <v>4290</v>
      </c>
      <c r="P700" s="60"/>
      <c r="Q700">
        <f>SUMIF(Waterfowl!C:C,Master!E700,Waterfowl!V:V)</f>
        <v>0</v>
      </c>
      <c r="R700" s="63">
        <f t="shared" si="10"/>
        <v>0</v>
      </c>
    </row>
    <row r="701" spans="2:18" x14ac:dyDescent="0.25">
      <c r="B701" s="62" t="s">
        <v>5926</v>
      </c>
      <c r="C701" s="58" t="s">
        <v>5948</v>
      </c>
      <c r="D701" s="6">
        <v>843380149057</v>
      </c>
      <c r="E701" s="7" t="s">
        <v>4620</v>
      </c>
      <c r="F701" t="s">
        <v>8048</v>
      </c>
      <c r="G701" t="s">
        <v>7873</v>
      </c>
      <c r="H701" t="s">
        <v>18</v>
      </c>
      <c r="I701" s="7" t="s">
        <v>4156</v>
      </c>
      <c r="J701" s="7" t="s">
        <v>4598</v>
      </c>
      <c r="K701" s="7" t="s">
        <v>7839</v>
      </c>
      <c r="L701" s="10">
        <v>715</v>
      </c>
      <c r="M701" s="7" t="s">
        <v>2637</v>
      </c>
      <c r="N701" s="7" t="s">
        <v>4520</v>
      </c>
      <c r="O701" s="7" t="s">
        <v>4290</v>
      </c>
      <c r="P701" s="60"/>
      <c r="Q701">
        <f>SUMIF(Waterfowl!C:C,Master!E701,Waterfowl!V:V)</f>
        <v>0</v>
      </c>
      <c r="R701" s="63">
        <f t="shared" si="10"/>
        <v>0</v>
      </c>
    </row>
    <row r="702" spans="2:18" x14ac:dyDescent="0.25">
      <c r="B702" s="62" t="s">
        <v>5949</v>
      </c>
      <c r="C702" s="58" t="s">
        <v>5950</v>
      </c>
      <c r="D702" s="6">
        <v>843380170037</v>
      </c>
      <c r="E702" s="7" t="s">
        <v>4621</v>
      </c>
      <c r="F702" t="s">
        <v>4622</v>
      </c>
      <c r="G702" t="s">
        <v>7905</v>
      </c>
      <c r="H702" t="s">
        <v>18</v>
      </c>
      <c r="I702" s="7" t="s">
        <v>4289</v>
      </c>
      <c r="J702" s="7" t="s">
        <v>21</v>
      </c>
      <c r="K702" s="7" t="s">
        <v>7839</v>
      </c>
      <c r="L702" s="10">
        <v>150</v>
      </c>
      <c r="M702" s="7" t="s">
        <v>415</v>
      </c>
      <c r="N702" s="7" t="s">
        <v>437</v>
      </c>
      <c r="O702" s="7" t="s">
        <v>4290</v>
      </c>
      <c r="P702" s="60"/>
      <c r="Q702">
        <f>SUMIF(Waterfowl!C:C,Master!E702,Waterfowl!V:V)</f>
        <v>0</v>
      </c>
      <c r="R702" s="63">
        <f t="shared" si="10"/>
        <v>0</v>
      </c>
    </row>
    <row r="703" spans="2:18" x14ac:dyDescent="0.25">
      <c r="B703" s="62" t="s">
        <v>5949</v>
      </c>
      <c r="C703" s="58" t="s">
        <v>5951</v>
      </c>
      <c r="D703" s="6">
        <v>843380170044</v>
      </c>
      <c r="E703" s="7" t="s">
        <v>4623</v>
      </c>
      <c r="F703" t="s">
        <v>4624</v>
      </c>
      <c r="G703" t="s">
        <v>7905</v>
      </c>
      <c r="H703" t="s">
        <v>18</v>
      </c>
      <c r="I703" s="7" t="s">
        <v>4289</v>
      </c>
      <c r="J703" s="7" t="s">
        <v>24</v>
      </c>
      <c r="K703" s="7" t="s">
        <v>7839</v>
      </c>
      <c r="L703" s="10">
        <v>150</v>
      </c>
      <c r="M703" s="7" t="s">
        <v>415</v>
      </c>
      <c r="N703" s="7" t="s">
        <v>437</v>
      </c>
      <c r="O703" s="7" t="s">
        <v>4290</v>
      </c>
      <c r="P703" s="60"/>
      <c r="Q703">
        <f>SUMIF(Waterfowl!C:C,Master!E703,Waterfowl!V:V)</f>
        <v>0</v>
      </c>
      <c r="R703" s="63">
        <f t="shared" si="10"/>
        <v>0</v>
      </c>
    </row>
    <row r="704" spans="2:18" x14ac:dyDescent="0.25">
      <c r="B704" s="62" t="s">
        <v>5949</v>
      </c>
      <c r="C704" s="58" t="s">
        <v>5952</v>
      </c>
      <c r="D704" s="6">
        <v>843380170051</v>
      </c>
      <c r="E704" s="7" t="s">
        <v>4625</v>
      </c>
      <c r="F704" t="s">
        <v>4626</v>
      </c>
      <c r="G704" t="s">
        <v>7905</v>
      </c>
      <c r="H704" t="s">
        <v>18</v>
      </c>
      <c r="I704" s="7" t="s">
        <v>4289</v>
      </c>
      <c r="J704" s="7" t="s">
        <v>27</v>
      </c>
      <c r="K704" s="7" t="s">
        <v>7839</v>
      </c>
      <c r="L704" s="10">
        <v>150</v>
      </c>
      <c r="M704" s="7" t="s">
        <v>415</v>
      </c>
      <c r="N704" s="7" t="s">
        <v>437</v>
      </c>
      <c r="O704" s="7" t="s">
        <v>4290</v>
      </c>
      <c r="P704" s="60"/>
      <c r="Q704">
        <f>SUMIF(Waterfowl!C:C,Master!E704,Waterfowl!V:V)</f>
        <v>0</v>
      </c>
      <c r="R704" s="63">
        <f t="shared" si="10"/>
        <v>0</v>
      </c>
    </row>
    <row r="705" spans="2:18" x14ac:dyDescent="0.25">
      <c r="B705" s="62" t="s">
        <v>5949</v>
      </c>
      <c r="C705" s="58" t="s">
        <v>5953</v>
      </c>
      <c r="D705" s="6">
        <v>843380170068</v>
      </c>
      <c r="E705" s="7" t="s">
        <v>4627</v>
      </c>
      <c r="F705" t="s">
        <v>4628</v>
      </c>
      <c r="G705" t="s">
        <v>7905</v>
      </c>
      <c r="H705" t="s">
        <v>18</v>
      </c>
      <c r="I705" s="7" t="s">
        <v>4289</v>
      </c>
      <c r="J705" s="7" t="s">
        <v>30</v>
      </c>
      <c r="K705" s="7" t="s">
        <v>7839</v>
      </c>
      <c r="L705" s="10">
        <v>150</v>
      </c>
      <c r="M705" s="7" t="s">
        <v>415</v>
      </c>
      <c r="N705" s="7" t="s">
        <v>437</v>
      </c>
      <c r="O705" s="7" t="s">
        <v>4290</v>
      </c>
      <c r="P705" s="60"/>
      <c r="Q705">
        <f>SUMIF(Waterfowl!C:C,Master!E705,Waterfowl!V:V)</f>
        <v>0</v>
      </c>
      <c r="R705" s="63">
        <f t="shared" si="10"/>
        <v>0</v>
      </c>
    </row>
    <row r="706" spans="2:18" x14ac:dyDescent="0.25">
      <c r="B706" s="62" t="s">
        <v>5949</v>
      </c>
      <c r="C706" s="58" t="s">
        <v>5954</v>
      </c>
      <c r="D706" s="6">
        <v>843380170075</v>
      </c>
      <c r="E706" s="7" t="s">
        <v>4629</v>
      </c>
      <c r="F706" t="s">
        <v>4630</v>
      </c>
      <c r="G706" t="s">
        <v>7905</v>
      </c>
      <c r="H706" t="s">
        <v>18</v>
      </c>
      <c r="I706" s="7" t="s">
        <v>4289</v>
      </c>
      <c r="J706" s="7" t="s">
        <v>246</v>
      </c>
      <c r="K706" s="7" t="s">
        <v>7839</v>
      </c>
      <c r="L706" s="10">
        <v>150</v>
      </c>
      <c r="M706" s="7" t="s">
        <v>415</v>
      </c>
      <c r="N706" s="7" t="s">
        <v>437</v>
      </c>
      <c r="O706" s="7" t="s">
        <v>4290</v>
      </c>
      <c r="P706" s="60"/>
      <c r="Q706">
        <f>SUMIF(Waterfowl!C:C,Master!E706,Waterfowl!V:V)</f>
        <v>0</v>
      </c>
      <c r="R706" s="63">
        <f t="shared" si="10"/>
        <v>0</v>
      </c>
    </row>
    <row r="707" spans="2:18" x14ac:dyDescent="0.25">
      <c r="B707" s="62" t="s">
        <v>5949</v>
      </c>
      <c r="C707" s="58" t="s">
        <v>5955</v>
      </c>
      <c r="D707" s="6">
        <v>843380170082</v>
      </c>
      <c r="E707" s="7" t="s">
        <v>4631</v>
      </c>
      <c r="F707" t="s">
        <v>4632</v>
      </c>
      <c r="G707" t="s">
        <v>7905</v>
      </c>
      <c r="H707" t="s">
        <v>18</v>
      </c>
      <c r="I707" s="7" t="s">
        <v>4289</v>
      </c>
      <c r="J707" s="7" t="s">
        <v>249</v>
      </c>
      <c r="K707" s="7" t="s">
        <v>7839</v>
      </c>
      <c r="L707" s="10">
        <v>150</v>
      </c>
      <c r="M707" s="7" t="s">
        <v>415</v>
      </c>
      <c r="N707" s="7" t="s">
        <v>437</v>
      </c>
      <c r="O707" s="7" t="s">
        <v>4290</v>
      </c>
      <c r="P707" s="60"/>
      <c r="Q707">
        <f>SUMIF(Waterfowl!C:C,Master!E707,Waterfowl!V:V)</f>
        <v>0</v>
      </c>
      <c r="R707" s="63">
        <f t="shared" si="10"/>
        <v>0</v>
      </c>
    </row>
    <row r="708" spans="2:18" x14ac:dyDescent="0.25">
      <c r="B708" s="62" t="s">
        <v>5956</v>
      </c>
      <c r="C708" s="58" t="s">
        <v>5957</v>
      </c>
      <c r="D708" s="6">
        <v>843380170099</v>
      </c>
      <c r="E708" s="7" t="s">
        <v>4633</v>
      </c>
      <c r="F708" t="s">
        <v>8049</v>
      </c>
      <c r="G708" t="s">
        <v>7905</v>
      </c>
      <c r="H708" t="s">
        <v>17</v>
      </c>
      <c r="I708" s="7" t="s">
        <v>4156</v>
      </c>
      <c r="J708" s="7" t="s">
        <v>21</v>
      </c>
      <c r="K708" s="7" t="s">
        <v>7839</v>
      </c>
      <c r="L708" s="10">
        <v>150</v>
      </c>
      <c r="M708" s="7" t="s">
        <v>415</v>
      </c>
      <c r="N708" s="7" t="s">
        <v>437</v>
      </c>
      <c r="O708" s="7" t="s">
        <v>4290</v>
      </c>
      <c r="P708" s="60"/>
      <c r="Q708">
        <f>SUMIF(Waterfowl!C:C,Master!E708,Waterfowl!V:V)</f>
        <v>0</v>
      </c>
      <c r="R708" s="63">
        <f t="shared" si="10"/>
        <v>0</v>
      </c>
    </row>
    <row r="709" spans="2:18" x14ac:dyDescent="0.25">
      <c r="B709" s="62" t="s">
        <v>5956</v>
      </c>
      <c r="C709" s="58" t="s">
        <v>5958</v>
      </c>
      <c r="D709" s="6">
        <v>843380170105</v>
      </c>
      <c r="E709" s="7" t="s">
        <v>4634</v>
      </c>
      <c r="F709" t="s">
        <v>8050</v>
      </c>
      <c r="G709" t="s">
        <v>7905</v>
      </c>
      <c r="H709" t="s">
        <v>17</v>
      </c>
      <c r="I709" s="7" t="s">
        <v>4156</v>
      </c>
      <c r="J709" s="7" t="s">
        <v>24</v>
      </c>
      <c r="K709" s="7" t="s">
        <v>7839</v>
      </c>
      <c r="L709" s="10">
        <v>150</v>
      </c>
      <c r="M709" s="7" t="s">
        <v>415</v>
      </c>
      <c r="N709" s="7" t="s">
        <v>437</v>
      </c>
      <c r="O709" s="7" t="s">
        <v>4290</v>
      </c>
      <c r="P709" s="60"/>
      <c r="Q709">
        <f>SUMIF(Waterfowl!C:C,Master!E709,Waterfowl!V:V)</f>
        <v>0</v>
      </c>
      <c r="R709" s="63">
        <f t="shared" si="10"/>
        <v>0</v>
      </c>
    </row>
    <row r="710" spans="2:18" x14ac:dyDescent="0.25">
      <c r="B710" s="62" t="s">
        <v>5956</v>
      </c>
      <c r="C710" s="58" t="s">
        <v>5959</v>
      </c>
      <c r="D710" s="6">
        <v>843380170112</v>
      </c>
      <c r="E710" s="7" t="s">
        <v>4635</v>
      </c>
      <c r="F710" t="s">
        <v>8051</v>
      </c>
      <c r="G710" t="s">
        <v>7905</v>
      </c>
      <c r="H710" t="s">
        <v>17</v>
      </c>
      <c r="I710" s="7" t="s">
        <v>4156</v>
      </c>
      <c r="J710" s="7" t="s">
        <v>27</v>
      </c>
      <c r="K710" s="7" t="s">
        <v>7839</v>
      </c>
      <c r="L710" s="10">
        <v>150</v>
      </c>
      <c r="M710" s="7" t="s">
        <v>415</v>
      </c>
      <c r="N710" s="7" t="s">
        <v>437</v>
      </c>
      <c r="O710" s="7" t="s">
        <v>4290</v>
      </c>
      <c r="P710" s="60"/>
      <c r="Q710">
        <f>SUMIF(Waterfowl!C:C,Master!E710,Waterfowl!V:V)</f>
        <v>0</v>
      </c>
      <c r="R710" s="63">
        <f t="shared" ref="R710:R773" si="11">Q710*L710</f>
        <v>0</v>
      </c>
    </row>
    <row r="711" spans="2:18" x14ac:dyDescent="0.25">
      <c r="B711" s="62" t="s">
        <v>5956</v>
      </c>
      <c r="C711" s="58" t="s">
        <v>5960</v>
      </c>
      <c r="D711" s="6">
        <v>843380170129</v>
      </c>
      <c r="E711" s="7" t="s">
        <v>4636</v>
      </c>
      <c r="F711" t="s">
        <v>8052</v>
      </c>
      <c r="G711" t="s">
        <v>7905</v>
      </c>
      <c r="H711" t="s">
        <v>17</v>
      </c>
      <c r="I711" s="7" t="s">
        <v>4156</v>
      </c>
      <c r="J711" s="7" t="s">
        <v>30</v>
      </c>
      <c r="K711" s="7" t="s">
        <v>7839</v>
      </c>
      <c r="L711" s="10">
        <v>150</v>
      </c>
      <c r="M711" s="7" t="s">
        <v>415</v>
      </c>
      <c r="N711" s="7" t="s">
        <v>437</v>
      </c>
      <c r="O711" s="7" t="s">
        <v>4290</v>
      </c>
      <c r="P711" s="60"/>
      <c r="Q711">
        <f>SUMIF(Waterfowl!C:C,Master!E711,Waterfowl!V:V)</f>
        <v>0</v>
      </c>
      <c r="R711" s="63">
        <f t="shared" si="11"/>
        <v>0</v>
      </c>
    </row>
    <row r="712" spans="2:18" x14ac:dyDescent="0.25">
      <c r="B712" s="62" t="s">
        <v>5956</v>
      </c>
      <c r="C712" s="58" t="s">
        <v>5961</v>
      </c>
      <c r="D712" s="6">
        <v>843380170136</v>
      </c>
      <c r="E712" s="7" t="s">
        <v>4637</v>
      </c>
      <c r="F712" t="s">
        <v>8053</v>
      </c>
      <c r="G712" t="s">
        <v>7905</v>
      </c>
      <c r="H712" t="s">
        <v>17</v>
      </c>
      <c r="I712" s="7" t="s">
        <v>4156</v>
      </c>
      <c r="J712" s="7" t="s">
        <v>246</v>
      </c>
      <c r="K712" s="7" t="s">
        <v>7839</v>
      </c>
      <c r="L712" s="10">
        <v>150</v>
      </c>
      <c r="M712" s="7" t="s">
        <v>415</v>
      </c>
      <c r="N712" s="7" t="s">
        <v>437</v>
      </c>
      <c r="O712" s="7" t="s">
        <v>4290</v>
      </c>
      <c r="P712" s="60"/>
      <c r="Q712">
        <f>SUMIF(Waterfowl!C:C,Master!E712,Waterfowl!V:V)</f>
        <v>0</v>
      </c>
      <c r="R712" s="63">
        <f t="shared" si="11"/>
        <v>0</v>
      </c>
    </row>
    <row r="713" spans="2:18" x14ac:dyDescent="0.25">
      <c r="B713" s="62" t="s">
        <v>5956</v>
      </c>
      <c r="C713" s="58" t="s">
        <v>5962</v>
      </c>
      <c r="D713" s="6">
        <v>843380170143</v>
      </c>
      <c r="E713" s="7" t="s">
        <v>4638</v>
      </c>
      <c r="F713" t="s">
        <v>8054</v>
      </c>
      <c r="G713" t="s">
        <v>7905</v>
      </c>
      <c r="H713" t="s">
        <v>17</v>
      </c>
      <c r="I713" s="7" t="s">
        <v>4156</v>
      </c>
      <c r="J713" s="7" t="s">
        <v>249</v>
      </c>
      <c r="K713" s="7" t="s">
        <v>7839</v>
      </c>
      <c r="L713" s="10">
        <v>150</v>
      </c>
      <c r="M713" s="7" t="s">
        <v>415</v>
      </c>
      <c r="N713" s="7" t="s">
        <v>437</v>
      </c>
      <c r="O713" s="7" t="s">
        <v>4290</v>
      </c>
      <c r="P713" s="60"/>
      <c r="Q713">
        <f>SUMIF(Waterfowl!C:C,Master!E713,Waterfowl!V:V)</f>
        <v>0</v>
      </c>
      <c r="R713" s="63">
        <f t="shared" si="11"/>
        <v>0</v>
      </c>
    </row>
    <row r="714" spans="2:18" x14ac:dyDescent="0.25">
      <c r="B714" s="62" t="s">
        <v>5963</v>
      </c>
      <c r="C714" s="58" t="s">
        <v>5964</v>
      </c>
      <c r="D714" s="6" t="s">
        <v>2282</v>
      </c>
      <c r="E714" s="7" t="s">
        <v>2283</v>
      </c>
      <c r="F714" t="s">
        <v>2284</v>
      </c>
      <c r="G714" t="s">
        <v>7905</v>
      </c>
      <c r="H714" t="s">
        <v>17</v>
      </c>
      <c r="I714" s="7" t="s">
        <v>236</v>
      </c>
      <c r="J714" s="7" t="s">
        <v>21</v>
      </c>
      <c r="K714" s="7" t="s">
        <v>7839</v>
      </c>
      <c r="L714" s="10">
        <v>150</v>
      </c>
      <c r="M714" s="7" t="s">
        <v>415</v>
      </c>
      <c r="N714" s="7" t="s">
        <v>437</v>
      </c>
      <c r="O714" s="7" t="s">
        <v>2169</v>
      </c>
      <c r="P714" s="60"/>
      <c r="Q714">
        <f>SUMIF(Whitetail!C:C,Master!E714,Whitetail!W:W)</f>
        <v>0</v>
      </c>
      <c r="R714" s="63">
        <f t="shared" si="11"/>
        <v>0</v>
      </c>
    </row>
    <row r="715" spans="2:18" x14ac:dyDescent="0.25">
      <c r="B715" s="62" t="s">
        <v>5963</v>
      </c>
      <c r="C715" s="58" t="s">
        <v>5965</v>
      </c>
      <c r="D715" s="6" t="s">
        <v>2285</v>
      </c>
      <c r="E715" s="7" t="s">
        <v>2286</v>
      </c>
      <c r="F715" t="s">
        <v>2287</v>
      </c>
      <c r="G715" t="s">
        <v>7905</v>
      </c>
      <c r="H715" t="s">
        <v>17</v>
      </c>
      <c r="I715" s="7" t="s">
        <v>236</v>
      </c>
      <c r="J715" s="7" t="s">
        <v>24</v>
      </c>
      <c r="K715" s="7" t="s">
        <v>7839</v>
      </c>
      <c r="L715" s="10">
        <v>150</v>
      </c>
      <c r="M715" s="7" t="s">
        <v>415</v>
      </c>
      <c r="N715" s="7" t="s">
        <v>437</v>
      </c>
      <c r="O715" s="7" t="s">
        <v>2169</v>
      </c>
      <c r="P715" s="60"/>
      <c r="Q715">
        <f>SUMIF(Whitetail!C:C,Master!E715,Whitetail!W:W)</f>
        <v>0</v>
      </c>
      <c r="R715" s="63">
        <f t="shared" si="11"/>
        <v>0</v>
      </c>
    </row>
    <row r="716" spans="2:18" x14ac:dyDescent="0.25">
      <c r="B716" s="62" t="s">
        <v>5963</v>
      </c>
      <c r="C716" s="58" t="s">
        <v>5966</v>
      </c>
      <c r="D716" s="6" t="s">
        <v>2288</v>
      </c>
      <c r="E716" s="7" t="s">
        <v>2289</v>
      </c>
      <c r="F716" t="s">
        <v>2290</v>
      </c>
      <c r="G716" t="s">
        <v>7905</v>
      </c>
      <c r="H716" t="s">
        <v>17</v>
      </c>
      <c r="I716" s="7" t="s">
        <v>236</v>
      </c>
      <c r="J716" s="7" t="s">
        <v>27</v>
      </c>
      <c r="K716" s="7" t="s">
        <v>7839</v>
      </c>
      <c r="L716" s="10">
        <v>150</v>
      </c>
      <c r="M716" s="7" t="s">
        <v>415</v>
      </c>
      <c r="N716" s="7" t="s">
        <v>437</v>
      </c>
      <c r="O716" s="7" t="s">
        <v>2169</v>
      </c>
      <c r="P716" s="60"/>
      <c r="Q716">
        <f>SUMIF(Whitetail!C:C,Master!E716,Whitetail!W:W)</f>
        <v>0</v>
      </c>
      <c r="R716" s="63">
        <f t="shared" si="11"/>
        <v>0</v>
      </c>
    </row>
    <row r="717" spans="2:18" x14ac:dyDescent="0.25">
      <c r="B717" s="62" t="s">
        <v>5963</v>
      </c>
      <c r="C717" s="58" t="s">
        <v>5967</v>
      </c>
      <c r="D717" s="6" t="s">
        <v>2291</v>
      </c>
      <c r="E717" s="7" t="s">
        <v>2292</v>
      </c>
      <c r="F717" t="s">
        <v>2293</v>
      </c>
      <c r="G717" t="s">
        <v>7905</v>
      </c>
      <c r="H717" t="s">
        <v>17</v>
      </c>
      <c r="I717" s="7" t="s">
        <v>236</v>
      </c>
      <c r="J717" s="7" t="s">
        <v>30</v>
      </c>
      <c r="K717" s="7" t="s">
        <v>7839</v>
      </c>
      <c r="L717" s="10">
        <v>150</v>
      </c>
      <c r="M717" s="7" t="s">
        <v>415</v>
      </c>
      <c r="N717" s="7" t="s">
        <v>437</v>
      </c>
      <c r="O717" s="7" t="s">
        <v>2169</v>
      </c>
      <c r="P717" s="60"/>
      <c r="Q717">
        <f>SUMIF(Whitetail!C:C,Master!E717,Whitetail!W:W)</f>
        <v>0</v>
      </c>
      <c r="R717" s="63">
        <f t="shared" si="11"/>
        <v>0</v>
      </c>
    </row>
    <row r="718" spans="2:18" x14ac:dyDescent="0.25">
      <c r="B718" s="62" t="s">
        <v>5963</v>
      </c>
      <c r="C718" s="58" t="s">
        <v>5968</v>
      </c>
      <c r="D718" s="6" t="s">
        <v>2294</v>
      </c>
      <c r="E718" s="7" t="s">
        <v>2295</v>
      </c>
      <c r="F718" t="s">
        <v>2296</v>
      </c>
      <c r="G718" t="s">
        <v>7905</v>
      </c>
      <c r="H718" t="s">
        <v>17</v>
      </c>
      <c r="I718" s="7" t="s">
        <v>236</v>
      </c>
      <c r="J718" s="7" t="s">
        <v>246</v>
      </c>
      <c r="K718" s="7" t="s">
        <v>7839</v>
      </c>
      <c r="L718" s="10">
        <v>150</v>
      </c>
      <c r="M718" s="7" t="s">
        <v>415</v>
      </c>
      <c r="N718" s="7" t="s">
        <v>437</v>
      </c>
      <c r="O718" s="7" t="s">
        <v>2169</v>
      </c>
      <c r="P718" s="60"/>
      <c r="Q718">
        <f>SUMIF(Whitetail!C:C,Master!E718,Whitetail!W:W)</f>
        <v>0</v>
      </c>
      <c r="R718" s="63">
        <f t="shared" si="11"/>
        <v>0</v>
      </c>
    </row>
    <row r="719" spans="2:18" x14ac:dyDescent="0.25">
      <c r="B719" s="62" t="s">
        <v>5963</v>
      </c>
      <c r="C719" s="58" t="s">
        <v>5969</v>
      </c>
      <c r="D719" s="6" t="s">
        <v>2297</v>
      </c>
      <c r="E719" s="7" t="s">
        <v>2298</v>
      </c>
      <c r="F719" t="s">
        <v>2299</v>
      </c>
      <c r="G719" t="s">
        <v>7905</v>
      </c>
      <c r="H719" t="s">
        <v>17</v>
      </c>
      <c r="I719" s="7" t="s">
        <v>236</v>
      </c>
      <c r="J719" s="7" t="s">
        <v>249</v>
      </c>
      <c r="K719" s="7" t="s">
        <v>7839</v>
      </c>
      <c r="L719" s="10">
        <v>150</v>
      </c>
      <c r="M719" s="7" t="s">
        <v>415</v>
      </c>
      <c r="N719" s="7" t="s">
        <v>437</v>
      </c>
      <c r="O719" s="7" t="s">
        <v>2169</v>
      </c>
      <c r="P719" s="60"/>
      <c r="Q719">
        <f>SUMIF(Whitetail!C:C,Master!E719,Whitetail!W:W)</f>
        <v>0</v>
      </c>
      <c r="R719" s="63">
        <f t="shared" si="11"/>
        <v>0</v>
      </c>
    </row>
    <row r="720" spans="2:18" x14ac:dyDescent="0.25">
      <c r="B720" s="62" t="s">
        <v>5970</v>
      </c>
      <c r="C720" s="58" t="s">
        <v>5971</v>
      </c>
      <c r="D720" s="6">
        <v>843380170150</v>
      </c>
      <c r="E720" s="7" t="s">
        <v>4639</v>
      </c>
      <c r="F720" t="s">
        <v>4640</v>
      </c>
      <c r="G720" t="s">
        <v>7905</v>
      </c>
      <c r="H720" t="s">
        <v>18</v>
      </c>
      <c r="I720" s="7" t="s">
        <v>154</v>
      </c>
      <c r="J720" s="7" t="s">
        <v>21</v>
      </c>
      <c r="K720" s="7" t="s">
        <v>7839</v>
      </c>
      <c r="L720" s="10">
        <v>150</v>
      </c>
      <c r="M720" s="7" t="s">
        <v>415</v>
      </c>
      <c r="N720" s="7" t="s">
        <v>437</v>
      </c>
      <c r="O720" s="7" t="s">
        <v>4290</v>
      </c>
      <c r="P720" s="60"/>
      <c r="Q720">
        <f>SUMIF(Waterfowl!C:C,Master!E720,Waterfowl!V:V)</f>
        <v>0</v>
      </c>
      <c r="R720" s="63">
        <f t="shared" si="11"/>
        <v>0</v>
      </c>
    </row>
    <row r="721" spans="2:18" x14ac:dyDescent="0.25">
      <c r="B721" s="62" t="s">
        <v>5970</v>
      </c>
      <c r="C721" s="58" t="s">
        <v>5972</v>
      </c>
      <c r="D721" s="6">
        <v>843380170167</v>
      </c>
      <c r="E721" s="7" t="s">
        <v>4641</v>
      </c>
      <c r="F721" t="s">
        <v>4642</v>
      </c>
      <c r="G721" t="s">
        <v>7905</v>
      </c>
      <c r="H721" t="s">
        <v>18</v>
      </c>
      <c r="I721" s="7" t="s">
        <v>154</v>
      </c>
      <c r="J721" s="7" t="s">
        <v>24</v>
      </c>
      <c r="K721" s="7" t="s">
        <v>7839</v>
      </c>
      <c r="L721" s="10">
        <v>150</v>
      </c>
      <c r="M721" s="7" t="s">
        <v>415</v>
      </c>
      <c r="N721" s="7" t="s">
        <v>437</v>
      </c>
      <c r="O721" s="7" t="s">
        <v>4290</v>
      </c>
      <c r="P721" s="60"/>
      <c r="Q721">
        <f>SUMIF(Waterfowl!C:C,Master!E721,Waterfowl!V:V)</f>
        <v>0</v>
      </c>
      <c r="R721" s="63">
        <f t="shared" si="11"/>
        <v>0</v>
      </c>
    </row>
    <row r="722" spans="2:18" x14ac:dyDescent="0.25">
      <c r="B722" s="62" t="s">
        <v>5970</v>
      </c>
      <c r="C722" s="58" t="s">
        <v>5973</v>
      </c>
      <c r="D722" s="6">
        <v>843380170174</v>
      </c>
      <c r="E722" s="7" t="s">
        <v>4643</v>
      </c>
      <c r="F722" t="s">
        <v>4644</v>
      </c>
      <c r="G722" t="s">
        <v>7905</v>
      </c>
      <c r="H722" t="s">
        <v>18</v>
      </c>
      <c r="I722" s="7" t="s">
        <v>154</v>
      </c>
      <c r="J722" s="7" t="s">
        <v>27</v>
      </c>
      <c r="K722" s="7" t="s">
        <v>7839</v>
      </c>
      <c r="L722" s="10">
        <v>150</v>
      </c>
      <c r="M722" s="7" t="s">
        <v>415</v>
      </c>
      <c r="N722" s="7" t="s">
        <v>437</v>
      </c>
      <c r="O722" s="7" t="s">
        <v>4290</v>
      </c>
      <c r="P722" s="60"/>
      <c r="Q722">
        <f>SUMIF(Waterfowl!C:C,Master!E722,Waterfowl!V:V)</f>
        <v>0</v>
      </c>
      <c r="R722" s="63">
        <f t="shared" si="11"/>
        <v>0</v>
      </c>
    </row>
    <row r="723" spans="2:18" x14ac:dyDescent="0.25">
      <c r="B723" s="62" t="s">
        <v>5970</v>
      </c>
      <c r="C723" s="58" t="s">
        <v>5974</v>
      </c>
      <c r="D723" s="6">
        <v>843380170181</v>
      </c>
      <c r="E723" s="7" t="s">
        <v>4645</v>
      </c>
      <c r="F723" t="s">
        <v>4646</v>
      </c>
      <c r="G723" t="s">
        <v>7905</v>
      </c>
      <c r="H723" t="s">
        <v>18</v>
      </c>
      <c r="I723" s="7" t="s">
        <v>154</v>
      </c>
      <c r="J723" s="7" t="s">
        <v>30</v>
      </c>
      <c r="K723" s="7" t="s">
        <v>7839</v>
      </c>
      <c r="L723" s="10">
        <v>150</v>
      </c>
      <c r="M723" s="7" t="s">
        <v>415</v>
      </c>
      <c r="N723" s="7" t="s">
        <v>437</v>
      </c>
      <c r="O723" s="7" t="s">
        <v>4290</v>
      </c>
      <c r="P723" s="60"/>
      <c r="Q723">
        <f>SUMIF(Waterfowl!C:C,Master!E723,Waterfowl!V:V)</f>
        <v>0</v>
      </c>
      <c r="R723" s="63">
        <f t="shared" si="11"/>
        <v>0</v>
      </c>
    </row>
    <row r="724" spans="2:18" x14ac:dyDescent="0.25">
      <c r="B724" s="62" t="s">
        <v>5970</v>
      </c>
      <c r="C724" s="58" t="s">
        <v>5975</v>
      </c>
      <c r="D724" s="6">
        <v>843380170198</v>
      </c>
      <c r="E724" s="7" t="s">
        <v>4647</v>
      </c>
      <c r="F724" t="s">
        <v>4648</v>
      </c>
      <c r="G724" t="s">
        <v>7905</v>
      </c>
      <c r="H724" t="s">
        <v>18</v>
      </c>
      <c r="I724" s="7" t="s">
        <v>154</v>
      </c>
      <c r="J724" s="7" t="s">
        <v>246</v>
      </c>
      <c r="K724" s="7" t="s">
        <v>7839</v>
      </c>
      <c r="L724" s="10">
        <v>150</v>
      </c>
      <c r="M724" s="7" t="s">
        <v>415</v>
      </c>
      <c r="N724" s="7" t="s">
        <v>437</v>
      </c>
      <c r="O724" s="7" t="s">
        <v>4290</v>
      </c>
      <c r="P724" s="60"/>
      <c r="Q724">
        <f>SUMIF(Waterfowl!C:C,Master!E724,Waterfowl!V:V)</f>
        <v>0</v>
      </c>
      <c r="R724" s="63">
        <f t="shared" si="11"/>
        <v>0</v>
      </c>
    </row>
    <row r="725" spans="2:18" x14ac:dyDescent="0.25">
      <c r="B725" s="62" t="s">
        <v>5970</v>
      </c>
      <c r="C725" s="58" t="s">
        <v>5976</v>
      </c>
      <c r="D725" s="6">
        <v>843380170204</v>
      </c>
      <c r="E725" s="7" t="s">
        <v>4649</v>
      </c>
      <c r="F725" t="s">
        <v>4650</v>
      </c>
      <c r="G725" t="s">
        <v>7905</v>
      </c>
      <c r="H725" t="s">
        <v>18</v>
      </c>
      <c r="I725" s="7" t="s">
        <v>154</v>
      </c>
      <c r="J725" s="7" t="s">
        <v>249</v>
      </c>
      <c r="K725" s="7" t="s">
        <v>7839</v>
      </c>
      <c r="L725" s="10">
        <v>150</v>
      </c>
      <c r="M725" s="7" t="s">
        <v>415</v>
      </c>
      <c r="N725" s="7" t="s">
        <v>437</v>
      </c>
      <c r="O725" s="7" t="s">
        <v>4290</v>
      </c>
      <c r="P725" s="60"/>
      <c r="Q725">
        <f>SUMIF(Waterfowl!C:C,Master!E725,Waterfowl!V:V)</f>
        <v>0</v>
      </c>
      <c r="R725" s="63">
        <f t="shared" si="11"/>
        <v>0</v>
      </c>
    </row>
    <row r="726" spans="2:18" x14ac:dyDescent="0.25">
      <c r="B726" s="62" t="s">
        <v>5977</v>
      </c>
      <c r="C726" s="58" t="s">
        <v>5978</v>
      </c>
      <c r="D726" s="6">
        <v>843380170211</v>
      </c>
      <c r="E726" s="7" t="s">
        <v>4651</v>
      </c>
      <c r="F726" t="s">
        <v>4652</v>
      </c>
      <c r="G726" t="s">
        <v>7905</v>
      </c>
      <c r="H726" t="s">
        <v>18</v>
      </c>
      <c r="I726" s="7" t="s">
        <v>59</v>
      </c>
      <c r="J726" s="7" t="s">
        <v>21</v>
      </c>
      <c r="K726" s="7" t="s">
        <v>7839</v>
      </c>
      <c r="L726" s="10">
        <v>150</v>
      </c>
      <c r="M726" s="7" t="s">
        <v>415</v>
      </c>
      <c r="N726" s="7" t="s">
        <v>437</v>
      </c>
      <c r="O726" s="7" t="s">
        <v>4290</v>
      </c>
      <c r="P726" s="60"/>
      <c r="Q726">
        <f>SUMIF(Waterfowl!C:C,Master!E726,Waterfowl!V:V)</f>
        <v>0</v>
      </c>
      <c r="R726" s="63">
        <f t="shared" si="11"/>
        <v>0</v>
      </c>
    </row>
    <row r="727" spans="2:18" x14ac:dyDescent="0.25">
      <c r="B727" s="62" t="s">
        <v>5977</v>
      </c>
      <c r="C727" s="58" t="s">
        <v>5979</v>
      </c>
      <c r="D727" s="6">
        <v>843380170228</v>
      </c>
      <c r="E727" s="7" t="s">
        <v>4653</v>
      </c>
      <c r="F727" t="s">
        <v>4654</v>
      </c>
      <c r="G727" t="s">
        <v>7905</v>
      </c>
      <c r="H727" t="s">
        <v>18</v>
      </c>
      <c r="I727" s="7" t="s">
        <v>59</v>
      </c>
      <c r="J727" s="7" t="s">
        <v>24</v>
      </c>
      <c r="K727" s="7" t="s">
        <v>7839</v>
      </c>
      <c r="L727" s="10">
        <v>150</v>
      </c>
      <c r="M727" s="7" t="s">
        <v>415</v>
      </c>
      <c r="N727" s="7" t="s">
        <v>437</v>
      </c>
      <c r="O727" s="7" t="s">
        <v>4290</v>
      </c>
      <c r="P727" s="60"/>
      <c r="Q727">
        <f>SUMIF(Waterfowl!C:C,Master!E727,Waterfowl!V:V)</f>
        <v>0</v>
      </c>
      <c r="R727" s="63">
        <f t="shared" si="11"/>
        <v>0</v>
      </c>
    </row>
    <row r="728" spans="2:18" x14ac:dyDescent="0.25">
      <c r="B728" s="62" t="s">
        <v>5977</v>
      </c>
      <c r="C728" s="58" t="s">
        <v>5980</v>
      </c>
      <c r="D728" s="6">
        <v>843380170235</v>
      </c>
      <c r="E728" s="7" t="s">
        <v>4655</v>
      </c>
      <c r="F728" t="s">
        <v>4656</v>
      </c>
      <c r="G728" t="s">
        <v>7905</v>
      </c>
      <c r="H728" t="s">
        <v>18</v>
      </c>
      <c r="I728" s="7" t="s">
        <v>59</v>
      </c>
      <c r="J728" s="7" t="s">
        <v>27</v>
      </c>
      <c r="K728" s="7" t="s">
        <v>7839</v>
      </c>
      <c r="L728" s="10">
        <v>150</v>
      </c>
      <c r="M728" s="7" t="s">
        <v>415</v>
      </c>
      <c r="N728" s="7" t="s">
        <v>437</v>
      </c>
      <c r="O728" s="7" t="s">
        <v>4290</v>
      </c>
      <c r="P728" s="60"/>
      <c r="Q728">
        <f>SUMIF(Waterfowl!C:C,Master!E728,Waterfowl!V:V)</f>
        <v>0</v>
      </c>
      <c r="R728" s="63">
        <f t="shared" si="11"/>
        <v>0</v>
      </c>
    </row>
    <row r="729" spans="2:18" x14ac:dyDescent="0.25">
      <c r="B729" s="62" t="s">
        <v>5977</v>
      </c>
      <c r="C729" s="58" t="s">
        <v>5981</v>
      </c>
      <c r="D729" s="6">
        <v>843380170242</v>
      </c>
      <c r="E729" s="7" t="s">
        <v>4657</v>
      </c>
      <c r="F729" t="s">
        <v>4658</v>
      </c>
      <c r="G729" t="s">
        <v>7905</v>
      </c>
      <c r="H729" t="s">
        <v>18</v>
      </c>
      <c r="I729" s="7" t="s">
        <v>59</v>
      </c>
      <c r="J729" s="7" t="s">
        <v>30</v>
      </c>
      <c r="K729" s="7" t="s">
        <v>7839</v>
      </c>
      <c r="L729" s="10">
        <v>150</v>
      </c>
      <c r="M729" s="7" t="s">
        <v>415</v>
      </c>
      <c r="N729" s="7" t="s">
        <v>437</v>
      </c>
      <c r="O729" s="7" t="s">
        <v>4290</v>
      </c>
      <c r="P729" s="60"/>
      <c r="Q729">
        <f>SUMIF(Waterfowl!C:C,Master!E729,Waterfowl!V:V)</f>
        <v>0</v>
      </c>
      <c r="R729" s="63">
        <f t="shared" si="11"/>
        <v>0</v>
      </c>
    </row>
    <row r="730" spans="2:18" x14ac:dyDescent="0.25">
      <c r="B730" s="62" t="s">
        <v>5977</v>
      </c>
      <c r="C730" s="58" t="s">
        <v>5982</v>
      </c>
      <c r="D730" s="6">
        <v>843380170259</v>
      </c>
      <c r="E730" s="7" t="s">
        <v>4659</v>
      </c>
      <c r="F730" t="s">
        <v>4660</v>
      </c>
      <c r="G730" t="s">
        <v>7905</v>
      </c>
      <c r="H730" t="s">
        <v>18</v>
      </c>
      <c r="I730" s="7" t="s">
        <v>59</v>
      </c>
      <c r="J730" s="7" t="s">
        <v>246</v>
      </c>
      <c r="K730" s="7" t="s">
        <v>7839</v>
      </c>
      <c r="L730" s="10">
        <v>150</v>
      </c>
      <c r="M730" s="7" t="s">
        <v>415</v>
      </c>
      <c r="N730" s="7" t="s">
        <v>437</v>
      </c>
      <c r="O730" s="7" t="s">
        <v>4290</v>
      </c>
      <c r="P730" s="60"/>
      <c r="Q730">
        <f>SUMIF(Waterfowl!C:C,Master!E730,Waterfowl!V:V)</f>
        <v>0</v>
      </c>
      <c r="R730" s="63">
        <f t="shared" si="11"/>
        <v>0</v>
      </c>
    </row>
    <row r="731" spans="2:18" x14ac:dyDescent="0.25">
      <c r="B731" s="62" t="s">
        <v>5977</v>
      </c>
      <c r="C731" s="58" t="s">
        <v>5983</v>
      </c>
      <c r="D731" s="6">
        <v>843380170266</v>
      </c>
      <c r="E731" s="7" t="s">
        <v>4661</v>
      </c>
      <c r="F731" t="s">
        <v>4662</v>
      </c>
      <c r="G731" t="s">
        <v>7905</v>
      </c>
      <c r="H731" t="s">
        <v>18</v>
      </c>
      <c r="I731" s="7" t="s">
        <v>59</v>
      </c>
      <c r="J731" s="7" t="s">
        <v>249</v>
      </c>
      <c r="K731" s="7" t="s">
        <v>7839</v>
      </c>
      <c r="L731" s="10">
        <v>150</v>
      </c>
      <c r="M731" s="7" t="s">
        <v>415</v>
      </c>
      <c r="N731" s="7" t="s">
        <v>437</v>
      </c>
      <c r="O731" s="7" t="s">
        <v>4290</v>
      </c>
      <c r="P731" s="60"/>
      <c r="Q731">
        <f>SUMIF(Waterfowl!C:C,Master!E731,Waterfowl!V:V)</f>
        <v>0</v>
      </c>
      <c r="R731" s="63">
        <f t="shared" si="11"/>
        <v>0</v>
      </c>
    </row>
    <row r="732" spans="2:18" x14ac:dyDescent="0.25">
      <c r="B732" s="62" t="s">
        <v>5984</v>
      </c>
      <c r="C732" s="58" t="s">
        <v>5985</v>
      </c>
      <c r="D732" s="6">
        <v>843380170273</v>
      </c>
      <c r="E732" s="7" t="s">
        <v>4663</v>
      </c>
      <c r="F732" t="s">
        <v>4664</v>
      </c>
      <c r="G732" t="s">
        <v>7906</v>
      </c>
      <c r="H732" t="s">
        <v>17</v>
      </c>
      <c r="I732" s="7" t="s">
        <v>4289</v>
      </c>
      <c r="J732" s="7" t="s">
        <v>21</v>
      </c>
      <c r="K732" s="7" t="s">
        <v>7839</v>
      </c>
      <c r="L732" s="10">
        <v>111</v>
      </c>
      <c r="M732" s="7" t="s">
        <v>415</v>
      </c>
      <c r="N732" s="7" t="s">
        <v>1378</v>
      </c>
      <c r="O732" s="7" t="s">
        <v>4290</v>
      </c>
      <c r="P732" s="60"/>
      <c r="Q732">
        <f>SUMIF(Waterfowl!C:C,Master!E732,Waterfowl!V:V)</f>
        <v>0</v>
      </c>
      <c r="R732" s="63">
        <f t="shared" si="11"/>
        <v>0</v>
      </c>
    </row>
    <row r="733" spans="2:18" x14ac:dyDescent="0.25">
      <c r="B733" s="62" t="s">
        <v>5984</v>
      </c>
      <c r="C733" s="58" t="s">
        <v>5986</v>
      </c>
      <c r="D733" s="6">
        <v>843380170280</v>
      </c>
      <c r="E733" s="7" t="s">
        <v>4665</v>
      </c>
      <c r="F733" t="s">
        <v>4666</v>
      </c>
      <c r="G733" t="s">
        <v>7906</v>
      </c>
      <c r="H733" t="s">
        <v>17</v>
      </c>
      <c r="I733" s="7" t="s">
        <v>4289</v>
      </c>
      <c r="J733" s="7" t="s">
        <v>24</v>
      </c>
      <c r="K733" s="7" t="s">
        <v>7839</v>
      </c>
      <c r="L733" s="10">
        <v>111</v>
      </c>
      <c r="M733" s="7" t="s">
        <v>415</v>
      </c>
      <c r="N733" s="7" t="s">
        <v>1378</v>
      </c>
      <c r="O733" s="7" t="s">
        <v>4290</v>
      </c>
      <c r="P733" s="60"/>
      <c r="Q733">
        <f>SUMIF(Waterfowl!C:C,Master!E733,Waterfowl!V:V)</f>
        <v>0</v>
      </c>
      <c r="R733" s="63">
        <f t="shared" si="11"/>
        <v>0</v>
      </c>
    </row>
    <row r="734" spans="2:18" x14ac:dyDescent="0.25">
      <c r="B734" s="62" t="s">
        <v>5984</v>
      </c>
      <c r="C734" s="58" t="s">
        <v>5987</v>
      </c>
      <c r="D734" s="6">
        <v>843380170297</v>
      </c>
      <c r="E734" s="7" t="s">
        <v>4667</v>
      </c>
      <c r="F734" t="s">
        <v>4668</v>
      </c>
      <c r="G734" t="s">
        <v>7906</v>
      </c>
      <c r="H734" t="s">
        <v>17</v>
      </c>
      <c r="I734" s="7" t="s">
        <v>4289</v>
      </c>
      <c r="J734" s="7" t="s">
        <v>27</v>
      </c>
      <c r="K734" s="7" t="s">
        <v>7839</v>
      </c>
      <c r="L734" s="10">
        <v>111</v>
      </c>
      <c r="M734" s="7" t="s">
        <v>415</v>
      </c>
      <c r="N734" s="7" t="s">
        <v>1378</v>
      </c>
      <c r="O734" s="7" t="s">
        <v>4290</v>
      </c>
      <c r="P734" s="60"/>
      <c r="Q734">
        <f>SUMIF(Waterfowl!C:C,Master!E734,Waterfowl!V:V)</f>
        <v>0</v>
      </c>
      <c r="R734" s="63">
        <f t="shared" si="11"/>
        <v>0</v>
      </c>
    </row>
    <row r="735" spans="2:18" x14ac:dyDescent="0.25">
      <c r="B735" s="62" t="s">
        <v>5984</v>
      </c>
      <c r="C735" s="58" t="s">
        <v>5988</v>
      </c>
      <c r="D735" s="6">
        <v>843380170303</v>
      </c>
      <c r="E735" s="7" t="s">
        <v>4669</v>
      </c>
      <c r="F735" t="s">
        <v>4670</v>
      </c>
      <c r="G735" t="s">
        <v>7906</v>
      </c>
      <c r="H735" t="s">
        <v>17</v>
      </c>
      <c r="I735" s="7" t="s">
        <v>4289</v>
      </c>
      <c r="J735" s="7" t="s">
        <v>30</v>
      </c>
      <c r="K735" s="7" t="s">
        <v>7839</v>
      </c>
      <c r="L735" s="10">
        <v>111</v>
      </c>
      <c r="M735" s="7" t="s">
        <v>415</v>
      </c>
      <c r="N735" s="7" t="s">
        <v>1378</v>
      </c>
      <c r="O735" s="7" t="s">
        <v>4290</v>
      </c>
      <c r="P735" s="60"/>
      <c r="Q735">
        <f>SUMIF(Waterfowl!C:C,Master!E735,Waterfowl!V:V)</f>
        <v>0</v>
      </c>
      <c r="R735" s="63">
        <f t="shared" si="11"/>
        <v>0</v>
      </c>
    </row>
    <row r="736" spans="2:18" x14ac:dyDescent="0.25">
      <c r="B736" s="62" t="s">
        <v>5984</v>
      </c>
      <c r="C736" s="58" t="s">
        <v>5989</v>
      </c>
      <c r="D736" s="6">
        <v>843380170310</v>
      </c>
      <c r="E736" s="7" t="s">
        <v>4671</v>
      </c>
      <c r="F736" t="s">
        <v>4672</v>
      </c>
      <c r="G736" t="s">
        <v>7906</v>
      </c>
      <c r="H736" t="s">
        <v>17</v>
      </c>
      <c r="I736" s="7" t="s">
        <v>4289</v>
      </c>
      <c r="J736" s="7" t="s">
        <v>246</v>
      </c>
      <c r="K736" s="7" t="s">
        <v>7839</v>
      </c>
      <c r="L736" s="10">
        <v>111</v>
      </c>
      <c r="M736" s="7" t="s">
        <v>415</v>
      </c>
      <c r="N736" s="7" t="s">
        <v>1378</v>
      </c>
      <c r="O736" s="7" t="s">
        <v>4290</v>
      </c>
      <c r="P736" s="60"/>
      <c r="Q736">
        <f>SUMIF(Waterfowl!C:C,Master!E736,Waterfowl!V:V)</f>
        <v>0</v>
      </c>
      <c r="R736" s="63">
        <f t="shared" si="11"/>
        <v>0</v>
      </c>
    </row>
    <row r="737" spans="2:18" x14ac:dyDescent="0.25">
      <c r="B737" s="62" t="s">
        <v>5984</v>
      </c>
      <c r="C737" s="58" t="s">
        <v>5990</v>
      </c>
      <c r="D737" s="6">
        <v>843380170327</v>
      </c>
      <c r="E737" s="7" t="s">
        <v>4673</v>
      </c>
      <c r="F737" t="s">
        <v>4674</v>
      </c>
      <c r="G737" t="s">
        <v>7906</v>
      </c>
      <c r="H737" t="s">
        <v>17</v>
      </c>
      <c r="I737" s="7" t="s">
        <v>4289</v>
      </c>
      <c r="J737" s="7" t="s">
        <v>249</v>
      </c>
      <c r="K737" s="7" t="s">
        <v>7839</v>
      </c>
      <c r="L737" s="10">
        <v>111</v>
      </c>
      <c r="M737" s="7" t="s">
        <v>415</v>
      </c>
      <c r="N737" s="7" t="s">
        <v>1378</v>
      </c>
      <c r="O737" s="7" t="s">
        <v>4290</v>
      </c>
      <c r="P737" s="60"/>
      <c r="Q737">
        <f>SUMIF(Waterfowl!C:C,Master!E737,Waterfowl!V:V)</f>
        <v>0</v>
      </c>
      <c r="R737" s="63">
        <f t="shared" si="11"/>
        <v>0</v>
      </c>
    </row>
    <row r="738" spans="2:18" x14ac:dyDescent="0.25">
      <c r="B738" s="62" t="s">
        <v>5991</v>
      </c>
      <c r="C738" s="58" t="s">
        <v>5992</v>
      </c>
      <c r="D738" s="6">
        <v>843380170334</v>
      </c>
      <c r="E738" s="7" t="s">
        <v>4675</v>
      </c>
      <c r="F738" t="s">
        <v>8055</v>
      </c>
      <c r="G738" t="s">
        <v>7906</v>
      </c>
      <c r="H738" t="s">
        <v>18</v>
      </c>
      <c r="I738" s="7" t="s">
        <v>4156</v>
      </c>
      <c r="J738" s="7" t="s">
        <v>21</v>
      </c>
      <c r="K738" s="7" t="s">
        <v>7839</v>
      </c>
      <c r="L738" s="10">
        <v>111</v>
      </c>
      <c r="M738" s="7" t="s">
        <v>415</v>
      </c>
      <c r="N738" s="7" t="s">
        <v>1378</v>
      </c>
      <c r="O738" s="7" t="s">
        <v>4290</v>
      </c>
      <c r="P738" s="60"/>
      <c r="Q738">
        <f>SUMIF(Waterfowl!C:C,Master!E738,Waterfowl!V:V)</f>
        <v>0</v>
      </c>
      <c r="R738" s="63">
        <f t="shared" si="11"/>
        <v>0</v>
      </c>
    </row>
    <row r="739" spans="2:18" x14ac:dyDescent="0.25">
      <c r="B739" s="62" t="s">
        <v>5991</v>
      </c>
      <c r="C739" s="58" t="s">
        <v>5993</v>
      </c>
      <c r="D739" s="6">
        <v>843380170341</v>
      </c>
      <c r="E739" s="7" t="s">
        <v>4676</v>
      </c>
      <c r="F739" t="s">
        <v>8056</v>
      </c>
      <c r="G739" t="s">
        <v>7906</v>
      </c>
      <c r="H739" t="s">
        <v>18</v>
      </c>
      <c r="I739" s="7" t="s">
        <v>4156</v>
      </c>
      <c r="J739" s="7" t="s">
        <v>24</v>
      </c>
      <c r="K739" s="7" t="s">
        <v>7839</v>
      </c>
      <c r="L739" s="10">
        <v>111</v>
      </c>
      <c r="M739" s="7" t="s">
        <v>415</v>
      </c>
      <c r="N739" s="7" t="s">
        <v>1378</v>
      </c>
      <c r="O739" s="7" t="s">
        <v>4290</v>
      </c>
      <c r="P739" s="60"/>
      <c r="Q739">
        <f>SUMIF(Waterfowl!C:C,Master!E739,Waterfowl!V:V)</f>
        <v>0</v>
      </c>
      <c r="R739" s="63">
        <f t="shared" si="11"/>
        <v>0</v>
      </c>
    </row>
    <row r="740" spans="2:18" x14ac:dyDescent="0.25">
      <c r="B740" s="62" t="s">
        <v>5991</v>
      </c>
      <c r="C740" s="58" t="s">
        <v>5994</v>
      </c>
      <c r="D740" s="6">
        <v>843380170358</v>
      </c>
      <c r="E740" s="7" t="s">
        <v>4677</v>
      </c>
      <c r="F740" t="s">
        <v>8057</v>
      </c>
      <c r="G740" t="s">
        <v>7906</v>
      </c>
      <c r="H740" t="s">
        <v>18</v>
      </c>
      <c r="I740" s="7" t="s">
        <v>4156</v>
      </c>
      <c r="J740" s="7" t="s">
        <v>27</v>
      </c>
      <c r="K740" s="7" t="s">
        <v>7839</v>
      </c>
      <c r="L740" s="10">
        <v>111</v>
      </c>
      <c r="M740" s="7" t="s">
        <v>415</v>
      </c>
      <c r="N740" s="7" t="s">
        <v>1378</v>
      </c>
      <c r="O740" s="7" t="s">
        <v>4290</v>
      </c>
      <c r="P740" s="60"/>
      <c r="Q740">
        <f>SUMIF(Waterfowl!C:C,Master!E740,Waterfowl!V:V)</f>
        <v>0</v>
      </c>
      <c r="R740" s="63">
        <f t="shared" si="11"/>
        <v>0</v>
      </c>
    </row>
    <row r="741" spans="2:18" x14ac:dyDescent="0.25">
      <c r="B741" s="62" t="s">
        <v>5991</v>
      </c>
      <c r="C741" s="58" t="s">
        <v>5995</v>
      </c>
      <c r="D741" s="6">
        <v>843380170365</v>
      </c>
      <c r="E741" s="7" t="s">
        <v>4678</v>
      </c>
      <c r="F741" t="s">
        <v>8058</v>
      </c>
      <c r="G741" t="s">
        <v>7906</v>
      </c>
      <c r="H741" t="s">
        <v>18</v>
      </c>
      <c r="I741" s="7" t="s">
        <v>4156</v>
      </c>
      <c r="J741" s="7" t="s">
        <v>30</v>
      </c>
      <c r="K741" s="7" t="s">
        <v>7839</v>
      </c>
      <c r="L741" s="10">
        <v>111</v>
      </c>
      <c r="M741" s="7" t="s">
        <v>415</v>
      </c>
      <c r="N741" s="7" t="s">
        <v>1378</v>
      </c>
      <c r="O741" s="7" t="s">
        <v>4290</v>
      </c>
      <c r="P741" s="60"/>
      <c r="Q741">
        <f>SUMIF(Waterfowl!C:C,Master!E741,Waterfowl!V:V)</f>
        <v>0</v>
      </c>
      <c r="R741" s="63">
        <f t="shared" si="11"/>
        <v>0</v>
      </c>
    </row>
    <row r="742" spans="2:18" x14ac:dyDescent="0.25">
      <c r="B742" s="62" t="s">
        <v>5991</v>
      </c>
      <c r="C742" s="58" t="s">
        <v>5996</v>
      </c>
      <c r="D742" s="6">
        <v>843380170372</v>
      </c>
      <c r="E742" s="7" t="s">
        <v>4679</v>
      </c>
      <c r="F742" t="s">
        <v>8059</v>
      </c>
      <c r="G742" t="s">
        <v>7906</v>
      </c>
      <c r="H742" t="s">
        <v>18</v>
      </c>
      <c r="I742" s="7" t="s">
        <v>4156</v>
      </c>
      <c r="J742" s="7" t="s">
        <v>246</v>
      </c>
      <c r="K742" s="7" t="s">
        <v>7839</v>
      </c>
      <c r="L742" s="10">
        <v>111</v>
      </c>
      <c r="M742" s="7" t="s">
        <v>415</v>
      </c>
      <c r="N742" s="7" t="s">
        <v>1378</v>
      </c>
      <c r="O742" s="7" t="s">
        <v>4290</v>
      </c>
      <c r="P742" s="60"/>
      <c r="Q742">
        <f>SUMIF(Waterfowl!C:C,Master!E742,Waterfowl!V:V)</f>
        <v>0</v>
      </c>
      <c r="R742" s="63">
        <f t="shared" si="11"/>
        <v>0</v>
      </c>
    </row>
    <row r="743" spans="2:18" x14ac:dyDescent="0.25">
      <c r="B743" s="62" t="s">
        <v>5991</v>
      </c>
      <c r="C743" s="58" t="s">
        <v>5997</v>
      </c>
      <c r="D743" s="6">
        <v>843380170389</v>
      </c>
      <c r="E743" s="7" t="s">
        <v>4680</v>
      </c>
      <c r="F743" t="s">
        <v>8060</v>
      </c>
      <c r="G743" t="s">
        <v>7906</v>
      </c>
      <c r="H743" t="s">
        <v>18</v>
      </c>
      <c r="I743" s="7" t="s">
        <v>4156</v>
      </c>
      <c r="J743" s="7" t="s">
        <v>249</v>
      </c>
      <c r="K743" s="7" t="s">
        <v>7839</v>
      </c>
      <c r="L743" s="10">
        <v>111</v>
      </c>
      <c r="M743" s="7" t="s">
        <v>415</v>
      </c>
      <c r="N743" s="7" t="s">
        <v>1378</v>
      </c>
      <c r="O743" s="7" t="s">
        <v>4290</v>
      </c>
      <c r="P743" s="60"/>
      <c r="Q743">
        <f>SUMIF(Waterfowl!C:C,Master!E743,Waterfowl!V:V)</f>
        <v>0</v>
      </c>
      <c r="R743" s="63">
        <f t="shared" si="11"/>
        <v>0</v>
      </c>
    </row>
    <row r="744" spans="2:18" x14ac:dyDescent="0.25">
      <c r="B744" s="62" t="s">
        <v>5998</v>
      </c>
      <c r="C744" s="58" t="s">
        <v>5999</v>
      </c>
      <c r="D744" s="6" t="s">
        <v>2300</v>
      </c>
      <c r="E744" s="7" t="s">
        <v>2301</v>
      </c>
      <c r="F744" t="s">
        <v>2302</v>
      </c>
      <c r="G744" t="s">
        <v>7906</v>
      </c>
      <c r="H744" t="s">
        <v>17</v>
      </c>
      <c r="I744" s="7" t="s">
        <v>236</v>
      </c>
      <c r="J744" s="7" t="s">
        <v>21</v>
      </c>
      <c r="K744" s="7" t="s">
        <v>7839</v>
      </c>
      <c r="L744" s="10">
        <v>111</v>
      </c>
      <c r="M744" s="7" t="s">
        <v>415</v>
      </c>
      <c r="N744" s="7" t="s">
        <v>1378</v>
      </c>
      <c r="O744" s="7" t="s">
        <v>2169</v>
      </c>
      <c r="P744" s="60"/>
      <c r="Q744">
        <f>SUMIF(Whitetail!C:C,Master!E744,Whitetail!W:W)</f>
        <v>0</v>
      </c>
      <c r="R744" s="63">
        <f t="shared" si="11"/>
        <v>0</v>
      </c>
    </row>
    <row r="745" spans="2:18" x14ac:dyDescent="0.25">
      <c r="B745" s="62" t="s">
        <v>5998</v>
      </c>
      <c r="C745" s="58" t="s">
        <v>6000</v>
      </c>
      <c r="D745" s="6" t="s">
        <v>2303</v>
      </c>
      <c r="E745" s="7" t="s">
        <v>2304</v>
      </c>
      <c r="F745" t="s">
        <v>2305</v>
      </c>
      <c r="G745" t="s">
        <v>7906</v>
      </c>
      <c r="H745" t="s">
        <v>17</v>
      </c>
      <c r="I745" s="7" t="s">
        <v>236</v>
      </c>
      <c r="J745" s="7" t="s">
        <v>24</v>
      </c>
      <c r="K745" s="7" t="s">
        <v>7839</v>
      </c>
      <c r="L745" s="10">
        <v>111</v>
      </c>
      <c r="M745" s="7" t="s">
        <v>415</v>
      </c>
      <c r="N745" s="7" t="s">
        <v>1378</v>
      </c>
      <c r="O745" s="7" t="s">
        <v>2169</v>
      </c>
      <c r="P745" s="60"/>
      <c r="Q745">
        <f>SUMIF(Whitetail!C:C,Master!E745,Whitetail!W:W)</f>
        <v>0</v>
      </c>
      <c r="R745" s="63">
        <f t="shared" si="11"/>
        <v>0</v>
      </c>
    </row>
    <row r="746" spans="2:18" x14ac:dyDescent="0.25">
      <c r="B746" s="62" t="s">
        <v>5998</v>
      </c>
      <c r="C746" s="58" t="s">
        <v>6001</v>
      </c>
      <c r="D746" s="6" t="s">
        <v>2306</v>
      </c>
      <c r="E746" s="7" t="s">
        <v>2307</v>
      </c>
      <c r="F746" t="s">
        <v>2308</v>
      </c>
      <c r="G746" t="s">
        <v>7906</v>
      </c>
      <c r="H746" t="s">
        <v>17</v>
      </c>
      <c r="I746" s="7" t="s">
        <v>236</v>
      </c>
      <c r="J746" s="7" t="s">
        <v>27</v>
      </c>
      <c r="K746" s="7" t="s">
        <v>7839</v>
      </c>
      <c r="L746" s="10">
        <v>111</v>
      </c>
      <c r="M746" s="7" t="s">
        <v>415</v>
      </c>
      <c r="N746" s="7" t="s">
        <v>1378</v>
      </c>
      <c r="O746" s="7" t="s">
        <v>2169</v>
      </c>
      <c r="P746" s="60"/>
      <c r="Q746">
        <f>SUMIF(Whitetail!C:C,Master!E746,Whitetail!W:W)</f>
        <v>0</v>
      </c>
      <c r="R746" s="63">
        <f t="shared" si="11"/>
        <v>0</v>
      </c>
    </row>
    <row r="747" spans="2:18" x14ac:dyDescent="0.25">
      <c r="B747" s="62" t="s">
        <v>5998</v>
      </c>
      <c r="C747" s="58" t="s">
        <v>6002</v>
      </c>
      <c r="D747" s="6" t="s">
        <v>2309</v>
      </c>
      <c r="E747" s="7" t="s">
        <v>2310</v>
      </c>
      <c r="F747" t="s">
        <v>2311</v>
      </c>
      <c r="G747" t="s">
        <v>7906</v>
      </c>
      <c r="H747" t="s">
        <v>17</v>
      </c>
      <c r="I747" s="7" t="s">
        <v>236</v>
      </c>
      <c r="J747" s="7" t="s">
        <v>30</v>
      </c>
      <c r="K747" s="7" t="s">
        <v>7839</v>
      </c>
      <c r="L747" s="10">
        <v>111</v>
      </c>
      <c r="M747" s="7" t="s">
        <v>415</v>
      </c>
      <c r="N747" s="7" t="s">
        <v>1378</v>
      </c>
      <c r="O747" s="7" t="s">
        <v>2169</v>
      </c>
      <c r="P747" s="60"/>
      <c r="Q747">
        <f>SUMIF(Whitetail!C:C,Master!E747,Whitetail!W:W)</f>
        <v>0</v>
      </c>
      <c r="R747" s="63">
        <f t="shared" si="11"/>
        <v>0</v>
      </c>
    </row>
    <row r="748" spans="2:18" x14ac:dyDescent="0.25">
      <c r="B748" s="62" t="s">
        <v>5998</v>
      </c>
      <c r="C748" s="58" t="s">
        <v>6003</v>
      </c>
      <c r="D748" s="6" t="s">
        <v>2312</v>
      </c>
      <c r="E748" s="7" t="s">
        <v>2313</v>
      </c>
      <c r="F748" t="s">
        <v>2314</v>
      </c>
      <c r="G748" t="s">
        <v>7906</v>
      </c>
      <c r="H748" t="s">
        <v>17</v>
      </c>
      <c r="I748" s="7" t="s">
        <v>236</v>
      </c>
      <c r="J748" s="7" t="s">
        <v>246</v>
      </c>
      <c r="K748" s="7" t="s">
        <v>7839</v>
      </c>
      <c r="L748" s="10">
        <v>111</v>
      </c>
      <c r="M748" s="7" t="s">
        <v>415</v>
      </c>
      <c r="N748" s="7" t="s">
        <v>1378</v>
      </c>
      <c r="O748" s="7" t="s">
        <v>2169</v>
      </c>
      <c r="P748" s="60"/>
      <c r="Q748">
        <f>SUMIF(Whitetail!C:C,Master!E748,Whitetail!W:W)</f>
        <v>0</v>
      </c>
      <c r="R748" s="63">
        <f t="shared" si="11"/>
        <v>0</v>
      </c>
    </row>
    <row r="749" spans="2:18" x14ac:dyDescent="0.25">
      <c r="B749" s="62" t="s">
        <v>5998</v>
      </c>
      <c r="C749" s="58" t="s">
        <v>6004</v>
      </c>
      <c r="D749" s="6" t="s">
        <v>2315</v>
      </c>
      <c r="E749" s="7" t="s">
        <v>2316</v>
      </c>
      <c r="F749" t="s">
        <v>2317</v>
      </c>
      <c r="G749" t="s">
        <v>7906</v>
      </c>
      <c r="H749" t="s">
        <v>17</v>
      </c>
      <c r="I749" s="7" t="s">
        <v>236</v>
      </c>
      <c r="J749" s="7" t="s">
        <v>249</v>
      </c>
      <c r="K749" s="7" t="s">
        <v>7839</v>
      </c>
      <c r="L749" s="10">
        <v>111</v>
      </c>
      <c r="M749" s="7" t="s">
        <v>415</v>
      </c>
      <c r="N749" s="7" t="s">
        <v>1378</v>
      </c>
      <c r="O749" s="7" t="s">
        <v>2169</v>
      </c>
      <c r="P749" s="60"/>
      <c r="Q749">
        <f>SUMIF(Whitetail!C:C,Master!E749,Whitetail!W:W)</f>
        <v>0</v>
      </c>
      <c r="R749" s="63">
        <f t="shared" si="11"/>
        <v>0</v>
      </c>
    </row>
    <row r="750" spans="2:18" x14ac:dyDescent="0.25">
      <c r="B750" s="62" t="s">
        <v>6005</v>
      </c>
      <c r="C750" s="58" t="s">
        <v>6006</v>
      </c>
      <c r="D750" s="6">
        <v>843380170396</v>
      </c>
      <c r="E750" s="7" t="s">
        <v>4681</v>
      </c>
      <c r="F750" t="s">
        <v>4682</v>
      </c>
      <c r="G750" t="s">
        <v>7906</v>
      </c>
      <c r="H750" t="s">
        <v>18</v>
      </c>
      <c r="I750" s="7" t="s">
        <v>154</v>
      </c>
      <c r="J750" s="7" t="s">
        <v>21</v>
      </c>
      <c r="K750" s="7" t="s">
        <v>7839</v>
      </c>
      <c r="L750" s="10">
        <v>111</v>
      </c>
      <c r="M750" s="7" t="s">
        <v>415</v>
      </c>
      <c r="N750" s="7" t="s">
        <v>1378</v>
      </c>
      <c r="O750" s="7" t="s">
        <v>4290</v>
      </c>
      <c r="P750" s="60"/>
      <c r="Q750">
        <f>SUMIF(Waterfowl!C:C,Master!E750,Waterfowl!V:V)</f>
        <v>0</v>
      </c>
      <c r="R750" s="63">
        <f t="shared" si="11"/>
        <v>0</v>
      </c>
    </row>
    <row r="751" spans="2:18" x14ac:dyDescent="0.25">
      <c r="B751" s="62" t="s">
        <v>6005</v>
      </c>
      <c r="C751" s="58" t="s">
        <v>6007</v>
      </c>
      <c r="D751" s="6">
        <v>843380170402</v>
      </c>
      <c r="E751" s="7" t="s">
        <v>4683</v>
      </c>
      <c r="F751" t="s">
        <v>4684</v>
      </c>
      <c r="G751" t="s">
        <v>7906</v>
      </c>
      <c r="H751" t="s">
        <v>18</v>
      </c>
      <c r="I751" s="7" t="s">
        <v>154</v>
      </c>
      <c r="J751" s="7" t="s">
        <v>24</v>
      </c>
      <c r="K751" s="7" t="s">
        <v>7839</v>
      </c>
      <c r="L751" s="10">
        <v>111</v>
      </c>
      <c r="M751" s="7" t="s">
        <v>415</v>
      </c>
      <c r="N751" s="7" t="s">
        <v>1378</v>
      </c>
      <c r="O751" s="7" t="s">
        <v>4290</v>
      </c>
      <c r="P751" s="60"/>
      <c r="Q751">
        <f>SUMIF(Waterfowl!C:C,Master!E751,Waterfowl!V:V)</f>
        <v>0</v>
      </c>
      <c r="R751" s="63">
        <f t="shared" si="11"/>
        <v>0</v>
      </c>
    </row>
    <row r="752" spans="2:18" x14ac:dyDescent="0.25">
      <c r="B752" s="62" t="s">
        <v>6005</v>
      </c>
      <c r="C752" s="58" t="s">
        <v>6008</v>
      </c>
      <c r="D752" s="6">
        <v>843380170419</v>
      </c>
      <c r="E752" s="7" t="s">
        <v>4685</v>
      </c>
      <c r="F752" t="s">
        <v>4686</v>
      </c>
      <c r="G752" t="s">
        <v>7906</v>
      </c>
      <c r="H752" t="s">
        <v>18</v>
      </c>
      <c r="I752" s="7" t="s">
        <v>154</v>
      </c>
      <c r="J752" s="7" t="s">
        <v>27</v>
      </c>
      <c r="K752" s="7" t="s">
        <v>7839</v>
      </c>
      <c r="L752" s="10">
        <v>111</v>
      </c>
      <c r="M752" s="7" t="s">
        <v>415</v>
      </c>
      <c r="N752" s="7" t="s">
        <v>1378</v>
      </c>
      <c r="O752" s="7" t="s">
        <v>4290</v>
      </c>
      <c r="P752" s="60"/>
      <c r="Q752">
        <f>SUMIF(Waterfowl!C:C,Master!E752,Waterfowl!V:V)</f>
        <v>0</v>
      </c>
      <c r="R752" s="63">
        <f t="shared" si="11"/>
        <v>0</v>
      </c>
    </row>
    <row r="753" spans="2:18" x14ac:dyDescent="0.25">
      <c r="B753" s="62" t="s">
        <v>6005</v>
      </c>
      <c r="C753" s="58" t="s">
        <v>6009</v>
      </c>
      <c r="D753" s="6">
        <v>843380170426</v>
      </c>
      <c r="E753" s="7" t="s">
        <v>4687</v>
      </c>
      <c r="F753" t="s">
        <v>4688</v>
      </c>
      <c r="G753" t="s">
        <v>7906</v>
      </c>
      <c r="H753" t="s">
        <v>18</v>
      </c>
      <c r="I753" s="7" t="s">
        <v>154</v>
      </c>
      <c r="J753" s="7" t="s">
        <v>30</v>
      </c>
      <c r="K753" s="7" t="s">
        <v>7839</v>
      </c>
      <c r="L753" s="10">
        <v>111</v>
      </c>
      <c r="M753" s="7" t="s">
        <v>415</v>
      </c>
      <c r="N753" s="7" t="s">
        <v>1378</v>
      </c>
      <c r="O753" s="7" t="s">
        <v>4290</v>
      </c>
      <c r="P753" s="60"/>
      <c r="Q753">
        <f>SUMIF(Waterfowl!C:C,Master!E753,Waterfowl!V:V)</f>
        <v>0</v>
      </c>
      <c r="R753" s="63">
        <f t="shared" si="11"/>
        <v>0</v>
      </c>
    </row>
    <row r="754" spans="2:18" x14ac:dyDescent="0.25">
      <c r="B754" s="62" t="s">
        <v>6005</v>
      </c>
      <c r="C754" s="58" t="s">
        <v>6010</v>
      </c>
      <c r="D754" s="6">
        <v>843380170433</v>
      </c>
      <c r="E754" s="7" t="s">
        <v>4689</v>
      </c>
      <c r="F754" t="s">
        <v>4690</v>
      </c>
      <c r="G754" t="s">
        <v>7906</v>
      </c>
      <c r="H754" t="s">
        <v>18</v>
      </c>
      <c r="I754" s="7" t="s">
        <v>154</v>
      </c>
      <c r="J754" s="7" t="s">
        <v>246</v>
      </c>
      <c r="K754" s="7" t="s">
        <v>7839</v>
      </c>
      <c r="L754" s="10">
        <v>111</v>
      </c>
      <c r="M754" s="7" t="s">
        <v>415</v>
      </c>
      <c r="N754" s="7" t="s">
        <v>1378</v>
      </c>
      <c r="O754" s="7" t="s">
        <v>4290</v>
      </c>
      <c r="P754" s="60"/>
      <c r="Q754">
        <f>SUMIF(Waterfowl!C:C,Master!E754,Waterfowl!V:V)</f>
        <v>0</v>
      </c>
      <c r="R754" s="63">
        <f t="shared" si="11"/>
        <v>0</v>
      </c>
    </row>
    <row r="755" spans="2:18" x14ac:dyDescent="0.25">
      <c r="B755" s="62" t="s">
        <v>6005</v>
      </c>
      <c r="C755" s="58" t="s">
        <v>6011</v>
      </c>
      <c r="D755" s="6">
        <v>843380170440</v>
      </c>
      <c r="E755" s="7" t="s">
        <v>4691</v>
      </c>
      <c r="F755" t="s">
        <v>4692</v>
      </c>
      <c r="G755" t="s">
        <v>7906</v>
      </c>
      <c r="H755" t="s">
        <v>18</v>
      </c>
      <c r="I755" s="7" t="s">
        <v>154</v>
      </c>
      <c r="J755" s="7" t="s">
        <v>249</v>
      </c>
      <c r="K755" s="7" t="s">
        <v>7839</v>
      </c>
      <c r="L755" s="10">
        <v>111</v>
      </c>
      <c r="M755" s="7" t="s">
        <v>415</v>
      </c>
      <c r="N755" s="7" t="s">
        <v>1378</v>
      </c>
      <c r="O755" s="7" t="s">
        <v>4290</v>
      </c>
      <c r="P755" s="60"/>
      <c r="Q755">
        <f>SUMIF(Waterfowl!C:C,Master!E755,Waterfowl!V:V)</f>
        <v>0</v>
      </c>
      <c r="R755" s="63">
        <f t="shared" si="11"/>
        <v>0</v>
      </c>
    </row>
    <row r="756" spans="2:18" x14ac:dyDescent="0.25">
      <c r="B756" s="62" t="s">
        <v>6012</v>
      </c>
      <c r="C756" s="58" t="s">
        <v>6013</v>
      </c>
      <c r="D756" s="6">
        <v>843380170457</v>
      </c>
      <c r="E756" s="7" t="s">
        <v>4693</v>
      </c>
      <c r="F756" t="s">
        <v>4694</v>
      </c>
      <c r="G756" t="s">
        <v>7906</v>
      </c>
      <c r="H756" t="s">
        <v>18</v>
      </c>
      <c r="I756" s="7" t="s">
        <v>59</v>
      </c>
      <c r="J756" s="7" t="s">
        <v>21</v>
      </c>
      <c r="K756" s="7" t="s">
        <v>7839</v>
      </c>
      <c r="L756" s="10">
        <v>111</v>
      </c>
      <c r="M756" s="7" t="s">
        <v>415</v>
      </c>
      <c r="N756" s="7" t="s">
        <v>1378</v>
      </c>
      <c r="O756" s="7" t="s">
        <v>4290</v>
      </c>
      <c r="P756" s="60"/>
      <c r="Q756">
        <f>SUMIF(Waterfowl!C:C,Master!E756,Waterfowl!V:V)</f>
        <v>0</v>
      </c>
      <c r="R756" s="63">
        <f t="shared" si="11"/>
        <v>0</v>
      </c>
    </row>
    <row r="757" spans="2:18" x14ac:dyDescent="0.25">
      <c r="B757" s="62" t="s">
        <v>6012</v>
      </c>
      <c r="C757" s="58" t="s">
        <v>6014</v>
      </c>
      <c r="D757" s="6">
        <v>843380170464</v>
      </c>
      <c r="E757" s="7" t="s">
        <v>4695</v>
      </c>
      <c r="F757" t="s">
        <v>4696</v>
      </c>
      <c r="G757" t="s">
        <v>7906</v>
      </c>
      <c r="H757" t="s">
        <v>18</v>
      </c>
      <c r="I757" s="7" t="s">
        <v>59</v>
      </c>
      <c r="J757" s="7" t="s">
        <v>24</v>
      </c>
      <c r="K757" s="7" t="s">
        <v>7839</v>
      </c>
      <c r="L757" s="10">
        <v>111</v>
      </c>
      <c r="M757" s="7" t="s">
        <v>415</v>
      </c>
      <c r="N757" s="7" t="s">
        <v>1378</v>
      </c>
      <c r="O757" s="7" t="s">
        <v>4290</v>
      </c>
      <c r="P757" s="60"/>
      <c r="Q757">
        <f>SUMIF(Waterfowl!C:C,Master!E757,Waterfowl!V:V)</f>
        <v>0</v>
      </c>
      <c r="R757" s="63">
        <f t="shared" si="11"/>
        <v>0</v>
      </c>
    </row>
    <row r="758" spans="2:18" x14ac:dyDescent="0.25">
      <c r="B758" s="62" t="s">
        <v>6012</v>
      </c>
      <c r="C758" s="58" t="s">
        <v>6015</v>
      </c>
      <c r="D758" s="6">
        <v>843380170471</v>
      </c>
      <c r="E758" s="7" t="s">
        <v>4697</v>
      </c>
      <c r="F758" t="s">
        <v>4698</v>
      </c>
      <c r="G758" t="s">
        <v>7906</v>
      </c>
      <c r="H758" t="s">
        <v>18</v>
      </c>
      <c r="I758" s="7" t="s">
        <v>59</v>
      </c>
      <c r="J758" s="7" t="s">
        <v>27</v>
      </c>
      <c r="K758" s="7" t="s">
        <v>7839</v>
      </c>
      <c r="L758" s="10">
        <v>111</v>
      </c>
      <c r="M758" s="7" t="s">
        <v>415</v>
      </c>
      <c r="N758" s="7" t="s">
        <v>1378</v>
      </c>
      <c r="O758" s="7" t="s">
        <v>4290</v>
      </c>
      <c r="P758" s="60"/>
      <c r="Q758">
        <f>SUMIF(Waterfowl!C:C,Master!E758,Waterfowl!V:V)</f>
        <v>0</v>
      </c>
      <c r="R758" s="63">
        <f t="shared" si="11"/>
        <v>0</v>
      </c>
    </row>
    <row r="759" spans="2:18" x14ac:dyDescent="0.25">
      <c r="B759" s="62" t="s">
        <v>6012</v>
      </c>
      <c r="C759" s="58" t="s">
        <v>6016</v>
      </c>
      <c r="D759" s="6">
        <v>843380170488</v>
      </c>
      <c r="E759" s="7" t="s">
        <v>4699</v>
      </c>
      <c r="F759" t="s">
        <v>4700</v>
      </c>
      <c r="G759" t="s">
        <v>7906</v>
      </c>
      <c r="H759" t="s">
        <v>18</v>
      </c>
      <c r="I759" s="7" t="s">
        <v>59</v>
      </c>
      <c r="J759" s="7" t="s">
        <v>30</v>
      </c>
      <c r="K759" s="7" t="s">
        <v>7839</v>
      </c>
      <c r="L759" s="10">
        <v>111</v>
      </c>
      <c r="M759" s="7" t="s">
        <v>415</v>
      </c>
      <c r="N759" s="7" t="s">
        <v>1378</v>
      </c>
      <c r="O759" s="7" t="s">
        <v>4290</v>
      </c>
      <c r="P759" s="60"/>
      <c r="Q759">
        <f>SUMIF(Waterfowl!C:C,Master!E759,Waterfowl!V:V)</f>
        <v>0</v>
      </c>
      <c r="R759" s="63">
        <f t="shared" si="11"/>
        <v>0</v>
      </c>
    </row>
    <row r="760" spans="2:18" x14ac:dyDescent="0.25">
      <c r="B760" s="62" t="s">
        <v>6012</v>
      </c>
      <c r="C760" s="58" t="s">
        <v>6017</v>
      </c>
      <c r="D760" s="6">
        <v>843380170495</v>
      </c>
      <c r="E760" s="7" t="s">
        <v>4701</v>
      </c>
      <c r="F760" t="s">
        <v>4702</v>
      </c>
      <c r="G760" t="s">
        <v>7906</v>
      </c>
      <c r="H760" t="s">
        <v>18</v>
      </c>
      <c r="I760" s="7" t="s">
        <v>59</v>
      </c>
      <c r="J760" s="7" t="s">
        <v>246</v>
      </c>
      <c r="K760" s="7" t="s">
        <v>7839</v>
      </c>
      <c r="L760" s="10">
        <v>111</v>
      </c>
      <c r="M760" s="7" t="s">
        <v>415</v>
      </c>
      <c r="N760" s="7" t="s">
        <v>1378</v>
      </c>
      <c r="O760" s="7" t="s">
        <v>4290</v>
      </c>
      <c r="P760" s="60"/>
      <c r="Q760">
        <f>SUMIF(Waterfowl!C:C,Master!E760,Waterfowl!V:V)</f>
        <v>0</v>
      </c>
      <c r="R760" s="63">
        <f t="shared" si="11"/>
        <v>0</v>
      </c>
    </row>
    <row r="761" spans="2:18" x14ac:dyDescent="0.25">
      <c r="B761" s="62" t="s">
        <v>6012</v>
      </c>
      <c r="C761" s="58" t="s">
        <v>6018</v>
      </c>
      <c r="D761" s="6">
        <v>843380170501</v>
      </c>
      <c r="E761" s="7" t="s">
        <v>4703</v>
      </c>
      <c r="F761" t="s">
        <v>4704</v>
      </c>
      <c r="G761" t="s">
        <v>7906</v>
      </c>
      <c r="H761" t="s">
        <v>18</v>
      </c>
      <c r="I761" s="7" t="s">
        <v>59</v>
      </c>
      <c r="J761" s="7" t="s">
        <v>249</v>
      </c>
      <c r="K761" s="7" t="s">
        <v>7839</v>
      </c>
      <c r="L761" s="10">
        <v>111</v>
      </c>
      <c r="M761" s="7" t="s">
        <v>415</v>
      </c>
      <c r="N761" s="7" t="s">
        <v>1378</v>
      </c>
      <c r="O761" s="7" t="s">
        <v>4290</v>
      </c>
      <c r="P761" s="60"/>
      <c r="Q761">
        <f>SUMIF(Waterfowl!C:C,Master!E761,Waterfowl!V:V)</f>
        <v>0</v>
      </c>
      <c r="R761" s="63">
        <f t="shared" si="11"/>
        <v>0</v>
      </c>
    </row>
    <row r="762" spans="2:18" x14ac:dyDescent="0.25">
      <c r="B762" s="62" t="s">
        <v>6019</v>
      </c>
      <c r="C762" s="58" t="s">
        <v>6020</v>
      </c>
      <c r="D762" s="6">
        <v>843380172260</v>
      </c>
      <c r="E762" s="7" t="s">
        <v>578</v>
      </c>
      <c r="F762" t="s">
        <v>579</v>
      </c>
      <c r="G762" t="s">
        <v>7900</v>
      </c>
      <c r="H762" t="s">
        <v>18</v>
      </c>
      <c r="I762" s="7" t="s">
        <v>154</v>
      </c>
      <c r="J762" s="7" t="s">
        <v>21</v>
      </c>
      <c r="K762" s="7" t="s">
        <v>7833</v>
      </c>
      <c r="L762" s="10">
        <v>210</v>
      </c>
      <c r="M762" s="7" t="s">
        <v>415</v>
      </c>
      <c r="N762" s="7" t="s">
        <v>437</v>
      </c>
      <c r="O762" s="7" t="s">
        <v>16</v>
      </c>
      <c r="P762" s="60"/>
      <c r="Q762">
        <f>SUMIF(Western!C:C,Master!E762,Western!V:V)</f>
        <v>0</v>
      </c>
      <c r="R762" s="63">
        <f t="shared" si="11"/>
        <v>0</v>
      </c>
    </row>
    <row r="763" spans="2:18" x14ac:dyDescent="0.25">
      <c r="B763" s="62" t="s">
        <v>6019</v>
      </c>
      <c r="C763" s="58" t="s">
        <v>6021</v>
      </c>
      <c r="D763" s="6">
        <v>843380172277</v>
      </c>
      <c r="E763" s="7" t="s">
        <v>580</v>
      </c>
      <c r="F763" t="s">
        <v>581</v>
      </c>
      <c r="G763" t="s">
        <v>7900</v>
      </c>
      <c r="H763" t="s">
        <v>18</v>
      </c>
      <c r="I763" s="7" t="s">
        <v>154</v>
      </c>
      <c r="J763" s="7" t="s">
        <v>24</v>
      </c>
      <c r="K763" s="7" t="s">
        <v>7833</v>
      </c>
      <c r="L763" s="10">
        <v>210</v>
      </c>
      <c r="M763" s="7" t="s">
        <v>415</v>
      </c>
      <c r="N763" s="7" t="s">
        <v>437</v>
      </c>
      <c r="O763" s="7" t="s">
        <v>16</v>
      </c>
      <c r="P763" s="60"/>
      <c r="Q763">
        <f>SUMIF(Western!C:C,Master!E763,Western!V:V)</f>
        <v>0</v>
      </c>
      <c r="R763" s="63">
        <f t="shared" si="11"/>
        <v>0</v>
      </c>
    </row>
    <row r="764" spans="2:18" x14ac:dyDescent="0.25">
      <c r="B764" s="62" t="s">
        <v>6019</v>
      </c>
      <c r="C764" s="58" t="s">
        <v>6022</v>
      </c>
      <c r="D764" s="6">
        <v>843380172284</v>
      </c>
      <c r="E764" s="7" t="s">
        <v>582</v>
      </c>
      <c r="F764" t="s">
        <v>583</v>
      </c>
      <c r="G764" t="s">
        <v>7900</v>
      </c>
      <c r="H764" t="s">
        <v>18</v>
      </c>
      <c r="I764" s="7" t="s">
        <v>154</v>
      </c>
      <c r="J764" s="7" t="s">
        <v>27</v>
      </c>
      <c r="K764" s="7" t="s">
        <v>7833</v>
      </c>
      <c r="L764" s="10">
        <v>210</v>
      </c>
      <c r="M764" s="7" t="s">
        <v>415</v>
      </c>
      <c r="N764" s="7" t="s">
        <v>437</v>
      </c>
      <c r="O764" s="7" t="s">
        <v>16</v>
      </c>
      <c r="P764" s="60"/>
      <c r="Q764">
        <f>SUMIF(Western!C:C,Master!E764,Western!V:V)</f>
        <v>0</v>
      </c>
      <c r="R764" s="63">
        <f t="shared" si="11"/>
        <v>0</v>
      </c>
    </row>
    <row r="765" spans="2:18" x14ac:dyDescent="0.25">
      <c r="B765" s="62" t="s">
        <v>6019</v>
      </c>
      <c r="C765" s="58" t="s">
        <v>6023</v>
      </c>
      <c r="D765" s="6">
        <v>843380172291</v>
      </c>
      <c r="E765" s="7" t="s">
        <v>584</v>
      </c>
      <c r="F765" t="s">
        <v>585</v>
      </c>
      <c r="G765" t="s">
        <v>7900</v>
      </c>
      <c r="H765" t="s">
        <v>18</v>
      </c>
      <c r="I765" s="7" t="s">
        <v>154</v>
      </c>
      <c r="J765" s="7" t="s">
        <v>30</v>
      </c>
      <c r="K765" s="7" t="s">
        <v>7833</v>
      </c>
      <c r="L765" s="10">
        <v>210</v>
      </c>
      <c r="M765" s="7" t="s">
        <v>415</v>
      </c>
      <c r="N765" s="7" t="s">
        <v>437</v>
      </c>
      <c r="O765" s="7" t="s">
        <v>16</v>
      </c>
      <c r="P765" s="60"/>
      <c r="Q765">
        <f>SUMIF(Western!C:C,Master!E765,Western!V:V)</f>
        <v>0</v>
      </c>
      <c r="R765" s="63">
        <f t="shared" si="11"/>
        <v>0</v>
      </c>
    </row>
    <row r="766" spans="2:18" x14ac:dyDescent="0.25">
      <c r="B766" s="62" t="s">
        <v>6019</v>
      </c>
      <c r="C766" s="58" t="s">
        <v>6024</v>
      </c>
      <c r="D766" s="6">
        <v>843380172307</v>
      </c>
      <c r="E766" s="7" t="s">
        <v>586</v>
      </c>
      <c r="F766" t="s">
        <v>587</v>
      </c>
      <c r="G766" t="s">
        <v>7900</v>
      </c>
      <c r="H766" t="s">
        <v>18</v>
      </c>
      <c r="I766" s="7" t="s">
        <v>154</v>
      </c>
      <c r="J766" s="7" t="s">
        <v>246</v>
      </c>
      <c r="K766" s="7" t="s">
        <v>7833</v>
      </c>
      <c r="L766" s="10">
        <v>210</v>
      </c>
      <c r="M766" s="7" t="s">
        <v>415</v>
      </c>
      <c r="N766" s="7" t="s">
        <v>437</v>
      </c>
      <c r="O766" s="7" t="s">
        <v>16</v>
      </c>
      <c r="P766" s="60"/>
      <c r="Q766">
        <f>SUMIF(Western!C:C,Master!E766,Western!V:V)</f>
        <v>0</v>
      </c>
      <c r="R766" s="63">
        <f t="shared" si="11"/>
        <v>0</v>
      </c>
    </row>
    <row r="767" spans="2:18" x14ac:dyDescent="0.25">
      <c r="B767" s="62" t="s">
        <v>6025</v>
      </c>
      <c r="C767" s="58" t="s">
        <v>6026</v>
      </c>
      <c r="D767" s="6">
        <v>843380147329</v>
      </c>
      <c r="E767" s="7" t="s">
        <v>588</v>
      </c>
      <c r="F767" t="s">
        <v>589</v>
      </c>
      <c r="G767" t="s">
        <v>7900</v>
      </c>
      <c r="H767" t="s">
        <v>17</v>
      </c>
      <c r="I767" s="7" t="s">
        <v>12</v>
      </c>
      <c r="J767" s="7" t="s">
        <v>21</v>
      </c>
      <c r="K767" s="7" t="s">
        <v>7833</v>
      </c>
      <c r="L767" s="10">
        <v>210</v>
      </c>
      <c r="M767" s="7" t="s">
        <v>415</v>
      </c>
      <c r="N767" s="7" t="s">
        <v>437</v>
      </c>
      <c r="O767" s="7" t="s">
        <v>16</v>
      </c>
      <c r="P767" s="60"/>
      <c r="Q767">
        <f>SUMIF(Western!C:C,Master!E767,Western!V:V)</f>
        <v>0</v>
      </c>
      <c r="R767" s="63">
        <f t="shared" si="11"/>
        <v>0</v>
      </c>
    </row>
    <row r="768" spans="2:18" x14ac:dyDescent="0.25">
      <c r="B768" s="62" t="s">
        <v>6025</v>
      </c>
      <c r="C768" s="58" t="s">
        <v>6027</v>
      </c>
      <c r="D768" s="6">
        <v>843380147312</v>
      </c>
      <c r="E768" s="7" t="s">
        <v>591</v>
      </c>
      <c r="F768" t="s">
        <v>592</v>
      </c>
      <c r="G768" t="s">
        <v>7900</v>
      </c>
      <c r="H768" t="s">
        <v>17</v>
      </c>
      <c r="I768" s="7" t="s">
        <v>12</v>
      </c>
      <c r="J768" s="7" t="s">
        <v>24</v>
      </c>
      <c r="K768" s="7" t="s">
        <v>7833</v>
      </c>
      <c r="L768" s="10">
        <v>210</v>
      </c>
      <c r="M768" s="7" t="s">
        <v>415</v>
      </c>
      <c r="N768" s="7" t="s">
        <v>437</v>
      </c>
      <c r="O768" s="7" t="s">
        <v>16</v>
      </c>
      <c r="P768" s="60"/>
      <c r="Q768">
        <f>SUMIF(Western!C:C,Master!E768,Western!V:V)</f>
        <v>0</v>
      </c>
      <c r="R768" s="63">
        <f t="shared" si="11"/>
        <v>0</v>
      </c>
    </row>
    <row r="769" spans="2:18" x14ac:dyDescent="0.25">
      <c r="B769" s="62" t="s">
        <v>6025</v>
      </c>
      <c r="C769" s="58" t="s">
        <v>6028</v>
      </c>
      <c r="D769" s="6">
        <v>843380147305</v>
      </c>
      <c r="E769" s="7" t="s">
        <v>593</v>
      </c>
      <c r="F769" t="s">
        <v>594</v>
      </c>
      <c r="G769" t="s">
        <v>7900</v>
      </c>
      <c r="H769" t="s">
        <v>17</v>
      </c>
      <c r="I769" s="7" t="s">
        <v>12</v>
      </c>
      <c r="J769" s="7" t="s">
        <v>27</v>
      </c>
      <c r="K769" s="7" t="s">
        <v>7833</v>
      </c>
      <c r="L769" s="10">
        <v>210</v>
      </c>
      <c r="M769" s="7" t="s">
        <v>415</v>
      </c>
      <c r="N769" s="7" t="s">
        <v>437</v>
      </c>
      <c r="O769" s="7" t="s">
        <v>16</v>
      </c>
      <c r="P769" s="60"/>
      <c r="Q769">
        <f>SUMIF(Western!C:C,Master!E769,Western!V:V)</f>
        <v>0</v>
      </c>
      <c r="R769" s="63">
        <f t="shared" si="11"/>
        <v>0</v>
      </c>
    </row>
    <row r="770" spans="2:18" x14ac:dyDescent="0.25">
      <c r="B770" s="62" t="s">
        <v>6025</v>
      </c>
      <c r="C770" s="58" t="s">
        <v>6029</v>
      </c>
      <c r="D770" s="6">
        <v>843380147336</v>
      </c>
      <c r="E770" s="7" t="s">
        <v>595</v>
      </c>
      <c r="F770" t="s">
        <v>596</v>
      </c>
      <c r="G770" t="s">
        <v>7900</v>
      </c>
      <c r="H770" t="s">
        <v>17</v>
      </c>
      <c r="I770" s="7" t="s">
        <v>12</v>
      </c>
      <c r="J770" s="7" t="s">
        <v>30</v>
      </c>
      <c r="K770" s="7" t="s">
        <v>7833</v>
      </c>
      <c r="L770" s="10">
        <v>210</v>
      </c>
      <c r="M770" s="7" t="s">
        <v>415</v>
      </c>
      <c r="N770" s="7" t="s">
        <v>437</v>
      </c>
      <c r="O770" s="7" t="s">
        <v>16</v>
      </c>
      <c r="P770" s="60"/>
      <c r="Q770">
        <f>SUMIF(Western!C:C,Master!E770,Western!V:V)</f>
        <v>0</v>
      </c>
      <c r="R770" s="63">
        <f t="shared" si="11"/>
        <v>0</v>
      </c>
    </row>
    <row r="771" spans="2:18" x14ac:dyDescent="0.25">
      <c r="B771" s="62" t="s">
        <v>6025</v>
      </c>
      <c r="C771" s="58" t="s">
        <v>6030</v>
      </c>
      <c r="D771" s="6">
        <v>843380147299</v>
      </c>
      <c r="E771" s="7" t="s">
        <v>597</v>
      </c>
      <c r="F771" t="s">
        <v>598</v>
      </c>
      <c r="G771" t="s">
        <v>7900</v>
      </c>
      <c r="H771" t="s">
        <v>17</v>
      </c>
      <c r="I771" s="7" t="s">
        <v>12</v>
      </c>
      <c r="J771" s="7" t="s">
        <v>246</v>
      </c>
      <c r="K771" s="7" t="s">
        <v>7833</v>
      </c>
      <c r="L771" s="10">
        <v>210</v>
      </c>
      <c r="M771" s="7" t="s">
        <v>415</v>
      </c>
      <c r="N771" s="7" t="s">
        <v>437</v>
      </c>
      <c r="O771" s="7" t="s">
        <v>16</v>
      </c>
      <c r="P771" s="60"/>
      <c r="Q771">
        <f>SUMIF(Western!C:C,Master!E771,Western!V:V)</f>
        <v>0</v>
      </c>
      <c r="R771" s="63">
        <f t="shared" si="11"/>
        <v>0</v>
      </c>
    </row>
    <row r="772" spans="2:18" x14ac:dyDescent="0.25">
      <c r="B772" s="62" t="s">
        <v>6031</v>
      </c>
      <c r="C772" s="58" t="s">
        <v>6032</v>
      </c>
      <c r="D772" s="6">
        <v>843380147176</v>
      </c>
      <c r="E772" s="7" t="s">
        <v>599</v>
      </c>
      <c r="F772" t="s">
        <v>600</v>
      </c>
      <c r="G772" t="s">
        <v>7900</v>
      </c>
      <c r="H772" t="s">
        <v>18</v>
      </c>
      <c r="I772" s="7" t="s">
        <v>80</v>
      </c>
      <c r="J772" s="7" t="s">
        <v>21</v>
      </c>
      <c r="K772" s="7" t="s">
        <v>7833</v>
      </c>
      <c r="L772" s="10">
        <v>210</v>
      </c>
      <c r="M772" s="7" t="s">
        <v>415</v>
      </c>
      <c r="N772" s="7" t="s">
        <v>437</v>
      </c>
      <c r="O772" s="7" t="s">
        <v>16</v>
      </c>
      <c r="P772" s="60"/>
      <c r="Q772">
        <f>SUMIF(Western!C:C,Master!E772,Western!V:V)</f>
        <v>0</v>
      </c>
      <c r="R772" s="63">
        <f t="shared" si="11"/>
        <v>0</v>
      </c>
    </row>
    <row r="773" spans="2:18" x14ac:dyDescent="0.25">
      <c r="B773" s="62" t="s">
        <v>6031</v>
      </c>
      <c r="C773" s="58" t="s">
        <v>6033</v>
      </c>
      <c r="D773" s="6">
        <v>843380147169</v>
      </c>
      <c r="E773" s="7" t="s">
        <v>601</v>
      </c>
      <c r="F773" t="s">
        <v>602</v>
      </c>
      <c r="G773" t="s">
        <v>7900</v>
      </c>
      <c r="H773" t="s">
        <v>18</v>
      </c>
      <c r="I773" s="7" t="s">
        <v>80</v>
      </c>
      <c r="J773" s="7" t="s">
        <v>24</v>
      </c>
      <c r="K773" s="7" t="s">
        <v>7833</v>
      </c>
      <c r="L773" s="10">
        <v>210</v>
      </c>
      <c r="M773" s="7" t="s">
        <v>415</v>
      </c>
      <c r="N773" s="7" t="s">
        <v>437</v>
      </c>
      <c r="O773" s="7" t="s">
        <v>16</v>
      </c>
      <c r="P773" s="60"/>
      <c r="Q773">
        <f>SUMIF(Western!C:C,Master!E773,Western!V:V)</f>
        <v>0</v>
      </c>
      <c r="R773" s="63">
        <f t="shared" si="11"/>
        <v>0</v>
      </c>
    </row>
    <row r="774" spans="2:18" x14ac:dyDescent="0.25">
      <c r="B774" s="62" t="s">
        <v>6031</v>
      </c>
      <c r="C774" s="58" t="s">
        <v>6034</v>
      </c>
      <c r="D774" s="6">
        <v>843380147152</v>
      </c>
      <c r="E774" s="7" t="s">
        <v>603</v>
      </c>
      <c r="F774" t="s">
        <v>604</v>
      </c>
      <c r="G774" t="s">
        <v>7900</v>
      </c>
      <c r="H774" t="s">
        <v>18</v>
      </c>
      <c r="I774" s="7" t="s">
        <v>80</v>
      </c>
      <c r="J774" s="7" t="s">
        <v>27</v>
      </c>
      <c r="K774" s="7" t="s">
        <v>7833</v>
      </c>
      <c r="L774" s="10">
        <v>210</v>
      </c>
      <c r="M774" s="7" t="s">
        <v>415</v>
      </c>
      <c r="N774" s="7" t="s">
        <v>437</v>
      </c>
      <c r="O774" s="7" t="s">
        <v>16</v>
      </c>
      <c r="P774" s="60"/>
      <c r="Q774">
        <f>SUMIF(Western!C:C,Master!E774,Western!V:V)</f>
        <v>0</v>
      </c>
      <c r="R774" s="63">
        <f t="shared" ref="R774:R837" si="12">Q774*L774</f>
        <v>0</v>
      </c>
    </row>
    <row r="775" spans="2:18" x14ac:dyDescent="0.25">
      <c r="B775" s="62" t="s">
        <v>6031</v>
      </c>
      <c r="C775" s="58" t="s">
        <v>6035</v>
      </c>
      <c r="D775" s="6">
        <v>843380147183</v>
      </c>
      <c r="E775" s="7" t="s">
        <v>605</v>
      </c>
      <c r="F775" t="s">
        <v>606</v>
      </c>
      <c r="G775" t="s">
        <v>7900</v>
      </c>
      <c r="H775" t="s">
        <v>18</v>
      </c>
      <c r="I775" s="7" t="s">
        <v>80</v>
      </c>
      <c r="J775" s="7" t="s">
        <v>30</v>
      </c>
      <c r="K775" s="7" t="s">
        <v>7833</v>
      </c>
      <c r="L775" s="10">
        <v>210</v>
      </c>
      <c r="M775" s="7" t="s">
        <v>415</v>
      </c>
      <c r="N775" s="7" t="s">
        <v>437</v>
      </c>
      <c r="O775" s="7" t="s">
        <v>16</v>
      </c>
      <c r="P775" s="60"/>
      <c r="Q775">
        <f>SUMIF(Western!C:C,Master!E775,Western!V:V)</f>
        <v>0</v>
      </c>
      <c r="R775" s="63">
        <f t="shared" si="12"/>
        <v>0</v>
      </c>
    </row>
    <row r="776" spans="2:18" x14ac:dyDescent="0.25">
      <c r="B776" s="62" t="s">
        <v>6031</v>
      </c>
      <c r="C776" s="58" t="s">
        <v>6036</v>
      </c>
      <c r="D776" s="6">
        <v>843380147145</v>
      </c>
      <c r="E776" s="7" t="s">
        <v>607</v>
      </c>
      <c r="F776" t="s">
        <v>608</v>
      </c>
      <c r="G776" t="s">
        <v>7900</v>
      </c>
      <c r="H776" t="s">
        <v>18</v>
      </c>
      <c r="I776" s="7" t="s">
        <v>80</v>
      </c>
      <c r="J776" s="7" t="s">
        <v>246</v>
      </c>
      <c r="K776" s="7" t="s">
        <v>7833</v>
      </c>
      <c r="L776" s="10">
        <v>210</v>
      </c>
      <c r="M776" s="7" t="s">
        <v>415</v>
      </c>
      <c r="N776" s="7" t="s">
        <v>437</v>
      </c>
      <c r="O776" s="7" t="s">
        <v>16</v>
      </c>
      <c r="P776" s="60"/>
      <c r="Q776">
        <f>SUMIF(Western!C:C,Master!E776,Western!V:V)</f>
        <v>0</v>
      </c>
      <c r="R776" s="63">
        <f t="shared" si="12"/>
        <v>0</v>
      </c>
    </row>
    <row r="777" spans="2:18" x14ac:dyDescent="0.25">
      <c r="B777" s="62" t="s">
        <v>6037</v>
      </c>
      <c r="C777" s="58" t="s">
        <v>6038</v>
      </c>
      <c r="D777" s="6">
        <v>843380148586</v>
      </c>
      <c r="E777" s="7" t="s">
        <v>2902</v>
      </c>
      <c r="F777" t="s">
        <v>3644</v>
      </c>
      <c r="G777" t="s">
        <v>7948</v>
      </c>
      <c r="H777" t="s">
        <v>17</v>
      </c>
      <c r="I777" s="7" t="s">
        <v>3645</v>
      </c>
      <c r="J777" s="7" t="s">
        <v>21</v>
      </c>
      <c r="K777" s="7" t="s">
        <v>7929</v>
      </c>
      <c r="L777" s="10">
        <v>54</v>
      </c>
      <c r="M777" s="7" t="s">
        <v>415</v>
      </c>
      <c r="N777" s="7" t="s">
        <v>1378</v>
      </c>
      <c r="O777" s="7" t="s">
        <v>3451</v>
      </c>
      <c r="P777" s="60"/>
      <c r="Q777">
        <f>SUMIF('Cross-Over'!C:C,Master!E777,'Cross-Over'!V:V)</f>
        <v>0</v>
      </c>
      <c r="R777" s="63">
        <f t="shared" si="12"/>
        <v>0</v>
      </c>
    </row>
    <row r="778" spans="2:18" x14ac:dyDescent="0.25">
      <c r="B778" s="62" t="s">
        <v>6037</v>
      </c>
      <c r="C778" s="58" t="s">
        <v>6039</v>
      </c>
      <c r="D778" s="6">
        <v>843380148579</v>
      </c>
      <c r="E778" s="7" t="s">
        <v>2903</v>
      </c>
      <c r="F778" t="s">
        <v>3646</v>
      </c>
      <c r="G778" t="s">
        <v>7948</v>
      </c>
      <c r="H778" t="s">
        <v>17</v>
      </c>
      <c r="I778" s="7" t="s">
        <v>3645</v>
      </c>
      <c r="J778" s="7" t="s">
        <v>24</v>
      </c>
      <c r="K778" s="7" t="s">
        <v>7929</v>
      </c>
      <c r="L778" s="10">
        <v>54</v>
      </c>
      <c r="M778" s="7" t="s">
        <v>415</v>
      </c>
      <c r="N778" s="7" t="s">
        <v>1378</v>
      </c>
      <c r="O778" s="7" t="s">
        <v>3451</v>
      </c>
      <c r="P778" s="60"/>
      <c r="Q778">
        <f>SUMIF('Cross-Over'!C:C,Master!E778,'Cross-Over'!V:V)</f>
        <v>0</v>
      </c>
      <c r="R778" s="63">
        <f t="shared" si="12"/>
        <v>0</v>
      </c>
    </row>
    <row r="779" spans="2:18" x14ac:dyDescent="0.25">
      <c r="B779" s="62" t="s">
        <v>6037</v>
      </c>
      <c r="C779" s="58" t="s">
        <v>6040</v>
      </c>
      <c r="D779" s="6">
        <v>843380148562</v>
      </c>
      <c r="E779" s="7" t="s">
        <v>2904</v>
      </c>
      <c r="F779" t="s">
        <v>3647</v>
      </c>
      <c r="G779" t="s">
        <v>7948</v>
      </c>
      <c r="H779" t="s">
        <v>17</v>
      </c>
      <c r="I779" s="7" t="s">
        <v>3645</v>
      </c>
      <c r="J779" s="7" t="s">
        <v>27</v>
      </c>
      <c r="K779" s="7" t="s">
        <v>7929</v>
      </c>
      <c r="L779" s="10">
        <v>54</v>
      </c>
      <c r="M779" s="7" t="s">
        <v>415</v>
      </c>
      <c r="N779" s="7" t="s">
        <v>1378</v>
      </c>
      <c r="O779" s="7" t="s">
        <v>3451</v>
      </c>
      <c r="P779" s="60"/>
      <c r="Q779">
        <f>SUMIF('Cross-Over'!C:C,Master!E779,'Cross-Over'!V:V)</f>
        <v>0</v>
      </c>
      <c r="R779" s="63">
        <f t="shared" si="12"/>
        <v>0</v>
      </c>
    </row>
    <row r="780" spans="2:18" x14ac:dyDescent="0.25">
      <c r="B780" s="62" t="s">
        <v>6037</v>
      </c>
      <c r="C780" s="58" t="s">
        <v>6041</v>
      </c>
      <c r="D780" s="6">
        <v>843380148593</v>
      </c>
      <c r="E780" s="7" t="s">
        <v>2905</v>
      </c>
      <c r="F780" t="s">
        <v>3648</v>
      </c>
      <c r="G780" t="s">
        <v>7948</v>
      </c>
      <c r="H780" t="s">
        <v>17</v>
      </c>
      <c r="I780" s="7" t="s">
        <v>3645</v>
      </c>
      <c r="J780" s="7" t="s">
        <v>30</v>
      </c>
      <c r="K780" s="7" t="s">
        <v>7929</v>
      </c>
      <c r="L780" s="10">
        <v>54</v>
      </c>
      <c r="M780" s="7" t="s">
        <v>415</v>
      </c>
      <c r="N780" s="7" t="s">
        <v>1378</v>
      </c>
      <c r="O780" s="7" t="s">
        <v>3451</v>
      </c>
      <c r="P780" s="60"/>
      <c r="Q780">
        <f>SUMIF('Cross-Over'!C:C,Master!E780,'Cross-Over'!V:V)</f>
        <v>0</v>
      </c>
      <c r="R780" s="63">
        <f t="shared" si="12"/>
        <v>0</v>
      </c>
    </row>
    <row r="781" spans="2:18" x14ac:dyDescent="0.25">
      <c r="B781" s="62" t="s">
        <v>6037</v>
      </c>
      <c r="C781" s="58" t="s">
        <v>6042</v>
      </c>
      <c r="D781" s="6">
        <v>843380148548</v>
      </c>
      <c r="E781" s="7" t="s">
        <v>2906</v>
      </c>
      <c r="F781" t="s">
        <v>3649</v>
      </c>
      <c r="G781" t="s">
        <v>7948</v>
      </c>
      <c r="H781" t="s">
        <v>17</v>
      </c>
      <c r="I781" s="7" t="s">
        <v>3645</v>
      </c>
      <c r="J781" s="7" t="s">
        <v>246</v>
      </c>
      <c r="K781" s="7" t="s">
        <v>7929</v>
      </c>
      <c r="L781" s="10">
        <v>54</v>
      </c>
      <c r="M781" s="7" t="s">
        <v>415</v>
      </c>
      <c r="N781" s="7" t="s">
        <v>1378</v>
      </c>
      <c r="O781" s="7" t="s">
        <v>3451</v>
      </c>
      <c r="P781" s="60"/>
      <c r="Q781">
        <f>SUMIF('Cross-Over'!C:C,Master!E781,'Cross-Over'!V:V)</f>
        <v>0</v>
      </c>
      <c r="R781" s="63">
        <f t="shared" si="12"/>
        <v>0</v>
      </c>
    </row>
    <row r="782" spans="2:18" x14ac:dyDescent="0.25">
      <c r="B782" s="62" t="s">
        <v>6037</v>
      </c>
      <c r="C782" s="58" t="s">
        <v>6043</v>
      </c>
      <c r="D782" s="6">
        <v>843380148555</v>
      </c>
      <c r="E782" s="7" t="s">
        <v>2907</v>
      </c>
      <c r="F782" t="s">
        <v>3650</v>
      </c>
      <c r="G782" t="s">
        <v>7948</v>
      </c>
      <c r="H782" t="s">
        <v>17</v>
      </c>
      <c r="I782" s="7" t="s">
        <v>3645</v>
      </c>
      <c r="J782" s="7" t="s">
        <v>249</v>
      </c>
      <c r="K782" s="7" t="s">
        <v>7929</v>
      </c>
      <c r="L782" s="10">
        <v>54</v>
      </c>
      <c r="M782" s="7" t="s">
        <v>415</v>
      </c>
      <c r="N782" s="7" t="s">
        <v>1378</v>
      </c>
      <c r="O782" s="7" t="s">
        <v>3451</v>
      </c>
      <c r="P782" s="60"/>
      <c r="Q782">
        <f>SUMIF('Cross-Over'!C:C,Master!E782,'Cross-Over'!V:V)</f>
        <v>0</v>
      </c>
      <c r="R782" s="63">
        <f t="shared" si="12"/>
        <v>0</v>
      </c>
    </row>
    <row r="783" spans="2:18" x14ac:dyDescent="0.25">
      <c r="B783" s="62" t="s">
        <v>6044</v>
      </c>
      <c r="C783" s="58" t="s">
        <v>6045</v>
      </c>
      <c r="D783" s="6">
        <v>843380169970</v>
      </c>
      <c r="E783" s="7" t="s">
        <v>2318</v>
      </c>
      <c r="F783" t="s">
        <v>2319</v>
      </c>
      <c r="G783" t="s">
        <v>7904</v>
      </c>
      <c r="H783" t="s">
        <v>17</v>
      </c>
      <c r="I783" s="7" t="s">
        <v>236</v>
      </c>
      <c r="J783" s="7" t="s">
        <v>21</v>
      </c>
      <c r="K783" s="7" t="s">
        <v>7839</v>
      </c>
      <c r="L783" s="10">
        <v>184.25000000000003</v>
      </c>
      <c r="M783" s="7" t="s">
        <v>415</v>
      </c>
      <c r="N783" s="7" t="s">
        <v>437</v>
      </c>
      <c r="O783" s="7" t="s">
        <v>2169</v>
      </c>
      <c r="P783" s="60"/>
      <c r="Q783">
        <f>SUMIF(Whitetail!C:C,Master!E783,Whitetail!W:W)</f>
        <v>0</v>
      </c>
      <c r="R783" s="63">
        <f t="shared" si="12"/>
        <v>0</v>
      </c>
    </row>
    <row r="784" spans="2:18" x14ac:dyDescent="0.25">
      <c r="B784" s="62" t="s">
        <v>6044</v>
      </c>
      <c r="C784" s="58" t="s">
        <v>6046</v>
      </c>
      <c r="D784" s="6">
        <v>843380169987</v>
      </c>
      <c r="E784" s="7" t="s">
        <v>2320</v>
      </c>
      <c r="F784" t="s">
        <v>2321</v>
      </c>
      <c r="G784" t="s">
        <v>7904</v>
      </c>
      <c r="H784" t="s">
        <v>17</v>
      </c>
      <c r="I784" s="7" t="s">
        <v>236</v>
      </c>
      <c r="J784" s="7" t="s">
        <v>24</v>
      </c>
      <c r="K784" s="7" t="s">
        <v>7839</v>
      </c>
      <c r="L784" s="10">
        <v>184.25000000000003</v>
      </c>
      <c r="M784" s="7" t="s">
        <v>415</v>
      </c>
      <c r="N784" s="7" t="s">
        <v>437</v>
      </c>
      <c r="O784" s="7" t="s">
        <v>2169</v>
      </c>
      <c r="P784" s="60"/>
      <c r="Q784">
        <f>SUMIF(Whitetail!C:C,Master!E784,Whitetail!W:W)</f>
        <v>0</v>
      </c>
      <c r="R784" s="63">
        <f t="shared" si="12"/>
        <v>0</v>
      </c>
    </row>
    <row r="785" spans="2:18" x14ac:dyDescent="0.25">
      <c r="B785" s="62" t="s">
        <v>6044</v>
      </c>
      <c r="C785" s="58" t="s">
        <v>6047</v>
      </c>
      <c r="D785" s="6">
        <v>843380169994</v>
      </c>
      <c r="E785" s="7" t="s">
        <v>2322</v>
      </c>
      <c r="F785" t="s">
        <v>2323</v>
      </c>
      <c r="G785" t="s">
        <v>7904</v>
      </c>
      <c r="H785" t="s">
        <v>17</v>
      </c>
      <c r="I785" s="7" t="s">
        <v>236</v>
      </c>
      <c r="J785" s="7" t="s">
        <v>27</v>
      </c>
      <c r="K785" s="7" t="s">
        <v>7839</v>
      </c>
      <c r="L785" s="10">
        <v>184.25000000000003</v>
      </c>
      <c r="M785" s="7" t="s">
        <v>415</v>
      </c>
      <c r="N785" s="7" t="s">
        <v>437</v>
      </c>
      <c r="O785" s="7" t="s">
        <v>2169</v>
      </c>
      <c r="P785" s="60"/>
      <c r="Q785">
        <f>SUMIF(Whitetail!C:C,Master!E785,Whitetail!W:W)</f>
        <v>0</v>
      </c>
      <c r="R785" s="63">
        <f t="shared" si="12"/>
        <v>0</v>
      </c>
    </row>
    <row r="786" spans="2:18" x14ac:dyDescent="0.25">
      <c r="B786" s="62" t="s">
        <v>6044</v>
      </c>
      <c r="C786" s="58" t="s">
        <v>6048</v>
      </c>
      <c r="D786" s="6">
        <v>843380170006</v>
      </c>
      <c r="E786" s="7" t="s">
        <v>2324</v>
      </c>
      <c r="F786" t="s">
        <v>2325</v>
      </c>
      <c r="G786" t="s">
        <v>7904</v>
      </c>
      <c r="H786" t="s">
        <v>17</v>
      </c>
      <c r="I786" s="7" t="s">
        <v>236</v>
      </c>
      <c r="J786" s="7" t="s">
        <v>30</v>
      </c>
      <c r="K786" s="7" t="s">
        <v>7839</v>
      </c>
      <c r="L786" s="10">
        <v>184.25000000000003</v>
      </c>
      <c r="M786" s="7" t="s">
        <v>415</v>
      </c>
      <c r="N786" s="7" t="s">
        <v>437</v>
      </c>
      <c r="O786" s="7" t="s">
        <v>2169</v>
      </c>
      <c r="P786" s="60"/>
      <c r="Q786">
        <f>SUMIF(Whitetail!C:C,Master!E786,Whitetail!W:W)</f>
        <v>0</v>
      </c>
      <c r="R786" s="63">
        <f t="shared" si="12"/>
        <v>0</v>
      </c>
    </row>
    <row r="787" spans="2:18" x14ac:dyDescent="0.25">
      <c r="B787" s="62" t="s">
        <v>6044</v>
      </c>
      <c r="C787" s="58" t="s">
        <v>6049</v>
      </c>
      <c r="D787" s="6">
        <v>843380170013</v>
      </c>
      <c r="E787" s="7" t="s">
        <v>2326</v>
      </c>
      <c r="F787" t="s">
        <v>2327</v>
      </c>
      <c r="G787" t="s">
        <v>7904</v>
      </c>
      <c r="H787" t="s">
        <v>17</v>
      </c>
      <c r="I787" s="7" t="s">
        <v>236</v>
      </c>
      <c r="J787" s="7" t="s">
        <v>246</v>
      </c>
      <c r="K787" s="7" t="s">
        <v>7839</v>
      </c>
      <c r="L787" s="10">
        <v>184.25000000000003</v>
      </c>
      <c r="M787" s="7" t="s">
        <v>415</v>
      </c>
      <c r="N787" s="7" t="s">
        <v>437</v>
      </c>
      <c r="O787" s="7" t="s">
        <v>2169</v>
      </c>
      <c r="P787" s="60"/>
      <c r="Q787">
        <f>SUMIF(Whitetail!C:C,Master!E787,Whitetail!W:W)</f>
        <v>0</v>
      </c>
      <c r="R787" s="63">
        <f t="shared" si="12"/>
        <v>0</v>
      </c>
    </row>
    <row r="788" spans="2:18" x14ac:dyDescent="0.25">
      <c r="B788" s="62" t="s">
        <v>6044</v>
      </c>
      <c r="C788" s="58" t="s">
        <v>6050</v>
      </c>
      <c r="D788" s="6">
        <v>843380170020</v>
      </c>
      <c r="E788" s="7" t="s">
        <v>2328</v>
      </c>
      <c r="F788" t="s">
        <v>2329</v>
      </c>
      <c r="G788" t="s">
        <v>7904</v>
      </c>
      <c r="H788" t="s">
        <v>17</v>
      </c>
      <c r="I788" s="7" t="s">
        <v>236</v>
      </c>
      <c r="J788" s="7" t="s">
        <v>249</v>
      </c>
      <c r="K788" s="7" t="s">
        <v>7839</v>
      </c>
      <c r="L788" s="10">
        <v>184.25000000000003</v>
      </c>
      <c r="M788" s="7" t="s">
        <v>415</v>
      </c>
      <c r="N788" s="7" t="s">
        <v>437</v>
      </c>
      <c r="O788" s="7" t="s">
        <v>2169</v>
      </c>
      <c r="P788" s="60"/>
      <c r="Q788">
        <f>SUMIF(Whitetail!C:C,Master!E788,Whitetail!W:W)</f>
        <v>0</v>
      </c>
      <c r="R788" s="63">
        <f t="shared" si="12"/>
        <v>0</v>
      </c>
    </row>
    <row r="789" spans="2:18" x14ac:dyDescent="0.25">
      <c r="B789" s="62" t="s">
        <v>6051</v>
      </c>
      <c r="C789" s="58" t="s">
        <v>6052</v>
      </c>
      <c r="D789" s="6">
        <v>843380168218</v>
      </c>
      <c r="E789" s="7" t="s">
        <v>2330</v>
      </c>
      <c r="F789" t="s">
        <v>2331</v>
      </c>
      <c r="G789" t="s">
        <v>7896</v>
      </c>
      <c r="H789" t="s">
        <v>17</v>
      </c>
      <c r="I789" s="7" t="s">
        <v>236</v>
      </c>
      <c r="J789" s="7" t="s">
        <v>21</v>
      </c>
      <c r="K789" s="7" t="s">
        <v>7833</v>
      </c>
      <c r="L789" s="10">
        <v>270</v>
      </c>
      <c r="M789" s="7" t="s">
        <v>415</v>
      </c>
      <c r="N789" s="7" t="s">
        <v>437</v>
      </c>
      <c r="O789" s="7" t="s">
        <v>2169</v>
      </c>
      <c r="P789" s="60"/>
      <c r="Q789">
        <f>SUMIF(Whitetail!C:C,Master!E789,Whitetail!W:W)</f>
        <v>0</v>
      </c>
      <c r="R789" s="63">
        <f t="shared" si="12"/>
        <v>0</v>
      </c>
    </row>
    <row r="790" spans="2:18" x14ac:dyDescent="0.25">
      <c r="B790" s="62" t="s">
        <v>6051</v>
      </c>
      <c r="C790" s="58" t="s">
        <v>6053</v>
      </c>
      <c r="D790" s="6">
        <v>843380168225</v>
      </c>
      <c r="E790" s="7" t="s">
        <v>2332</v>
      </c>
      <c r="F790" t="s">
        <v>2333</v>
      </c>
      <c r="G790" t="s">
        <v>7896</v>
      </c>
      <c r="H790" t="s">
        <v>17</v>
      </c>
      <c r="I790" s="7" t="s">
        <v>236</v>
      </c>
      <c r="J790" s="7" t="s">
        <v>24</v>
      </c>
      <c r="K790" s="7" t="s">
        <v>7833</v>
      </c>
      <c r="L790" s="10">
        <v>270</v>
      </c>
      <c r="M790" s="7" t="s">
        <v>415</v>
      </c>
      <c r="N790" s="7" t="s">
        <v>437</v>
      </c>
      <c r="O790" s="7" t="s">
        <v>2169</v>
      </c>
      <c r="P790" s="60"/>
      <c r="Q790">
        <f>SUMIF(Whitetail!C:C,Master!E790,Whitetail!W:W)</f>
        <v>0</v>
      </c>
      <c r="R790" s="63">
        <f t="shared" si="12"/>
        <v>0</v>
      </c>
    </row>
    <row r="791" spans="2:18" x14ac:dyDescent="0.25">
      <c r="B791" s="62" t="s">
        <v>6051</v>
      </c>
      <c r="C791" s="58" t="s">
        <v>6054</v>
      </c>
      <c r="D791" s="6">
        <v>843380168232</v>
      </c>
      <c r="E791" s="7" t="s">
        <v>2334</v>
      </c>
      <c r="F791" t="s">
        <v>2335</v>
      </c>
      <c r="G791" t="s">
        <v>7896</v>
      </c>
      <c r="H791" t="s">
        <v>17</v>
      </c>
      <c r="I791" s="7" t="s">
        <v>236</v>
      </c>
      <c r="J791" s="7" t="s">
        <v>27</v>
      </c>
      <c r="K791" s="7" t="s">
        <v>7833</v>
      </c>
      <c r="L791" s="10">
        <v>270</v>
      </c>
      <c r="M791" s="7" t="s">
        <v>415</v>
      </c>
      <c r="N791" s="7" t="s">
        <v>437</v>
      </c>
      <c r="O791" s="7" t="s">
        <v>2169</v>
      </c>
      <c r="P791" s="60"/>
      <c r="Q791">
        <f>SUMIF(Whitetail!C:C,Master!E791,Whitetail!W:W)</f>
        <v>0</v>
      </c>
      <c r="R791" s="63">
        <f t="shared" si="12"/>
        <v>0</v>
      </c>
    </row>
    <row r="792" spans="2:18" x14ac:dyDescent="0.25">
      <c r="B792" s="62" t="s">
        <v>6051</v>
      </c>
      <c r="C792" s="58" t="s">
        <v>6055</v>
      </c>
      <c r="D792" s="6">
        <v>843380168249</v>
      </c>
      <c r="E792" s="7" t="s">
        <v>2336</v>
      </c>
      <c r="F792" t="s">
        <v>2337</v>
      </c>
      <c r="G792" t="s">
        <v>7896</v>
      </c>
      <c r="H792" t="s">
        <v>17</v>
      </c>
      <c r="I792" s="7" t="s">
        <v>236</v>
      </c>
      <c r="J792" s="7" t="s">
        <v>30</v>
      </c>
      <c r="K792" s="7" t="s">
        <v>7833</v>
      </c>
      <c r="L792" s="10">
        <v>270</v>
      </c>
      <c r="M792" s="7" t="s">
        <v>415</v>
      </c>
      <c r="N792" s="7" t="s">
        <v>437</v>
      </c>
      <c r="O792" s="7" t="s">
        <v>2169</v>
      </c>
      <c r="P792" s="60"/>
      <c r="Q792">
        <f>SUMIF(Whitetail!C:C,Master!E792,Whitetail!W:W)</f>
        <v>0</v>
      </c>
      <c r="R792" s="63">
        <f t="shared" si="12"/>
        <v>0</v>
      </c>
    </row>
    <row r="793" spans="2:18" x14ac:dyDescent="0.25">
      <c r="B793" s="62" t="s">
        <v>6051</v>
      </c>
      <c r="C793" s="58" t="s">
        <v>6056</v>
      </c>
      <c r="D793" s="6">
        <v>843380168256</v>
      </c>
      <c r="E793" s="7" t="s">
        <v>2338</v>
      </c>
      <c r="F793" t="s">
        <v>2339</v>
      </c>
      <c r="G793" t="s">
        <v>7896</v>
      </c>
      <c r="H793" t="s">
        <v>17</v>
      </c>
      <c r="I793" s="7" t="s">
        <v>236</v>
      </c>
      <c r="J793" s="7" t="s">
        <v>246</v>
      </c>
      <c r="K793" s="7" t="s">
        <v>7833</v>
      </c>
      <c r="L793" s="10">
        <v>270</v>
      </c>
      <c r="M793" s="7" t="s">
        <v>415</v>
      </c>
      <c r="N793" s="7" t="s">
        <v>437</v>
      </c>
      <c r="O793" s="7" t="s">
        <v>2169</v>
      </c>
      <c r="P793" s="60"/>
      <c r="Q793">
        <f>SUMIF(Whitetail!C:C,Master!E793,Whitetail!W:W)</f>
        <v>0</v>
      </c>
      <c r="R793" s="63">
        <f t="shared" si="12"/>
        <v>0</v>
      </c>
    </row>
    <row r="794" spans="2:18" x14ac:dyDescent="0.25">
      <c r="B794" s="62" t="s">
        <v>6051</v>
      </c>
      <c r="C794" s="58" t="s">
        <v>6057</v>
      </c>
      <c r="D794" s="6">
        <v>843380168263</v>
      </c>
      <c r="E794" s="7" t="s">
        <v>2340</v>
      </c>
      <c r="F794" t="s">
        <v>2341</v>
      </c>
      <c r="G794" t="s">
        <v>7896</v>
      </c>
      <c r="H794" t="s">
        <v>17</v>
      </c>
      <c r="I794" s="7" t="s">
        <v>236</v>
      </c>
      <c r="J794" s="7" t="s">
        <v>249</v>
      </c>
      <c r="K794" s="7" t="s">
        <v>7833</v>
      </c>
      <c r="L794" s="10">
        <v>270</v>
      </c>
      <c r="M794" s="7" t="s">
        <v>415</v>
      </c>
      <c r="N794" s="7" t="s">
        <v>437</v>
      </c>
      <c r="O794" s="7" t="s">
        <v>2169</v>
      </c>
      <c r="P794" s="60"/>
      <c r="Q794">
        <f>SUMIF(Whitetail!C:C,Master!E794,Whitetail!W:W)</f>
        <v>0</v>
      </c>
      <c r="R794" s="63">
        <f t="shared" si="12"/>
        <v>0</v>
      </c>
    </row>
    <row r="795" spans="2:18" x14ac:dyDescent="0.25">
      <c r="B795" s="62" t="s">
        <v>6058</v>
      </c>
      <c r="C795" s="58" t="s">
        <v>6059</v>
      </c>
      <c r="D795" s="6">
        <v>843380168270</v>
      </c>
      <c r="E795" s="7" t="s">
        <v>2342</v>
      </c>
      <c r="F795" t="s">
        <v>2343</v>
      </c>
      <c r="G795" t="s">
        <v>7897</v>
      </c>
      <c r="H795" t="s">
        <v>17</v>
      </c>
      <c r="I795" s="7" t="s">
        <v>236</v>
      </c>
      <c r="J795" s="7" t="s">
        <v>21</v>
      </c>
      <c r="K795" s="7" t="s">
        <v>7833</v>
      </c>
      <c r="L795" s="10">
        <v>180</v>
      </c>
      <c r="M795" s="7" t="s">
        <v>415</v>
      </c>
      <c r="N795" s="7" t="s">
        <v>1378</v>
      </c>
      <c r="O795" s="7" t="s">
        <v>2169</v>
      </c>
      <c r="P795" s="60"/>
      <c r="Q795">
        <f>SUMIF(Whitetail!C:C,Master!E795,Whitetail!W:W)</f>
        <v>0</v>
      </c>
      <c r="R795" s="63">
        <f t="shared" si="12"/>
        <v>0</v>
      </c>
    </row>
    <row r="796" spans="2:18" x14ac:dyDescent="0.25">
      <c r="B796" s="62" t="s">
        <v>6058</v>
      </c>
      <c r="C796" s="58" t="s">
        <v>6060</v>
      </c>
      <c r="D796" s="6">
        <v>843380168287</v>
      </c>
      <c r="E796" s="7" t="s">
        <v>2344</v>
      </c>
      <c r="F796" t="s">
        <v>2345</v>
      </c>
      <c r="G796" t="s">
        <v>7897</v>
      </c>
      <c r="H796" t="s">
        <v>17</v>
      </c>
      <c r="I796" s="7" t="s">
        <v>236</v>
      </c>
      <c r="J796" s="7" t="s">
        <v>24</v>
      </c>
      <c r="K796" s="7" t="s">
        <v>7833</v>
      </c>
      <c r="L796" s="10">
        <v>180</v>
      </c>
      <c r="M796" s="7" t="s">
        <v>415</v>
      </c>
      <c r="N796" s="7" t="s">
        <v>1378</v>
      </c>
      <c r="O796" s="7" t="s">
        <v>2169</v>
      </c>
      <c r="P796" s="60"/>
      <c r="Q796">
        <f>SUMIF(Whitetail!C:C,Master!E796,Whitetail!W:W)</f>
        <v>0</v>
      </c>
      <c r="R796" s="63">
        <f t="shared" si="12"/>
        <v>0</v>
      </c>
    </row>
    <row r="797" spans="2:18" x14ac:dyDescent="0.25">
      <c r="B797" s="62" t="s">
        <v>6058</v>
      </c>
      <c r="C797" s="58" t="s">
        <v>6061</v>
      </c>
      <c r="D797" s="6">
        <v>843380168294</v>
      </c>
      <c r="E797" s="7" t="s">
        <v>2346</v>
      </c>
      <c r="F797" t="s">
        <v>2347</v>
      </c>
      <c r="G797" t="s">
        <v>7897</v>
      </c>
      <c r="H797" t="s">
        <v>17</v>
      </c>
      <c r="I797" s="7" t="s">
        <v>236</v>
      </c>
      <c r="J797" s="7" t="s">
        <v>27</v>
      </c>
      <c r="K797" s="7" t="s">
        <v>7833</v>
      </c>
      <c r="L797" s="10">
        <v>180</v>
      </c>
      <c r="M797" s="7" t="s">
        <v>415</v>
      </c>
      <c r="N797" s="7" t="s">
        <v>1378</v>
      </c>
      <c r="O797" s="7" t="s">
        <v>2169</v>
      </c>
      <c r="P797" s="60"/>
      <c r="Q797">
        <f>SUMIF(Whitetail!C:C,Master!E797,Whitetail!W:W)</f>
        <v>0</v>
      </c>
      <c r="R797" s="63">
        <f t="shared" si="12"/>
        <v>0</v>
      </c>
    </row>
    <row r="798" spans="2:18" x14ac:dyDescent="0.25">
      <c r="B798" s="62" t="s">
        <v>6058</v>
      </c>
      <c r="C798" s="58" t="s">
        <v>6062</v>
      </c>
      <c r="D798" s="6">
        <v>843380168300</v>
      </c>
      <c r="E798" s="7" t="s">
        <v>2348</v>
      </c>
      <c r="F798" t="s">
        <v>2349</v>
      </c>
      <c r="G798" t="s">
        <v>7897</v>
      </c>
      <c r="H798" t="s">
        <v>17</v>
      </c>
      <c r="I798" s="7" t="s">
        <v>236</v>
      </c>
      <c r="J798" s="7" t="s">
        <v>30</v>
      </c>
      <c r="K798" s="7" t="s">
        <v>7833</v>
      </c>
      <c r="L798" s="10">
        <v>180</v>
      </c>
      <c r="M798" s="7" t="s">
        <v>415</v>
      </c>
      <c r="N798" s="7" t="s">
        <v>1378</v>
      </c>
      <c r="O798" s="7" t="s">
        <v>2169</v>
      </c>
      <c r="P798" s="60"/>
      <c r="Q798">
        <f>SUMIF(Whitetail!C:C,Master!E798,Whitetail!W:W)</f>
        <v>0</v>
      </c>
      <c r="R798" s="63">
        <f t="shared" si="12"/>
        <v>0</v>
      </c>
    </row>
    <row r="799" spans="2:18" x14ac:dyDescent="0.25">
      <c r="B799" s="62" t="s">
        <v>6058</v>
      </c>
      <c r="C799" s="58" t="s">
        <v>6063</v>
      </c>
      <c r="D799" s="6">
        <v>843380168317</v>
      </c>
      <c r="E799" s="7" t="s">
        <v>2350</v>
      </c>
      <c r="F799" t="s">
        <v>2351</v>
      </c>
      <c r="G799" t="s">
        <v>7897</v>
      </c>
      <c r="H799" t="s">
        <v>17</v>
      </c>
      <c r="I799" s="7" t="s">
        <v>236</v>
      </c>
      <c r="J799" s="7" t="s">
        <v>246</v>
      </c>
      <c r="K799" s="7" t="s">
        <v>7833</v>
      </c>
      <c r="L799" s="10">
        <v>180</v>
      </c>
      <c r="M799" s="7" t="s">
        <v>415</v>
      </c>
      <c r="N799" s="7" t="s">
        <v>1378</v>
      </c>
      <c r="O799" s="7" t="s">
        <v>2169</v>
      </c>
      <c r="P799" s="60"/>
      <c r="Q799">
        <f>SUMIF(Whitetail!C:C,Master!E799,Whitetail!W:W)</f>
        <v>0</v>
      </c>
      <c r="R799" s="63">
        <f t="shared" si="12"/>
        <v>0</v>
      </c>
    </row>
    <row r="800" spans="2:18" x14ac:dyDescent="0.25">
      <c r="B800" s="62" t="s">
        <v>6058</v>
      </c>
      <c r="C800" s="58" t="s">
        <v>6064</v>
      </c>
      <c r="D800" s="6">
        <v>843380168324</v>
      </c>
      <c r="E800" s="7" t="s">
        <v>2352</v>
      </c>
      <c r="F800" t="s">
        <v>2353</v>
      </c>
      <c r="G800" t="s">
        <v>7897</v>
      </c>
      <c r="H800" t="s">
        <v>17</v>
      </c>
      <c r="I800" s="7" t="s">
        <v>236</v>
      </c>
      <c r="J800" s="7" t="s">
        <v>249</v>
      </c>
      <c r="K800" s="7" t="s">
        <v>7833</v>
      </c>
      <c r="L800" s="10">
        <v>180</v>
      </c>
      <c r="M800" s="7" t="s">
        <v>415</v>
      </c>
      <c r="N800" s="7" t="s">
        <v>1378</v>
      </c>
      <c r="O800" s="7" t="s">
        <v>2169</v>
      </c>
      <c r="P800" s="60"/>
      <c r="Q800">
        <f>SUMIF(Whitetail!C:C,Master!E800,Whitetail!W:W)</f>
        <v>0</v>
      </c>
      <c r="R800" s="63">
        <f t="shared" si="12"/>
        <v>0</v>
      </c>
    </row>
    <row r="801" spans="2:18" x14ac:dyDescent="0.25">
      <c r="B801" s="62" t="s">
        <v>6065</v>
      </c>
      <c r="C801" s="58" t="s">
        <v>6066</v>
      </c>
      <c r="D801" s="6">
        <v>843380171270</v>
      </c>
      <c r="E801" s="7" t="s">
        <v>2354</v>
      </c>
      <c r="F801" t="s">
        <v>2355</v>
      </c>
      <c r="G801" t="s">
        <v>7899</v>
      </c>
      <c r="H801" t="s">
        <v>17</v>
      </c>
      <c r="I801" s="7" t="s">
        <v>236</v>
      </c>
      <c r="J801" s="7" t="s">
        <v>21</v>
      </c>
      <c r="K801" s="7" t="s">
        <v>7833</v>
      </c>
      <c r="L801" s="10">
        <v>275</v>
      </c>
      <c r="M801" s="7" t="s">
        <v>415</v>
      </c>
      <c r="N801" s="7" t="s">
        <v>437</v>
      </c>
      <c r="O801" s="7" t="s">
        <v>2169</v>
      </c>
      <c r="P801" s="60"/>
      <c r="Q801">
        <f>SUMIF(Whitetail!C:C,Master!E801,Whitetail!W:W)</f>
        <v>0</v>
      </c>
      <c r="R801" s="63">
        <f t="shared" si="12"/>
        <v>0</v>
      </c>
    </row>
    <row r="802" spans="2:18" x14ac:dyDescent="0.25">
      <c r="B802" s="62" t="s">
        <v>6065</v>
      </c>
      <c r="C802" s="58" t="s">
        <v>6067</v>
      </c>
      <c r="D802" s="6">
        <v>843380171287</v>
      </c>
      <c r="E802" s="7" t="s">
        <v>2356</v>
      </c>
      <c r="F802" t="s">
        <v>2357</v>
      </c>
      <c r="G802" t="s">
        <v>7899</v>
      </c>
      <c r="H802" t="s">
        <v>17</v>
      </c>
      <c r="I802" s="7" t="s">
        <v>236</v>
      </c>
      <c r="J802" s="7" t="s">
        <v>24</v>
      </c>
      <c r="K802" s="7" t="s">
        <v>7833</v>
      </c>
      <c r="L802" s="10">
        <v>275</v>
      </c>
      <c r="M802" s="7" t="s">
        <v>415</v>
      </c>
      <c r="N802" s="7" t="s">
        <v>437</v>
      </c>
      <c r="O802" s="7" t="s">
        <v>2169</v>
      </c>
      <c r="P802" s="60"/>
      <c r="Q802">
        <f>SUMIF(Whitetail!C:C,Master!E802,Whitetail!W:W)</f>
        <v>0</v>
      </c>
      <c r="R802" s="63">
        <f t="shared" si="12"/>
        <v>0</v>
      </c>
    </row>
    <row r="803" spans="2:18" x14ac:dyDescent="0.25">
      <c r="B803" s="62" t="s">
        <v>6065</v>
      </c>
      <c r="C803" s="58" t="s">
        <v>6068</v>
      </c>
      <c r="D803" s="6">
        <v>843380171294</v>
      </c>
      <c r="E803" s="7" t="s">
        <v>2358</v>
      </c>
      <c r="F803" t="s">
        <v>2359</v>
      </c>
      <c r="G803" t="s">
        <v>7899</v>
      </c>
      <c r="H803" t="s">
        <v>17</v>
      </c>
      <c r="I803" s="7" t="s">
        <v>236</v>
      </c>
      <c r="J803" s="7" t="s">
        <v>27</v>
      </c>
      <c r="K803" s="7" t="s">
        <v>7833</v>
      </c>
      <c r="L803" s="10">
        <v>275</v>
      </c>
      <c r="M803" s="7" t="s">
        <v>415</v>
      </c>
      <c r="N803" s="7" t="s">
        <v>437</v>
      </c>
      <c r="O803" s="7" t="s">
        <v>2169</v>
      </c>
      <c r="P803" s="60"/>
      <c r="Q803">
        <f>SUMIF(Whitetail!C:C,Master!E803,Whitetail!W:W)</f>
        <v>0</v>
      </c>
      <c r="R803" s="63">
        <f t="shared" si="12"/>
        <v>0</v>
      </c>
    </row>
    <row r="804" spans="2:18" x14ac:dyDescent="0.25">
      <c r="B804" s="62" t="s">
        <v>6065</v>
      </c>
      <c r="C804" s="58" t="s">
        <v>6069</v>
      </c>
      <c r="D804" s="6">
        <v>843380171300</v>
      </c>
      <c r="E804" s="7" t="s">
        <v>2360</v>
      </c>
      <c r="F804" t="s">
        <v>2361</v>
      </c>
      <c r="G804" t="s">
        <v>7899</v>
      </c>
      <c r="H804" t="s">
        <v>17</v>
      </c>
      <c r="I804" s="7" t="s">
        <v>236</v>
      </c>
      <c r="J804" s="7" t="s">
        <v>30</v>
      </c>
      <c r="K804" s="7" t="s">
        <v>7833</v>
      </c>
      <c r="L804" s="10">
        <v>275</v>
      </c>
      <c r="M804" s="7" t="s">
        <v>415</v>
      </c>
      <c r="N804" s="7" t="s">
        <v>437</v>
      </c>
      <c r="O804" s="7" t="s">
        <v>2169</v>
      </c>
      <c r="P804" s="60"/>
      <c r="Q804">
        <f>SUMIF(Whitetail!C:C,Master!E804,Whitetail!W:W)</f>
        <v>0</v>
      </c>
      <c r="R804" s="63">
        <f t="shared" si="12"/>
        <v>0</v>
      </c>
    </row>
    <row r="805" spans="2:18" x14ac:dyDescent="0.25">
      <c r="B805" s="62" t="s">
        <v>6065</v>
      </c>
      <c r="C805" s="58" t="s">
        <v>6070</v>
      </c>
      <c r="D805" s="6">
        <v>843380171317</v>
      </c>
      <c r="E805" s="7" t="s">
        <v>2362</v>
      </c>
      <c r="F805" t="s">
        <v>2363</v>
      </c>
      <c r="G805" t="s">
        <v>7899</v>
      </c>
      <c r="H805" t="s">
        <v>17</v>
      </c>
      <c r="I805" s="7" t="s">
        <v>236</v>
      </c>
      <c r="J805" s="7" t="s">
        <v>246</v>
      </c>
      <c r="K805" s="7" t="s">
        <v>7833</v>
      </c>
      <c r="L805" s="10">
        <v>275</v>
      </c>
      <c r="M805" s="7" t="s">
        <v>415</v>
      </c>
      <c r="N805" s="7" t="s">
        <v>437</v>
      </c>
      <c r="O805" s="7" t="s">
        <v>2169</v>
      </c>
      <c r="P805" s="60"/>
      <c r="Q805">
        <f>SUMIF(Whitetail!C:C,Master!E805,Whitetail!W:W)</f>
        <v>0</v>
      </c>
      <c r="R805" s="63">
        <f t="shared" si="12"/>
        <v>0</v>
      </c>
    </row>
    <row r="806" spans="2:18" x14ac:dyDescent="0.25">
      <c r="B806" s="62" t="s">
        <v>6065</v>
      </c>
      <c r="C806" s="58" t="s">
        <v>6071</v>
      </c>
      <c r="D806" s="6">
        <v>843380171324</v>
      </c>
      <c r="E806" s="7" t="s">
        <v>2364</v>
      </c>
      <c r="F806" t="s">
        <v>2365</v>
      </c>
      <c r="G806" t="s">
        <v>7899</v>
      </c>
      <c r="H806" t="s">
        <v>17</v>
      </c>
      <c r="I806" s="7" t="s">
        <v>236</v>
      </c>
      <c r="J806" s="7" t="s">
        <v>249</v>
      </c>
      <c r="K806" s="7" t="s">
        <v>7833</v>
      </c>
      <c r="L806" s="10">
        <v>275</v>
      </c>
      <c r="M806" s="7" t="s">
        <v>415</v>
      </c>
      <c r="N806" s="7" t="s">
        <v>437</v>
      </c>
      <c r="O806" s="7" t="s">
        <v>2169</v>
      </c>
      <c r="P806" s="60"/>
      <c r="Q806">
        <f>SUMIF(Whitetail!C:C,Master!E806,Whitetail!W:W)</f>
        <v>0</v>
      </c>
      <c r="R806" s="63">
        <f t="shared" si="12"/>
        <v>0</v>
      </c>
    </row>
    <row r="807" spans="2:18" x14ac:dyDescent="0.25">
      <c r="B807" s="62" t="s">
        <v>6072</v>
      </c>
      <c r="C807" s="58" t="s">
        <v>6073</v>
      </c>
      <c r="D807" s="6">
        <v>843380123224</v>
      </c>
      <c r="E807" s="7" t="s">
        <v>2366</v>
      </c>
      <c r="F807" t="s">
        <v>2367</v>
      </c>
      <c r="G807" t="s">
        <v>7949</v>
      </c>
      <c r="H807" t="s">
        <v>18</v>
      </c>
      <c r="I807" s="7" t="s">
        <v>236</v>
      </c>
      <c r="J807" s="7" t="s">
        <v>21</v>
      </c>
      <c r="K807" s="7" t="s">
        <v>7929</v>
      </c>
      <c r="L807" s="10">
        <v>52.250000000000007</v>
      </c>
      <c r="M807" s="7" t="s">
        <v>415</v>
      </c>
      <c r="N807" s="7" t="s">
        <v>416</v>
      </c>
      <c r="O807" s="7" t="s">
        <v>2169</v>
      </c>
      <c r="P807" s="60"/>
      <c r="Q807">
        <f>SUMIF(Whitetail!C:C,Master!E807,Whitetail!W:W)</f>
        <v>0</v>
      </c>
      <c r="R807" s="63">
        <f t="shared" si="12"/>
        <v>0</v>
      </c>
    </row>
    <row r="808" spans="2:18" x14ac:dyDescent="0.25">
      <c r="B808" s="62" t="s">
        <v>6072</v>
      </c>
      <c r="C808" s="58" t="s">
        <v>6074</v>
      </c>
      <c r="D808" s="6">
        <v>843380123231</v>
      </c>
      <c r="E808" s="7" t="s">
        <v>2368</v>
      </c>
      <c r="F808" t="s">
        <v>2369</v>
      </c>
      <c r="G808" t="s">
        <v>7949</v>
      </c>
      <c r="H808" t="s">
        <v>18</v>
      </c>
      <c r="I808" s="7" t="s">
        <v>236</v>
      </c>
      <c r="J808" s="7" t="s">
        <v>24</v>
      </c>
      <c r="K808" s="7" t="s">
        <v>7929</v>
      </c>
      <c r="L808" s="10">
        <v>52.250000000000007</v>
      </c>
      <c r="M808" s="7" t="s">
        <v>415</v>
      </c>
      <c r="N808" s="7" t="s">
        <v>416</v>
      </c>
      <c r="O808" s="7" t="s">
        <v>2169</v>
      </c>
      <c r="P808" s="60"/>
      <c r="Q808">
        <f>SUMIF(Whitetail!C:C,Master!E808,Whitetail!W:W)</f>
        <v>0</v>
      </c>
      <c r="R808" s="63">
        <f t="shared" si="12"/>
        <v>0</v>
      </c>
    </row>
    <row r="809" spans="2:18" x14ac:dyDescent="0.25">
      <c r="B809" s="62" t="s">
        <v>6072</v>
      </c>
      <c r="C809" s="58" t="s">
        <v>6075</v>
      </c>
      <c r="D809" s="6">
        <v>843380123248</v>
      </c>
      <c r="E809" s="7" t="s">
        <v>2370</v>
      </c>
      <c r="F809" t="s">
        <v>2371</v>
      </c>
      <c r="G809" t="s">
        <v>7949</v>
      </c>
      <c r="H809" t="s">
        <v>18</v>
      </c>
      <c r="I809" s="7" t="s">
        <v>236</v>
      </c>
      <c r="J809" s="7" t="s">
        <v>27</v>
      </c>
      <c r="K809" s="7" t="s">
        <v>7929</v>
      </c>
      <c r="L809" s="10">
        <v>52.250000000000007</v>
      </c>
      <c r="M809" s="7" t="s">
        <v>415</v>
      </c>
      <c r="N809" s="7" t="s">
        <v>416</v>
      </c>
      <c r="O809" s="7" t="s">
        <v>2169</v>
      </c>
      <c r="P809" s="60"/>
      <c r="Q809">
        <f>SUMIF(Whitetail!C:C,Master!E809,Whitetail!W:W)</f>
        <v>0</v>
      </c>
      <c r="R809" s="63">
        <f t="shared" si="12"/>
        <v>0</v>
      </c>
    </row>
    <row r="810" spans="2:18" x14ac:dyDescent="0.25">
      <c r="B810" s="62" t="s">
        <v>6072</v>
      </c>
      <c r="C810" s="58" t="s">
        <v>6076</v>
      </c>
      <c r="D810" s="6">
        <v>843380123255</v>
      </c>
      <c r="E810" s="7" t="s">
        <v>2372</v>
      </c>
      <c r="F810" t="s">
        <v>2373</v>
      </c>
      <c r="G810" t="s">
        <v>7949</v>
      </c>
      <c r="H810" t="s">
        <v>18</v>
      </c>
      <c r="I810" s="7" t="s">
        <v>236</v>
      </c>
      <c r="J810" s="7" t="s">
        <v>30</v>
      </c>
      <c r="K810" s="7" t="s">
        <v>7929</v>
      </c>
      <c r="L810" s="10">
        <v>52.250000000000007</v>
      </c>
      <c r="M810" s="7" t="s">
        <v>415</v>
      </c>
      <c r="N810" s="7" t="s">
        <v>416</v>
      </c>
      <c r="O810" s="7" t="s">
        <v>2169</v>
      </c>
      <c r="P810" s="60"/>
      <c r="Q810">
        <f>SUMIF(Whitetail!C:C,Master!E810,Whitetail!W:W)</f>
        <v>0</v>
      </c>
      <c r="R810" s="63">
        <f t="shared" si="12"/>
        <v>0</v>
      </c>
    </row>
    <row r="811" spans="2:18" x14ac:dyDescent="0.25">
      <c r="B811" s="62" t="s">
        <v>6072</v>
      </c>
      <c r="C811" s="58" t="s">
        <v>6077</v>
      </c>
      <c r="D811" s="6">
        <v>843380123262</v>
      </c>
      <c r="E811" s="7" t="s">
        <v>2374</v>
      </c>
      <c r="F811" t="s">
        <v>2375</v>
      </c>
      <c r="G811" t="s">
        <v>7949</v>
      </c>
      <c r="H811" t="s">
        <v>18</v>
      </c>
      <c r="I811" s="7" t="s">
        <v>236</v>
      </c>
      <c r="J811" s="7" t="s">
        <v>246</v>
      </c>
      <c r="K811" s="7" t="s">
        <v>7929</v>
      </c>
      <c r="L811" s="10">
        <v>52.250000000000007</v>
      </c>
      <c r="M811" s="7" t="s">
        <v>415</v>
      </c>
      <c r="N811" s="7" t="s">
        <v>416</v>
      </c>
      <c r="O811" s="7" t="s">
        <v>2169</v>
      </c>
      <c r="P811" s="60"/>
      <c r="Q811">
        <f>SUMIF(Whitetail!C:C,Master!E811,Whitetail!W:W)</f>
        <v>0</v>
      </c>
      <c r="R811" s="63">
        <f t="shared" si="12"/>
        <v>0</v>
      </c>
    </row>
    <row r="812" spans="2:18" x14ac:dyDescent="0.25">
      <c r="B812" s="62" t="s">
        <v>6078</v>
      </c>
      <c r="C812" s="58" t="s">
        <v>6079</v>
      </c>
      <c r="D812" s="6">
        <v>813116027676</v>
      </c>
      <c r="E812" s="7" t="s">
        <v>609</v>
      </c>
      <c r="F812" t="s">
        <v>610</v>
      </c>
      <c r="G812" t="s">
        <v>7949</v>
      </c>
      <c r="H812" t="s">
        <v>18</v>
      </c>
      <c r="I812" s="7" t="s">
        <v>12</v>
      </c>
      <c r="J812" s="7" t="s">
        <v>21</v>
      </c>
      <c r="K812" s="7" t="s">
        <v>7929</v>
      </c>
      <c r="L812" s="10">
        <v>52.250000000000007</v>
      </c>
      <c r="M812" s="7" t="s">
        <v>415</v>
      </c>
      <c r="N812" s="7" t="s">
        <v>416</v>
      </c>
      <c r="O812" s="7" t="s">
        <v>16</v>
      </c>
      <c r="P812" s="60"/>
      <c r="Q812">
        <f>SUMIF(Western!C:C,Master!E812,Western!V:V)</f>
        <v>0</v>
      </c>
      <c r="R812" s="63">
        <f t="shared" si="12"/>
        <v>0</v>
      </c>
    </row>
    <row r="813" spans="2:18" x14ac:dyDescent="0.25">
      <c r="B813" s="62" t="s">
        <v>6078</v>
      </c>
      <c r="C813" s="58" t="s">
        <v>6080</v>
      </c>
      <c r="D813" s="6">
        <v>813116027683</v>
      </c>
      <c r="E813" s="7" t="s">
        <v>611</v>
      </c>
      <c r="F813" t="s">
        <v>612</v>
      </c>
      <c r="G813" t="s">
        <v>7949</v>
      </c>
      <c r="H813" t="s">
        <v>18</v>
      </c>
      <c r="I813" s="7" t="s">
        <v>12</v>
      </c>
      <c r="J813" s="7" t="s">
        <v>24</v>
      </c>
      <c r="K813" s="7" t="s">
        <v>7929</v>
      </c>
      <c r="L813" s="10">
        <v>52.250000000000007</v>
      </c>
      <c r="M813" s="7" t="s">
        <v>415</v>
      </c>
      <c r="N813" s="7" t="s">
        <v>416</v>
      </c>
      <c r="O813" s="7" t="s">
        <v>16</v>
      </c>
      <c r="P813" s="60"/>
      <c r="Q813">
        <f>SUMIF(Western!C:C,Master!E813,Western!V:V)</f>
        <v>0</v>
      </c>
      <c r="R813" s="63">
        <f t="shared" si="12"/>
        <v>0</v>
      </c>
    </row>
    <row r="814" spans="2:18" x14ac:dyDescent="0.25">
      <c r="B814" s="62" t="s">
        <v>6078</v>
      </c>
      <c r="C814" s="58" t="s">
        <v>6081</v>
      </c>
      <c r="D814" s="6">
        <v>813116027690</v>
      </c>
      <c r="E814" s="7" t="s">
        <v>613</v>
      </c>
      <c r="F814" t="s">
        <v>614</v>
      </c>
      <c r="G814" t="s">
        <v>7949</v>
      </c>
      <c r="H814" t="s">
        <v>18</v>
      </c>
      <c r="I814" s="7" t="s">
        <v>12</v>
      </c>
      <c r="J814" s="7" t="s">
        <v>27</v>
      </c>
      <c r="K814" s="7" t="s">
        <v>7929</v>
      </c>
      <c r="L814" s="10">
        <v>52.250000000000007</v>
      </c>
      <c r="M814" s="7" t="s">
        <v>415</v>
      </c>
      <c r="N814" s="7" t="s">
        <v>416</v>
      </c>
      <c r="O814" s="7" t="s">
        <v>16</v>
      </c>
      <c r="P814" s="60"/>
      <c r="Q814">
        <f>SUMIF(Western!C:C,Master!E814,Western!V:V)</f>
        <v>0</v>
      </c>
      <c r="R814" s="63">
        <f t="shared" si="12"/>
        <v>0</v>
      </c>
    </row>
    <row r="815" spans="2:18" x14ac:dyDescent="0.25">
      <c r="B815" s="62" t="s">
        <v>6078</v>
      </c>
      <c r="C815" s="58" t="s">
        <v>6082</v>
      </c>
      <c r="D815" s="6">
        <v>813116027706</v>
      </c>
      <c r="E815" s="7" t="s">
        <v>615</v>
      </c>
      <c r="F815" t="s">
        <v>616</v>
      </c>
      <c r="G815" t="s">
        <v>7949</v>
      </c>
      <c r="H815" t="s">
        <v>18</v>
      </c>
      <c r="I815" s="7" t="s">
        <v>12</v>
      </c>
      <c r="J815" s="7" t="s">
        <v>30</v>
      </c>
      <c r="K815" s="7" t="s">
        <v>7929</v>
      </c>
      <c r="L815" s="10">
        <v>52.250000000000007</v>
      </c>
      <c r="M815" s="7" t="s">
        <v>415</v>
      </c>
      <c r="N815" s="7" t="s">
        <v>416</v>
      </c>
      <c r="O815" s="7" t="s">
        <v>16</v>
      </c>
      <c r="P815" s="60"/>
      <c r="Q815">
        <f>SUMIF(Western!C:C,Master!E815,Western!V:V)</f>
        <v>0</v>
      </c>
      <c r="R815" s="63">
        <f t="shared" si="12"/>
        <v>0</v>
      </c>
    </row>
    <row r="816" spans="2:18" x14ac:dyDescent="0.25">
      <c r="B816" s="62" t="s">
        <v>6078</v>
      </c>
      <c r="C816" s="58" t="s">
        <v>6083</v>
      </c>
      <c r="D816" s="6">
        <v>813116027713</v>
      </c>
      <c r="E816" s="7" t="s">
        <v>617</v>
      </c>
      <c r="F816" t="s">
        <v>618</v>
      </c>
      <c r="G816" t="s">
        <v>7949</v>
      </c>
      <c r="H816" t="s">
        <v>18</v>
      </c>
      <c r="I816" s="7" t="s">
        <v>12</v>
      </c>
      <c r="J816" s="7" t="s">
        <v>246</v>
      </c>
      <c r="K816" s="7" t="s">
        <v>7929</v>
      </c>
      <c r="L816" s="10">
        <v>52.250000000000007</v>
      </c>
      <c r="M816" s="7" t="s">
        <v>415</v>
      </c>
      <c r="N816" s="7" t="s">
        <v>416</v>
      </c>
      <c r="O816" s="7" t="s">
        <v>16</v>
      </c>
      <c r="P816" s="60"/>
      <c r="Q816">
        <f>SUMIF(Western!C:C,Master!E816,Western!V:V)</f>
        <v>0</v>
      </c>
      <c r="R816" s="63">
        <f t="shared" si="12"/>
        <v>0</v>
      </c>
    </row>
    <row r="817" spans="2:18" x14ac:dyDescent="0.25">
      <c r="B817" s="62" t="s">
        <v>6084</v>
      </c>
      <c r="C817" s="58" t="s">
        <v>6085</v>
      </c>
      <c r="D817" s="6">
        <v>843380146193</v>
      </c>
      <c r="E817" s="7" t="s">
        <v>619</v>
      </c>
      <c r="F817" t="s">
        <v>620</v>
      </c>
      <c r="G817" t="s">
        <v>7877</v>
      </c>
      <c r="H817" t="s">
        <v>17</v>
      </c>
      <c r="I817" s="7" t="s">
        <v>12</v>
      </c>
      <c r="J817" s="7" t="s">
        <v>621</v>
      </c>
      <c r="K817" s="7" t="s">
        <v>7828</v>
      </c>
      <c r="L817" s="10">
        <v>88</v>
      </c>
      <c r="M817" s="7" t="s">
        <v>103</v>
      </c>
      <c r="N817" s="7" t="s">
        <v>104</v>
      </c>
      <c r="O817" s="7" t="s">
        <v>16</v>
      </c>
      <c r="P817" s="60"/>
      <c r="Q817">
        <f>SUMIF(Western!C:C,Master!E817,Western!V:V)</f>
        <v>0</v>
      </c>
      <c r="R817" s="63">
        <f t="shared" si="12"/>
        <v>0</v>
      </c>
    </row>
    <row r="818" spans="2:18" x14ac:dyDescent="0.25">
      <c r="B818" s="62" t="s">
        <v>6084</v>
      </c>
      <c r="C818" s="58" t="s">
        <v>6086</v>
      </c>
      <c r="D818" s="6">
        <v>843380146209</v>
      </c>
      <c r="E818" s="7" t="s">
        <v>622</v>
      </c>
      <c r="F818" t="s">
        <v>623</v>
      </c>
      <c r="G818" t="s">
        <v>7877</v>
      </c>
      <c r="H818" t="s">
        <v>17</v>
      </c>
      <c r="I818" s="7" t="s">
        <v>12</v>
      </c>
      <c r="J818" s="7" t="s">
        <v>624</v>
      </c>
      <c r="K818" s="7" t="s">
        <v>7828</v>
      </c>
      <c r="L818" s="10">
        <v>88</v>
      </c>
      <c r="M818" s="7" t="s">
        <v>103</v>
      </c>
      <c r="N818" s="7" t="s">
        <v>104</v>
      </c>
      <c r="O818" s="7" t="s">
        <v>16</v>
      </c>
      <c r="P818" s="60"/>
      <c r="Q818">
        <f>SUMIF(Western!C:C,Master!E818,Western!V:V)</f>
        <v>0</v>
      </c>
      <c r="R818" s="63">
        <f t="shared" si="12"/>
        <v>0</v>
      </c>
    </row>
    <row r="819" spans="2:18" x14ac:dyDescent="0.25">
      <c r="B819" s="62" t="s">
        <v>6084</v>
      </c>
      <c r="C819" s="58" t="s">
        <v>6087</v>
      </c>
      <c r="D819" s="6">
        <v>843380146216</v>
      </c>
      <c r="E819" s="7" t="s">
        <v>625</v>
      </c>
      <c r="F819" t="s">
        <v>626</v>
      </c>
      <c r="G819" t="s">
        <v>7877</v>
      </c>
      <c r="H819" t="s">
        <v>17</v>
      </c>
      <c r="I819" s="7" t="s">
        <v>12</v>
      </c>
      <c r="J819" s="7" t="s">
        <v>627</v>
      </c>
      <c r="K819" s="7" t="s">
        <v>7828</v>
      </c>
      <c r="L819" s="10">
        <v>88</v>
      </c>
      <c r="M819" s="7" t="s">
        <v>103</v>
      </c>
      <c r="N819" s="7" t="s">
        <v>104</v>
      </c>
      <c r="O819" s="7" t="s">
        <v>16</v>
      </c>
      <c r="P819" s="60"/>
      <c r="Q819">
        <f>SUMIF(Western!C:C,Master!E819,Western!V:V)</f>
        <v>0</v>
      </c>
      <c r="R819" s="63">
        <f t="shared" si="12"/>
        <v>0</v>
      </c>
    </row>
    <row r="820" spans="2:18" x14ac:dyDescent="0.25">
      <c r="B820" s="62" t="s">
        <v>6084</v>
      </c>
      <c r="C820" s="58" t="s">
        <v>6088</v>
      </c>
      <c r="D820" s="6">
        <v>843380146223</v>
      </c>
      <c r="E820" s="7" t="s">
        <v>628</v>
      </c>
      <c r="F820" t="s">
        <v>629</v>
      </c>
      <c r="G820" t="s">
        <v>7877</v>
      </c>
      <c r="H820" t="s">
        <v>17</v>
      </c>
      <c r="I820" s="7" t="s">
        <v>12</v>
      </c>
      <c r="J820" s="7" t="s">
        <v>630</v>
      </c>
      <c r="K820" s="7" t="s">
        <v>7828</v>
      </c>
      <c r="L820" s="10">
        <v>88</v>
      </c>
      <c r="M820" s="7" t="s">
        <v>103</v>
      </c>
      <c r="N820" s="7" t="s">
        <v>104</v>
      </c>
      <c r="O820" s="7" t="s">
        <v>16</v>
      </c>
      <c r="P820" s="60"/>
      <c r="Q820">
        <f>SUMIF(Western!C:C,Master!E820,Western!V:V)</f>
        <v>0</v>
      </c>
      <c r="R820" s="63">
        <f t="shared" si="12"/>
        <v>0</v>
      </c>
    </row>
    <row r="821" spans="2:18" x14ac:dyDescent="0.25">
      <c r="B821" s="62" t="s">
        <v>6084</v>
      </c>
      <c r="C821" s="58" t="s">
        <v>6089</v>
      </c>
      <c r="D821" s="6">
        <v>843380146230</v>
      </c>
      <c r="E821" s="7" t="s">
        <v>631</v>
      </c>
      <c r="F821" t="s">
        <v>632</v>
      </c>
      <c r="G821" t="s">
        <v>7877</v>
      </c>
      <c r="H821" t="s">
        <v>17</v>
      </c>
      <c r="I821" s="7" t="s">
        <v>12</v>
      </c>
      <c r="J821" s="7" t="s">
        <v>633</v>
      </c>
      <c r="K821" s="7" t="s">
        <v>7828</v>
      </c>
      <c r="L821" s="10">
        <v>88</v>
      </c>
      <c r="M821" s="7" t="s">
        <v>103</v>
      </c>
      <c r="N821" s="7" t="s">
        <v>104</v>
      </c>
      <c r="O821" s="7" t="s">
        <v>16</v>
      </c>
      <c r="P821" s="60"/>
      <c r="Q821">
        <f>SUMIF(Western!C:C,Master!E821,Western!V:V)</f>
        <v>0</v>
      </c>
      <c r="R821" s="63">
        <f t="shared" si="12"/>
        <v>0</v>
      </c>
    </row>
    <row r="822" spans="2:18" x14ac:dyDescent="0.25">
      <c r="B822" s="62" t="s">
        <v>6084</v>
      </c>
      <c r="C822" s="58" t="s">
        <v>6090</v>
      </c>
      <c r="D822" s="6">
        <v>843380146247</v>
      </c>
      <c r="E822" s="7" t="s">
        <v>634</v>
      </c>
      <c r="F822" t="s">
        <v>635</v>
      </c>
      <c r="G822" t="s">
        <v>7877</v>
      </c>
      <c r="H822" t="s">
        <v>17</v>
      </c>
      <c r="I822" s="7" t="s">
        <v>12</v>
      </c>
      <c r="J822" s="7" t="s">
        <v>636</v>
      </c>
      <c r="K822" s="7" t="s">
        <v>7828</v>
      </c>
      <c r="L822" s="10">
        <v>88</v>
      </c>
      <c r="M822" s="7" t="s">
        <v>103</v>
      </c>
      <c r="N822" s="7" t="s">
        <v>104</v>
      </c>
      <c r="O822" s="7" t="s">
        <v>16</v>
      </c>
      <c r="P822" s="60"/>
      <c r="Q822">
        <f>SUMIF(Western!C:C,Master!E822,Western!V:V)</f>
        <v>0</v>
      </c>
      <c r="R822" s="63">
        <f t="shared" si="12"/>
        <v>0</v>
      </c>
    </row>
    <row r="823" spans="2:18" x14ac:dyDescent="0.25">
      <c r="B823" s="62" t="s">
        <v>6084</v>
      </c>
      <c r="C823" s="58" t="s">
        <v>6091</v>
      </c>
      <c r="D823" s="6">
        <v>843380146254</v>
      </c>
      <c r="E823" s="7" t="s">
        <v>637</v>
      </c>
      <c r="F823" t="s">
        <v>638</v>
      </c>
      <c r="G823" t="s">
        <v>7877</v>
      </c>
      <c r="H823" t="s">
        <v>17</v>
      </c>
      <c r="I823" s="7" t="s">
        <v>12</v>
      </c>
      <c r="J823" s="7" t="s">
        <v>639</v>
      </c>
      <c r="K823" s="7" t="s">
        <v>7828</v>
      </c>
      <c r="L823" s="10">
        <v>88</v>
      </c>
      <c r="M823" s="7" t="s">
        <v>103</v>
      </c>
      <c r="N823" s="7" t="s">
        <v>104</v>
      </c>
      <c r="O823" s="7" t="s">
        <v>16</v>
      </c>
      <c r="P823" s="60"/>
      <c r="Q823">
        <f>SUMIF(Western!C:C,Master!E823,Western!V:V)</f>
        <v>0</v>
      </c>
      <c r="R823" s="63">
        <f t="shared" si="12"/>
        <v>0</v>
      </c>
    </row>
    <row r="824" spans="2:18" x14ac:dyDescent="0.25">
      <c r="B824" s="62" t="s">
        <v>6084</v>
      </c>
      <c r="C824" s="58" t="s">
        <v>6092</v>
      </c>
      <c r="D824" s="6">
        <v>843380146261</v>
      </c>
      <c r="E824" s="7" t="s">
        <v>640</v>
      </c>
      <c r="F824" t="s">
        <v>641</v>
      </c>
      <c r="G824" t="s">
        <v>7877</v>
      </c>
      <c r="H824" t="s">
        <v>17</v>
      </c>
      <c r="I824" s="7" t="s">
        <v>12</v>
      </c>
      <c r="J824" s="7" t="s">
        <v>642</v>
      </c>
      <c r="K824" s="7" t="s">
        <v>7828</v>
      </c>
      <c r="L824" s="10">
        <v>88</v>
      </c>
      <c r="M824" s="7" t="s">
        <v>103</v>
      </c>
      <c r="N824" s="7" t="s">
        <v>104</v>
      </c>
      <c r="O824" s="7" t="s">
        <v>16</v>
      </c>
      <c r="P824" s="60"/>
      <c r="Q824">
        <f>SUMIF(Western!C:C,Master!E824,Western!V:V)</f>
        <v>0</v>
      </c>
      <c r="R824" s="63">
        <f t="shared" si="12"/>
        <v>0</v>
      </c>
    </row>
    <row r="825" spans="2:18" x14ac:dyDescent="0.25">
      <c r="B825" s="62" t="s">
        <v>6084</v>
      </c>
      <c r="C825" s="58" t="s">
        <v>6093</v>
      </c>
      <c r="D825" s="6">
        <v>843380146278</v>
      </c>
      <c r="E825" s="7" t="s">
        <v>643</v>
      </c>
      <c r="F825" t="s">
        <v>644</v>
      </c>
      <c r="G825" t="s">
        <v>7877</v>
      </c>
      <c r="H825" t="s">
        <v>17</v>
      </c>
      <c r="I825" s="7" t="s">
        <v>12</v>
      </c>
      <c r="J825" s="7" t="s">
        <v>645</v>
      </c>
      <c r="K825" s="7" t="s">
        <v>7828</v>
      </c>
      <c r="L825" s="10">
        <v>88</v>
      </c>
      <c r="M825" s="7" t="s">
        <v>103</v>
      </c>
      <c r="N825" s="7" t="s">
        <v>104</v>
      </c>
      <c r="O825" s="7" t="s">
        <v>16</v>
      </c>
      <c r="P825" s="60"/>
      <c r="Q825">
        <f>SUMIF(Western!C:C,Master!E825,Western!V:V)</f>
        <v>0</v>
      </c>
      <c r="R825" s="63">
        <f t="shared" si="12"/>
        <v>0</v>
      </c>
    </row>
    <row r="826" spans="2:18" x14ac:dyDescent="0.25">
      <c r="B826" s="62" t="s">
        <v>6084</v>
      </c>
      <c r="C826" s="58" t="s">
        <v>6094</v>
      </c>
      <c r="D826" s="6">
        <v>843380146285</v>
      </c>
      <c r="E826" s="7" t="s">
        <v>646</v>
      </c>
      <c r="F826" t="s">
        <v>647</v>
      </c>
      <c r="G826" t="s">
        <v>7877</v>
      </c>
      <c r="H826" t="s">
        <v>17</v>
      </c>
      <c r="I826" s="7" t="s">
        <v>12</v>
      </c>
      <c r="J826" s="7" t="s">
        <v>648</v>
      </c>
      <c r="K826" s="7" t="s">
        <v>7828</v>
      </c>
      <c r="L826" s="10">
        <v>88</v>
      </c>
      <c r="M826" s="7" t="s">
        <v>103</v>
      </c>
      <c r="N826" s="7" t="s">
        <v>104</v>
      </c>
      <c r="O826" s="7" t="s">
        <v>16</v>
      </c>
      <c r="P826" s="60"/>
      <c r="Q826">
        <f>SUMIF(Western!C:C,Master!E826,Western!V:V)</f>
        <v>0</v>
      </c>
      <c r="R826" s="63">
        <f t="shared" si="12"/>
        <v>0</v>
      </c>
    </row>
    <row r="827" spans="2:18" x14ac:dyDescent="0.25">
      <c r="B827" s="62" t="s">
        <v>6084</v>
      </c>
      <c r="C827" s="58" t="s">
        <v>6095</v>
      </c>
      <c r="D827" s="6">
        <v>843380146292</v>
      </c>
      <c r="E827" s="7" t="s">
        <v>649</v>
      </c>
      <c r="F827" t="s">
        <v>650</v>
      </c>
      <c r="G827" t="s">
        <v>7877</v>
      </c>
      <c r="H827" t="s">
        <v>17</v>
      </c>
      <c r="I827" s="7" t="s">
        <v>12</v>
      </c>
      <c r="J827" s="7" t="s">
        <v>651</v>
      </c>
      <c r="K827" s="7" t="s">
        <v>7828</v>
      </c>
      <c r="L827" s="10">
        <v>88</v>
      </c>
      <c r="M827" s="7" t="s">
        <v>103</v>
      </c>
      <c r="N827" s="7" t="s">
        <v>104</v>
      </c>
      <c r="O827" s="7" t="s">
        <v>16</v>
      </c>
      <c r="P827" s="60"/>
      <c r="Q827">
        <f>SUMIF(Western!C:C,Master!E827,Western!V:V)</f>
        <v>0</v>
      </c>
      <c r="R827" s="63">
        <f t="shared" si="12"/>
        <v>0</v>
      </c>
    </row>
    <row r="828" spans="2:18" x14ac:dyDescent="0.25">
      <c r="B828" s="62" t="s">
        <v>6084</v>
      </c>
      <c r="C828" s="58" t="s">
        <v>6096</v>
      </c>
      <c r="D828" s="6">
        <v>843380146308</v>
      </c>
      <c r="E828" s="7" t="s">
        <v>652</v>
      </c>
      <c r="F828" t="s">
        <v>653</v>
      </c>
      <c r="G828" t="s">
        <v>7877</v>
      </c>
      <c r="H828" t="s">
        <v>17</v>
      </c>
      <c r="I828" s="7" t="s">
        <v>12</v>
      </c>
      <c r="J828" s="7" t="s">
        <v>654</v>
      </c>
      <c r="K828" s="7" t="s">
        <v>7828</v>
      </c>
      <c r="L828" s="10">
        <v>88</v>
      </c>
      <c r="M828" s="7" t="s">
        <v>103</v>
      </c>
      <c r="N828" s="7" t="s">
        <v>104</v>
      </c>
      <c r="O828" s="7" t="s">
        <v>16</v>
      </c>
      <c r="P828" s="60"/>
      <c r="Q828">
        <f>SUMIF(Western!C:C,Master!E828,Western!V:V)</f>
        <v>0</v>
      </c>
      <c r="R828" s="63">
        <f t="shared" si="12"/>
        <v>0</v>
      </c>
    </row>
    <row r="829" spans="2:18" x14ac:dyDescent="0.25">
      <c r="B829" s="62" t="s">
        <v>6097</v>
      </c>
      <c r="C829" s="58" t="s">
        <v>6098</v>
      </c>
      <c r="D829" s="6">
        <v>843380146070</v>
      </c>
      <c r="E829" s="7" t="s">
        <v>655</v>
      </c>
      <c r="F829" t="s">
        <v>656</v>
      </c>
      <c r="G829" t="s">
        <v>7877</v>
      </c>
      <c r="H829" t="s">
        <v>18</v>
      </c>
      <c r="I829" s="7" t="s">
        <v>59</v>
      </c>
      <c r="J829" s="7" t="s">
        <v>621</v>
      </c>
      <c r="K829" s="7" t="s">
        <v>7828</v>
      </c>
      <c r="L829" s="10">
        <v>88</v>
      </c>
      <c r="M829" s="7" t="s">
        <v>103</v>
      </c>
      <c r="N829" s="7" t="s">
        <v>104</v>
      </c>
      <c r="O829" s="7" t="s">
        <v>16</v>
      </c>
      <c r="P829" s="60"/>
      <c r="Q829">
        <f>SUMIF(Western!C:C,Master!E829,Western!V:V)</f>
        <v>0</v>
      </c>
      <c r="R829" s="63">
        <f t="shared" si="12"/>
        <v>0</v>
      </c>
    </row>
    <row r="830" spans="2:18" x14ac:dyDescent="0.25">
      <c r="B830" s="62" t="s">
        <v>6097</v>
      </c>
      <c r="C830" s="58" t="s">
        <v>6099</v>
      </c>
      <c r="D830" s="6">
        <v>843380146087</v>
      </c>
      <c r="E830" s="7" t="s">
        <v>657</v>
      </c>
      <c r="F830" t="s">
        <v>658</v>
      </c>
      <c r="G830" t="s">
        <v>7877</v>
      </c>
      <c r="H830" t="s">
        <v>18</v>
      </c>
      <c r="I830" s="7" t="s">
        <v>59</v>
      </c>
      <c r="J830" s="7" t="s">
        <v>624</v>
      </c>
      <c r="K830" s="7" t="s">
        <v>7828</v>
      </c>
      <c r="L830" s="10">
        <v>88</v>
      </c>
      <c r="M830" s="7" t="s">
        <v>103</v>
      </c>
      <c r="N830" s="7" t="s">
        <v>104</v>
      </c>
      <c r="O830" s="7" t="s">
        <v>16</v>
      </c>
      <c r="P830" s="60"/>
      <c r="Q830">
        <f>SUMIF(Western!C:C,Master!E830,Western!V:V)</f>
        <v>0</v>
      </c>
      <c r="R830" s="63">
        <f t="shared" si="12"/>
        <v>0</v>
      </c>
    </row>
    <row r="831" spans="2:18" x14ac:dyDescent="0.25">
      <c r="B831" s="62" t="s">
        <v>6097</v>
      </c>
      <c r="C831" s="58" t="s">
        <v>6100</v>
      </c>
      <c r="D831" s="6">
        <v>843380146094</v>
      </c>
      <c r="E831" s="7" t="s">
        <v>659</v>
      </c>
      <c r="F831" t="s">
        <v>660</v>
      </c>
      <c r="G831" t="s">
        <v>7877</v>
      </c>
      <c r="H831" t="s">
        <v>18</v>
      </c>
      <c r="I831" s="7" t="s">
        <v>59</v>
      </c>
      <c r="J831" s="7" t="s">
        <v>627</v>
      </c>
      <c r="K831" s="7" t="s">
        <v>7828</v>
      </c>
      <c r="L831" s="10">
        <v>88</v>
      </c>
      <c r="M831" s="7" t="s">
        <v>103</v>
      </c>
      <c r="N831" s="7" t="s">
        <v>104</v>
      </c>
      <c r="O831" s="7" t="s">
        <v>16</v>
      </c>
      <c r="P831" s="60"/>
      <c r="Q831">
        <f>SUMIF(Western!C:C,Master!E831,Western!V:V)</f>
        <v>0</v>
      </c>
      <c r="R831" s="63">
        <f t="shared" si="12"/>
        <v>0</v>
      </c>
    </row>
    <row r="832" spans="2:18" x14ac:dyDescent="0.25">
      <c r="B832" s="62" t="s">
        <v>6097</v>
      </c>
      <c r="C832" s="58" t="s">
        <v>6101</v>
      </c>
      <c r="D832" s="6">
        <v>843380146100</v>
      </c>
      <c r="E832" s="7" t="s">
        <v>661</v>
      </c>
      <c r="F832" t="s">
        <v>662</v>
      </c>
      <c r="G832" t="s">
        <v>7877</v>
      </c>
      <c r="H832" t="s">
        <v>18</v>
      </c>
      <c r="I832" s="7" t="s">
        <v>59</v>
      </c>
      <c r="J832" s="7" t="s">
        <v>630</v>
      </c>
      <c r="K832" s="7" t="s">
        <v>7828</v>
      </c>
      <c r="L832" s="10">
        <v>88</v>
      </c>
      <c r="M832" s="7" t="s">
        <v>103</v>
      </c>
      <c r="N832" s="7" t="s">
        <v>104</v>
      </c>
      <c r="O832" s="7" t="s">
        <v>16</v>
      </c>
      <c r="P832" s="60"/>
      <c r="Q832">
        <f>SUMIF(Western!C:C,Master!E832,Western!V:V)</f>
        <v>0</v>
      </c>
      <c r="R832" s="63">
        <f t="shared" si="12"/>
        <v>0</v>
      </c>
    </row>
    <row r="833" spans="2:18" x14ac:dyDescent="0.25">
      <c r="B833" s="62" t="s">
        <v>6097</v>
      </c>
      <c r="C833" s="58" t="s">
        <v>6102</v>
      </c>
      <c r="D833" s="6">
        <v>843380146117</v>
      </c>
      <c r="E833" s="7" t="s">
        <v>663</v>
      </c>
      <c r="F833" t="s">
        <v>664</v>
      </c>
      <c r="G833" t="s">
        <v>7877</v>
      </c>
      <c r="H833" t="s">
        <v>18</v>
      </c>
      <c r="I833" s="7" t="s">
        <v>59</v>
      </c>
      <c r="J833" s="7" t="s">
        <v>633</v>
      </c>
      <c r="K833" s="7" t="s">
        <v>7828</v>
      </c>
      <c r="L833" s="10">
        <v>88</v>
      </c>
      <c r="M833" s="7" t="s">
        <v>103</v>
      </c>
      <c r="N833" s="7" t="s">
        <v>104</v>
      </c>
      <c r="O833" s="7" t="s">
        <v>16</v>
      </c>
      <c r="P833" s="60"/>
      <c r="Q833">
        <f>SUMIF(Western!C:C,Master!E833,Western!V:V)</f>
        <v>0</v>
      </c>
      <c r="R833" s="63">
        <f t="shared" si="12"/>
        <v>0</v>
      </c>
    </row>
    <row r="834" spans="2:18" x14ac:dyDescent="0.25">
      <c r="B834" s="62" t="s">
        <v>6097</v>
      </c>
      <c r="C834" s="58" t="s">
        <v>6103</v>
      </c>
      <c r="D834" s="6">
        <v>843380146124</v>
      </c>
      <c r="E834" s="7" t="s">
        <v>665</v>
      </c>
      <c r="F834" t="s">
        <v>666</v>
      </c>
      <c r="G834" t="s">
        <v>7877</v>
      </c>
      <c r="H834" t="s">
        <v>18</v>
      </c>
      <c r="I834" s="7" t="s">
        <v>59</v>
      </c>
      <c r="J834" s="7" t="s">
        <v>636</v>
      </c>
      <c r="K834" s="7" t="s">
        <v>7828</v>
      </c>
      <c r="L834" s="10">
        <v>88</v>
      </c>
      <c r="M834" s="7" t="s">
        <v>103</v>
      </c>
      <c r="N834" s="7" t="s">
        <v>104</v>
      </c>
      <c r="O834" s="7" t="s">
        <v>16</v>
      </c>
      <c r="P834" s="60"/>
      <c r="Q834">
        <f>SUMIF(Western!C:C,Master!E834,Western!V:V)</f>
        <v>0</v>
      </c>
      <c r="R834" s="63">
        <f t="shared" si="12"/>
        <v>0</v>
      </c>
    </row>
    <row r="835" spans="2:18" x14ac:dyDescent="0.25">
      <c r="B835" s="62" t="s">
        <v>6097</v>
      </c>
      <c r="C835" s="58" t="s">
        <v>6104</v>
      </c>
      <c r="D835" s="6">
        <v>843380146131</v>
      </c>
      <c r="E835" s="7" t="s">
        <v>667</v>
      </c>
      <c r="F835" t="s">
        <v>668</v>
      </c>
      <c r="G835" t="s">
        <v>7877</v>
      </c>
      <c r="H835" t="s">
        <v>18</v>
      </c>
      <c r="I835" s="7" t="s">
        <v>59</v>
      </c>
      <c r="J835" s="7" t="s">
        <v>639</v>
      </c>
      <c r="K835" s="7" t="s">
        <v>7828</v>
      </c>
      <c r="L835" s="10">
        <v>88</v>
      </c>
      <c r="M835" s="7" t="s">
        <v>103</v>
      </c>
      <c r="N835" s="7" t="s">
        <v>104</v>
      </c>
      <c r="O835" s="7" t="s">
        <v>16</v>
      </c>
      <c r="P835" s="60"/>
      <c r="Q835">
        <f>SUMIF(Western!C:C,Master!E835,Western!V:V)</f>
        <v>0</v>
      </c>
      <c r="R835" s="63">
        <f t="shared" si="12"/>
        <v>0</v>
      </c>
    </row>
    <row r="836" spans="2:18" x14ac:dyDescent="0.25">
      <c r="B836" s="62" t="s">
        <v>6097</v>
      </c>
      <c r="C836" s="58" t="s">
        <v>6105</v>
      </c>
      <c r="D836" s="6">
        <v>843380146148</v>
      </c>
      <c r="E836" s="7" t="s">
        <v>669</v>
      </c>
      <c r="F836" t="s">
        <v>670</v>
      </c>
      <c r="G836" t="s">
        <v>7877</v>
      </c>
      <c r="H836" t="s">
        <v>18</v>
      </c>
      <c r="I836" s="7" t="s">
        <v>59</v>
      </c>
      <c r="J836" s="7" t="s">
        <v>642</v>
      </c>
      <c r="K836" s="7" t="s">
        <v>7828</v>
      </c>
      <c r="L836" s="10">
        <v>88</v>
      </c>
      <c r="M836" s="7" t="s">
        <v>103</v>
      </c>
      <c r="N836" s="7" t="s">
        <v>104</v>
      </c>
      <c r="O836" s="7" t="s">
        <v>16</v>
      </c>
      <c r="P836" s="60"/>
      <c r="Q836">
        <f>SUMIF(Western!C:C,Master!E836,Western!V:V)</f>
        <v>0</v>
      </c>
      <c r="R836" s="63">
        <f t="shared" si="12"/>
        <v>0</v>
      </c>
    </row>
    <row r="837" spans="2:18" x14ac:dyDescent="0.25">
      <c r="B837" s="62" t="s">
        <v>6097</v>
      </c>
      <c r="C837" s="58" t="s">
        <v>6106</v>
      </c>
      <c r="D837" s="6">
        <v>843380146155</v>
      </c>
      <c r="E837" s="7" t="s">
        <v>671</v>
      </c>
      <c r="F837" t="s">
        <v>672</v>
      </c>
      <c r="G837" t="s">
        <v>7877</v>
      </c>
      <c r="H837" t="s">
        <v>18</v>
      </c>
      <c r="I837" s="7" t="s">
        <v>59</v>
      </c>
      <c r="J837" s="7" t="s">
        <v>645</v>
      </c>
      <c r="K837" s="7" t="s">
        <v>7828</v>
      </c>
      <c r="L837" s="10">
        <v>88</v>
      </c>
      <c r="M837" s="7" t="s">
        <v>103</v>
      </c>
      <c r="N837" s="7" t="s">
        <v>104</v>
      </c>
      <c r="O837" s="7" t="s">
        <v>16</v>
      </c>
      <c r="P837" s="60"/>
      <c r="Q837">
        <f>SUMIF(Western!C:C,Master!E837,Western!V:V)</f>
        <v>0</v>
      </c>
      <c r="R837" s="63">
        <f t="shared" si="12"/>
        <v>0</v>
      </c>
    </row>
    <row r="838" spans="2:18" x14ac:dyDescent="0.25">
      <c r="B838" s="62" t="s">
        <v>6097</v>
      </c>
      <c r="C838" s="58" t="s">
        <v>6107</v>
      </c>
      <c r="D838" s="6">
        <v>843380146162</v>
      </c>
      <c r="E838" s="7" t="s">
        <v>673</v>
      </c>
      <c r="F838" t="s">
        <v>674</v>
      </c>
      <c r="G838" t="s">
        <v>7877</v>
      </c>
      <c r="H838" t="s">
        <v>18</v>
      </c>
      <c r="I838" s="7" t="s">
        <v>59</v>
      </c>
      <c r="J838" s="7" t="s">
        <v>648</v>
      </c>
      <c r="K838" s="7" t="s">
        <v>7828</v>
      </c>
      <c r="L838" s="10">
        <v>88</v>
      </c>
      <c r="M838" s="7" t="s">
        <v>103</v>
      </c>
      <c r="N838" s="7" t="s">
        <v>104</v>
      </c>
      <c r="O838" s="7" t="s">
        <v>16</v>
      </c>
      <c r="P838" s="60"/>
      <c r="Q838">
        <f>SUMIF(Western!C:C,Master!E838,Western!V:V)</f>
        <v>0</v>
      </c>
      <c r="R838" s="63">
        <f t="shared" ref="R838:R901" si="13">Q838*L838</f>
        <v>0</v>
      </c>
    </row>
    <row r="839" spans="2:18" x14ac:dyDescent="0.25">
      <c r="B839" s="62" t="s">
        <v>6097</v>
      </c>
      <c r="C839" s="58" t="s">
        <v>6108</v>
      </c>
      <c r="D839" s="6">
        <v>843380146179</v>
      </c>
      <c r="E839" s="7" t="s">
        <v>675</v>
      </c>
      <c r="F839" t="s">
        <v>676</v>
      </c>
      <c r="G839" t="s">
        <v>7877</v>
      </c>
      <c r="H839" t="s">
        <v>18</v>
      </c>
      <c r="I839" s="7" t="s">
        <v>59</v>
      </c>
      <c r="J839" s="7" t="s">
        <v>651</v>
      </c>
      <c r="K839" s="7" t="s">
        <v>7828</v>
      </c>
      <c r="L839" s="10">
        <v>88</v>
      </c>
      <c r="M839" s="7" t="s">
        <v>103</v>
      </c>
      <c r="N839" s="7" t="s">
        <v>104</v>
      </c>
      <c r="O839" s="7" t="s">
        <v>16</v>
      </c>
      <c r="P839" s="60"/>
      <c r="Q839">
        <f>SUMIF(Western!C:C,Master!E839,Western!V:V)</f>
        <v>0</v>
      </c>
      <c r="R839" s="63">
        <f t="shared" si="13"/>
        <v>0</v>
      </c>
    </row>
    <row r="840" spans="2:18" x14ac:dyDescent="0.25">
      <c r="B840" s="62" t="s">
        <v>6097</v>
      </c>
      <c r="C840" s="58" t="s">
        <v>6109</v>
      </c>
      <c r="D840" s="6">
        <v>843380146186</v>
      </c>
      <c r="E840" s="7" t="s">
        <v>677</v>
      </c>
      <c r="F840" t="s">
        <v>678</v>
      </c>
      <c r="G840" t="s">
        <v>7877</v>
      </c>
      <c r="H840" t="s">
        <v>18</v>
      </c>
      <c r="I840" s="7" t="s">
        <v>59</v>
      </c>
      <c r="J840" s="7" t="s">
        <v>654</v>
      </c>
      <c r="K840" s="7" t="s">
        <v>7828</v>
      </c>
      <c r="L840" s="10">
        <v>88</v>
      </c>
      <c r="M840" s="7" t="s">
        <v>103</v>
      </c>
      <c r="N840" s="7" t="s">
        <v>104</v>
      </c>
      <c r="O840" s="7" t="s">
        <v>16</v>
      </c>
      <c r="P840" s="60"/>
      <c r="Q840">
        <f>SUMIF(Western!C:C,Master!E840,Western!V:V)</f>
        <v>0</v>
      </c>
      <c r="R840" s="63">
        <f t="shared" si="13"/>
        <v>0</v>
      </c>
    </row>
    <row r="841" spans="2:18" x14ac:dyDescent="0.25">
      <c r="B841" s="62" t="s">
        <v>6110</v>
      </c>
      <c r="C841" s="58" t="s">
        <v>6111</v>
      </c>
      <c r="D841" s="6">
        <v>843380146315</v>
      </c>
      <c r="E841" s="7" t="s">
        <v>2376</v>
      </c>
      <c r="F841" t="s">
        <v>2377</v>
      </c>
      <c r="G841" t="s">
        <v>7877</v>
      </c>
      <c r="H841" t="s">
        <v>17</v>
      </c>
      <c r="I841" s="7" t="s">
        <v>236</v>
      </c>
      <c r="J841" s="7" t="s">
        <v>621</v>
      </c>
      <c r="K841" s="7" t="s">
        <v>7828</v>
      </c>
      <c r="L841" s="10">
        <v>88</v>
      </c>
      <c r="M841" s="7" t="s">
        <v>103</v>
      </c>
      <c r="N841" s="7" t="s">
        <v>104</v>
      </c>
      <c r="O841" s="7" t="s">
        <v>2169</v>
      </c>
      <c r="P841" s="60"/>
      <c r="Q841">
        <f>SUMIF(Whitetail!C:C,Master!E841,Whitetail!W:W)</f>
        <v>0</v>
      </c>
      <c r="R841" s="63">
        <f t="shared" si="13"/>
        <v>0</v>
      </c>
    </row>
    <row r="842" spans="2:18" x14ac:dyDescent="0.25">
      <c r="B842" s="62" t="s">
        <v>6110</v>
      </c>
      <c r="C842" s="58" t="s">
        <v>6112</v>
      </c>
      <c r="D842" s="6">
        <v>843380146322</v>
      </c>
      <c r="E842" s="7" t="s">
        <v>2378</v>
      </c>
      <c r="F842" t="s">
        <v>2379</v>
      </c>
      <c r="G842" t="s">
        <v>7877</v>
      </c>
      <c r="H842" t="s">
        <v>17</v>
      </c>
      <c r="I842" s="7" t="s">
        <v>236</v>
      </c>
      <c r="J842" s="7" t="s">
        <v>624</v>
      </c>
      <c r="K842" s="7" t="s">
        <v>7828</v>
      </c>
      <c r="L842" s="10">
        <v>88</v>
      </c>
      <c r="M842" s="7" t="s">
        <v>103</v>
      </c>
      <c r="N842" s="7" t="s">
        <v>104</v>
      </c>
      <c r="O842" s="7" t="s">
        <v>2169</v>
      </c>
      <c r="P842" s="60"/>
      <c r="Q842">
        <f>SUMIF(Whitetail!C:C,Master!E842,Whitetail!W:W)</f>
        <v>0</v>
      </c>
      <c r="R842" s="63">
        <f t="shared" si="13"/>
        <v>0</v>
      </c>
    </row>
    <row r="843" spans="2:18" x14ac:dyDescent="0.25">
      <c r="B843" s="62" t="s">
        <v>6110</v>
      </c>
      <c r="C843" s="58" t="s">
        <v>6113</v>
      </c>
      <c r="D843" s="6">
        <v>843380146339</v>
      </c>
      <c r="E843" s="7" t="s">
        <v>2380</v>
      </c>
      <c r="F843" t="s">
        <v>2381</v>
      </c>
      <c r="G843" t="s">
        <v>7877</v>
      </c>
      <c r="H843" t="s">
        <v>17</v>
      </c>
      <c r="I843" s="7" t="s">
        <v>236</v>
      </c>
      <c r="J843" s="7" t="s">
        <v>627</v>
      </c>
      <c r="K843" s="7" t="s">
        <v>7828</v>
      </c>
      <c r="L843" s="10">
        <v>88</v>
      </c>
      <c r="M843" s="7" t="s">
        <v>103</v>
      </c>
      <c r="N843" s="7" t="s">
        <v>104</v>
      </c>
      <c r="O843" s="7" t="s">
        <v>2169</v>
      </c>
      <c r="P843" s="60"/>
      <c r="Q843">
        <f>SUMIF(Whitetail!C:C,Master!E843,Whitetail!W:W)</f>
        <v>0</v>
      </c>
      <c r="R843" s="63">
        <f t="shared" si="13"/>
        <v>0</v>
      </c>
    </row>
    <row r="844" spans="2:18" x14ac:dyDescent="0.25">
      <c r="B844" s="62" t="s">
        <v>6110</v>
      </c>
      <c r="C844" s="58" t="s">
        <v>6114</v>
      </c>
      <c r="D844" s="6">
        <v>843380146346</v>
      </c>
      <c r="E844" s="7" t="s">
        <v>2382</v>
      </c>
      <c r="F844" t="s">
        <v>2383</v>
      </c>
      <c r="G844" t="s">
        <v>7877</v>
      </c>
      <c r="H844" t="s">
        <v>17</v>
      </c>
      <c r="I844" s="7" t="s">
        <v>236</v>
      </c>
      <c r="J844" s="7" t="s">
        <v>630</v>
      </c>
      <c r="K844" s="7" t="s">
        <v>7828</v>
      </c>
      <c r="L844" s="10">
        <v>88</v>
      </c>
      <c r="M844" s="7" t="s">
        <v>103</v>
      </c>
      <c r="N844" s="7" t="s">
        <v>104</v>
      </c>
      <c r="O844" s="7" t="s">
        <v>2169</v>
      </c>
      <c r="P844" s="60"/>
      <c r="Q844">
        <f>SUMIF(Whitetail!C:C,Master!E844,Whitetail!W:W)</f>
        <v>0</v>
      </c>
      <c r="R844" s="63">
        <f t="shared" si="13"/>
        <v>0</v>
      </c>
    </row>
    <row r="845" spans="2:18" x14ac:dyDescent="0.25">
      <c r="B845" s="62" t="s">
        <v>6110</v>
      </c>
      <c r="C845" s="58" t="s">
        <v>6115</v>
      </c>
      <c r="D845" s="6">
        <v>843380146353</v>
      </c>
      <c r="E845" s="7" t="s">
        <v>2384</v>
      </c>
      <c r="F845" t="s">
        <v>2385</v>
      </c>
      <c r="G845" t="s">
        <v>7877</v>
      </c>
      <c r="H845" t="s">
        <v>17</v>
      </c>
      <c r="I845" s="7" t="s">
        <v>236</v>
      </c>
      <c r="J845" s="7" t="s">
        <v>633</v>
      </c>
      <c r="K845" s="7" t="s">
        <v>7828</v>
      </c>
      <c r="L845" s="10">
        <v>88</v>
      </c>
      <c r="M845" s="7" t="s">
        <v>103</v>
      </c>
      <c r="N845" s="7" t="s">
        <v>104</v>
      </c>
      <c r="O845" s="7" t="s">
        <v>2169</v>
      </c>
      <c r="P845" s="60"/>
      <c r="Q845">
        <f>SUMIF(Whitetail!C:C,Master!E845,Whitetail!W:W)</f>
        <v>0</v>
      </c>
      <c r="R845" s="63">
        <f t="shared" si="13"/>
        <v>0</v>
      </c>
    </row>
    <row r="846" spans="2:18" x14ac:dyDescent="0.25">
      <c r="B846" s="62" t="s">
        <v>6110</v>
      </c>
      <c r="C846" s="58" t="s">
        <v>6116</v>
      </c>
      <c r="D846" s="6">
        <v>843380146360</v>
      </c>
      <c r="E846" s="7" t="s">
        <v>2386</v>
      </c>
      <c r="F846" t="s">
        <v>2387</v>
      </c>
      <c r="G846" t="s">
        <v>7877</v>
      </c>
      <c r="H846" t="s">
        <v>17</v>
      </c>
      <c r="I846" s="7" t="s">
        <v>236</v>
      </c>
      <c r="J846" s="7" t="s">
        <v>636</v>
      </c>
      <c r="K846" s="7" t="s">
        <v>7828</v>
      </c>
      <c r="L846" s="10">
        <v>88</v>
      </c>
      <c r="M846" s="7" t="s">
        <v>103</v>
      </c>
      <c r="N846" s="7" t="s">
        <v>104</v>
      </c>
      <c r="O846" s="7" t="s">
        <v>2169</v>
      </c>
      <c r="P846" s="60"/>
      <c r="Q846">
        <f>SUMIF(Whitetail!C:C,Master!E846,Whitetail!W:W)</f>
        <v>0</v>
      </c>
      <c r="R846" s="63">
        <f t="shared" si="13"/>
        <v>0</v>
      </c>
    </row>
    <row r="847" spans="2:18" x14ac:dyDescent="0.25">
      <c r="B847" s="62" t="s">
        <v>6110</v>
      </c>
      <c r="C847" s="58" t="s">
        <v>6117</v>
      </c>
      <c r="D847" s="6">
        <v>843380146377</v>
      </c>
      <c r="E847" s="7" t="s">
        <v>2388</v>
      </c>
      <c r="F847" t="s">
        <v>2389</v>
      </c>
      <c r="G847" t="s">
        <v>7877</v>
      </c>
      <c r="H847" t="s">
        <v>17</v>
      </c>
      <c r="I847" s="7" t="s">
        <v>236</v>
      </c>
      <c r="J847" s="7" t="s">
        <v>639</v>
      </c>
      <c r="K847" s="7" t="s">
        <v>7828</v>
      </c>
      <c r="L847" s="10">
        <v>88</v>
      </c>
      <c r="M847" s="7" t="s">
        <v>103</v>
      </c>
      <c r="N847" s="7" t="s">
        <v>104</v>
      </c>
      <c r="O847" s="7" t="s">
        <v>2169</v>
      </c>
      <c r="P847" s="60"/>
      <c r="Q847">
        <f>SUMIF(Whitetail!C:C,Master!E847,Whitetail!W:W)</f>
        <v>0</v>
      </c>
      <c r="R847" s="63">
        <f t="shared" si="13"/>
        <v>0</v>
      </c>
    </row>
    <row r="848" spans="2:18" x14ac:dyDescent="0.25">
      <c r="B848" s="62" t="s">
        <v>6110</v>
      </c>
      <c r="C848" s="58" t="s">
        <v>6118</v>
      </c>
      <c r="D848" s="6">
        <v>843380146384</v>
      </c>
      <c r="E848" s="7" t="s">
        <v>2390</v>
      </c>
      <c r="F848" t="s">
        <v>2391</v>
      </c>
      <c r="G848" t="s">
        <v>7877</v>
      </c>
      <c r="H848" t="s">
        <v>17</v>
      </c>
      <c r="I848" s="7" t="s">
        <v>236</v>
      </c>
      <c r="J848" s="7" t="s">
        <v>642</v>
      </c>
      <c r="K848" s="7" t="s">
        <v>7828</v>
      </c>
      <c r="L848" s="10">
        <v>88</v>
      </c>
      <c r="M848" s="7" t="s">
        <v>103</v>
      </c>
      <c r="N848" s="7" t="s">
        <v>104</v>
      </c>
      <c r="O848" s="7" t="s">
        <v>2169</v>
      </c>
      <c r="P848" s="60"/>
      <c r="Q848">
        <f>SUMIF(Whitetail!C:C,Master!E848,Whitetail!W:W)</f>
        <v>0</v>
      </c>
      <c r="R848" s="63">
        <f t="shared" si="13"/>
        <v>0</v>
      </c>
    </row>
    <row r="849" spans="2:18" x14ac:dyDescent="0.25">
      <c r="B849" s="62" t="s">
        <v>6110</v>
      </c>
      <c r="C849" s="58" t="s">
        <v>6119</v>
      </c>
      <c r="D849" s="6">
        <v>843380146391</v>
      </c>
      <c r="E849" s="7" t="s">
        <v>2392</v>
      </c>
      <c r="F849" t="s">
        <v>2393</v>
      </c>
      <c r="G849" t="s">
        <v>7877</v>
      </c>
      <c r="H849" t="s">
        <v>17</v>
      </c>
      <c r="I849" s="7" t="s">
        <v>236</v>
      </c>
      <c r="J849" s="7" t="s">
        <v>645</v>
      </c>
      <c r="K849" s="7" t="s">
        <v>7828</v>
      </c>
      <c r="L849" s="10">
        <v>88</v>
      </c>
      <c r="M849" s="7" t="s">
        <v>103</v>
      </c>
      <c r="N849" s="7" t="s">
        <v>104</v>
      </c>
      <c r="O849" s="7" t="s">
        <v>2169</v>
      </c>
      <c r="P849" s="60"/>
      <c r="Q849">
        <f>SUMIF(Whitetail!C:C,Master!E849,Whitetail!W:W)</f>
        <v>0</v>
      </c>
      <c r="R849" s="63">
        <f t="shared" si="13"/>
        <v>0</v>
      </c>
    </row>
    <row r="850" spans="2:18" x14ac:dyDescent="0.25">
      <c r="B850" s="62" t="s">
        <v>6110</v>
      </c>
      <c r="C850" s="58" t="s">
        <v>6120</v>
      </c>
      <c r="D850" s="6">
        <v>843380146407</v>
      </c>
      <c r="E850" s="7" t="s">
        <v>2394</v>
      </c>
      <c r="F850" t="s">
        <v>2395</v>
      </c>
      <c r="G850" t="s">
        <v>7877</v>
      </c>
      <c r="H850" t="s">
        <v>17</v>
      </c>
      <c r="I850" s="7" t="s">
        <v>236</v>
      </c>
      <c r="J850" s="7" t="s">
        <v>648</v>
      </c>
      <c r="K850" s="7" t="s">
        <v>7828</v>
      </c>
      <c r="L850" s="10">
        <v>88</v>
      </c>
      <c r="M850" s="7" t="s">
        <v>103</v>
      </c>
      <c r="N850" s="7" t="s">
        <v>104</v>
      </c>
      <c r="O850" s="7" t="s">
        <v>2169</v>
      </c>
      <c r="P850" s="60"/>
      <c r="Q850">
        <f>SUMIF(Whitetail!C:C,Master!E850,Whitetail!W:W)</f>
        <v>0</v>
      </c>
      <c r="R850" s="63">
        <f t="shared" si="13"/>
        <v>0</v>
      </c>
    </row>
    <row r="851" spans="2:18" x14ac:dyDescent="0.25">
      <c r="B851" s="62" t="s">
        <v>6110</v>
      </c>
      <c r="C851" s="58" t="s">
        <v>6121</v>
      </c>
      <c r="D851" s="6">
        <v>843380146414</v>
      </c>
      <c r="E851" s="7" t="s">
        <v>2396</v>
      </c>
      <c r="F851" t="s">
        <v>2397</v>
      </c>
      <c r="G851" t="s">
        <v>7877</v>
      </c>
      <c r="H851" t="s">
        <v>17</v>
      </c>
      <c r="I851" s="7" t="s">
        <v>236</v>
      </c>
      <c r="J851" s="7" t="s">
        <v>651</v>
      </c>
      <c r="K851" s="7" t="s">
        <v>7828</v>
      </c>
      <c r="L851" s="10">
        <v>88</v>
      </c>
      <c r="M851" s="7" t="s">
        <v>103</v>
      </c>
      <c r="N851" s="7" t="s">
        <v>104</v>
      </c>
      <c r="O851" s="7" t="s">
        <v>2169</v>
      </c>
      <c r="P851" s="60"/>
      <c r="Q851">
        <f>SUMIF(Whitetail!C:C,Master!E851,Whitetail!W:W)</f>
        <v>0</v>
      </c>
      <c r="R851" s="63">
        <f t="shared" si="13"/>
        <v>0</v>
      </c>
    </row>
    <row r="852" spans="2:18" x14ac:dyDescent="0.25">
      <c r="B852" s="62" t="s">
        <v>6110</v>
      </c>
      <c r="C852" s="58" t="s">
        <v>6122</v>
      </c>
      <c r="D852" s="6">
        <v>843380146421</v>
      </c>
      <c r="E852" s="7" t="s">
        <v>2398</v>
      </c>
      <c r="F852" t="s">
        <v>2399</v>
      </c>
      <c r="G852" t="s">
        <v>7877</v>
      </c>
      <c r="H852" t="s">
        <v>17</v>
      </c>
      <c r="I852" s="7" t="s">
        <v>236</v>
      </c>
      <c r="J852" s="7" t="s">
        <v>654</v>
      </c>
      <c r="K852" s="7" t="s">
        <v>7828</v>
      </c>
      <c r="L852" s="10">
        <v>88</v>
      </c>
      <c r="M852" s="7" t="s">
        <v>103</v>
      </c>
      <c r="N852" s="7" t="s">
        <v>104</v>
      </c>
      <c r="O852" s="7" t="s">
        <v>2169</v>
      </c>
      <c r="P852" s="60"/>
      <c r="Q852">
        <f>SUMIF(Whitetail!C:C,Master!E852,Whitetail!W:W)</f>
        <v>0</v>
      </c>
      <c r="R852" s="63">
        <f t="shared" si="13"/>
        <v>0</v>
      </c>
    </row>
    <row r="853" spans="2:18" x14ac:dyDescent="0.25">
      <c r="B853" s="62" t="s">
        <v>6123</v>
      </c>
      <c r="C853" s="58" t="s">
        <v>6124</v>
      </c>
      <c r="D853" s="6">
        <v>843380164692</v>
      </c>
      <c r="E853" s="7" t="s">
        <v>2400</v>
      </c>
      <c r="F853" t="s">
        <v>2401</v>
      </c>
      <c r="G853" t="s">
        <v>7887</v>
      </c>
      <c r="H853" t="s">
        <v>17</v>
      </c>
      <c r="I853" s="7" t="s">
        <v>236</v>
      </c>
      <c r="J853" s="7" t="s">
        <v>621</v>
      </c>
      <c r="K853" s="7" t="s">
        <v>7839</v>
      </c>
      <c r="L853" s="10">
        <v>111</v>
      </c>
      <c r="M853" s="7" t="s">
        <v>103</v>
      </c>
      <c r="N853" s="7" t="s">
        <v>104</v>
      </c>
      <c r="O853" s="7" t="s">
        <v>2169</v>
      </c>
      <c r="P853" s="60"/>
      <c r="Q853">
        <f>SUMIF(Whitetail!C:C,Master!E853,Whitetail!W:W)</f>
        <v>0</v>
      </c>
      <c r="R853" s="63">
        <f t="shared" si="13"/>
        <v>0</v>
      </c>
    </row>
    <row r="854" spans="2:18" x14ac:dyDescent="0.25">
      <c r="B854" s="62" t="s">
        <v>6123</v>
      </c>
      <c r="C854" s="58" t="s">
        <v>6125</v>
      </c>
      <c r="D854" s="6">
        <v>843380164708</v>
      </c>
      <c r="E854" s="7" t="s">
        <v>2402</v>
      </c>
      <c r="F854" t="s">
        <v>2403</v>
      </c>
      <c r="G854" t="s">
        <v>7887</v>
      </c>
      <c r="H854" t="s">
        <v>17</v>
      </c>
      <c r="I854" s="7" t="s">
        <v>236</v>
      </c>
      <c r="J854" s="7" t="s">
        <v>683</v>
      </c>
      <c r="K854" s="7" t="s">
        <v>7839</v>
      </c>
      <c r="L854" s="10">
        <v>111</v>
      </c>
      <c r="M854" s="7" t="s">
        <v>103</v>
      </c>
      <c r="N854" s="7" t="s">
        <v>104</v>
      </c>
      <c r="O854" s="7" t="s">
        <v>2169</v>
      </c>
      <c r="P854" s="60"/>
      <c r="Q854">
        <f>SUMIF(Whitetail!C:C,Master!E854,Whitetail!W:W)</f>
        <v>0</v>
      </c>
      <c r="R854" s="63">
        <f t="shared" si="13"/>
        <v>0</v>
      </c>
    </row>
    <row r="855" spans="2:18" x14ac:dyDescent="0.25">
      <c r="B855" s="62" t="s">
        <v>6123</v>
      </c>
      <c r="C855" s="58" t="s">
        <v>6126</v>
      </c>
      <c r="D855" s="6">
        <v>843380164715</v>
      </c>
      <c r="E855" s="7" t="s">
        <v>2404</v>
      </c>
      <c r="F855" t="s">
        <v>2405</v>
      </c>
      <c r="G855" t="s">
        <v>7887</v>
      </c>
      <c r="H855" t="s">
        <v>17</v>
      </c>
      <c r="I855" s="7" t="s">
        <v>236</v>
      </c>
      <c r="J855" s="7" t="s">
        <v>686</v>
      </c>
      <c r="K855" s="7" t="s">
        <v>7839</v>
      </c>
      <c r="L855" s="10">
        <v>111</v>
      </c>
      <c r="M855" s="7" t="s">
        <v>103</v>
      </c>
      <c r="N855" s="7" t="s">
        <v>104</v>
      </c>
      <c r="O855" s="7" t="s">
        <v>2169</v>
      </c>
      <c r="P855" s="60"/>
      <c r="Q855">
        <f>SUMIF(Whitetail!C:C,Master!E855,Whitetail!W:W)</f>
        <v>0</v>
      </c>
      <c r="R855" s="63">
        <f t="shared" si="13"/>
        <v>0</v>
      </c>
    </row>
    <row r="856" spans="2:18" x14ac:dyDescent="0.25">
      <c r="B856" s="62" t="s">
        <v>6123</v>
      </c>
      <c r="C856" s="58" t="s">
        <v>6127</v>
      </c>
      <c r="D856" s="6">
        <v>843380164722</v>
      </c>
      <c r="E856" s="7" t="s">
        <v>2406</v>
      </c>
      <c r="F856" t="s">
        <v>2407</v>
      </c>
      <c r="G856" t="s">
        <v>7887</v>
      </c>
      <c r="H856" t="s">
        <v>17</v>
      </c>
      <c r="I856" s="7" t="s">
        <v>236</v>
      </c>
      <c r="J856" s="7" t="s">
        <v>624</v>
      </c>
      <c r="K856" s="7" t="s">
        <v>7839</v>
      </c>
      <c r="L856" s="10">
        <v>111</v>
      </c>
      <c r="M856" s="7" t="s">
        <v>103</v>
      </c>
      <c r="N856" s="7" t="s">
        <v>104</v>
      </c>
      <c r="O856" s="7" t="s">
        <v>2169</v>
      </c>
      <c r="P856" s="60"/>
      <c r="Q856">
        <f>SUMIF(Whitetail!C:C,Master!E856,Whitetail!W:W)</f>
        <v>0</v>
      </c>
      <c r="R856" s="63">
        <f t="shared" si="13"/>
        <v>0</v>
      </c>
    </row>
    <row r="857" spans="2:18" x14ac:dyDescent="0.25">
      <c r="B857" s="62" t="s">
        <v>6123</v>
      </c>
      <c r="C857" s="58" t="s">
        <v>6128</v>
      </c>
      <c r="D857" s="6">
        <v>843380164739</v>
      </c>
      <c r="E857" s="7" t="s">
        <v>2408</v>
      </c>
      <c r="F857" t="s">
        <v>2409</v>
      </c>
      <c r="G857" t="s">
        <v>7887</v>
      </c>
      <c r="H857" t="s">
        <v>17</v>
      </c>
      <c r="I857" s="7" t="s">
        <v>236</v>
      </c>
      <c r="J857" s="7" t="s">
        <v>691</v>
      </c>
      <c r="K857" s="7" t="s">
        <v>7839</v>
      </c>
      <c r="L857" s="10">
        <v>111</v>
      </c>
      <c r="M857" s="7" t="s">
        <v>103</v>
      </c>
      <c r="N857" s="7" t="s">
        <v>104</v>
      </c>
      <c r="O857" s="7" t="s">
        <v>2169</v>
      </c>
      <c r="P857" s="60"/>
      <c r="Q857">
        <f>SUMIF(Whitetail!C:C,Master!E857,Whitetail!W:W)</f>
        <v>0</v>
      </c>
      <c r="R857" s="63">
        <f t="shared" si="13"/>
        <v>0</v>
      </c>
    </row>
    <row r="858" spans="2:18" x14ac:dyDescent="0.25">
      <c r="B858" s="62" t="s">
        <v>6123</v>
      </c>
      <c r="C858" s="58" t="s">
        <v>6129</v>
      </c>
      <c r="D858" s="6">
        <v>843380164746</v>
      </c>
      <c r="E858" s="7" t="s">
        <v>2410</v>
      </c>
      <c r="F858" t="s">
        <v>2411</v>
      </c>
      <c r="G858" t="s">
        <v>7887</v>
      </c>
      <c r="H858" t="s">
        <v>17</v>
      </c>
      <c r="I858" s="7" t="s">
        <v>236</v>
      </c>
      <c r="J858" s="7" t="s">
        <v>694</v>
      </c>
      <c r="K858" s="7" t="s">
        <v>7839</v>
      </c>
      <c r="L858" s="10">
        <v>111</v>
      </c>
      <c r="M858" s="7" t="s">
        <v>103</v>
      </c>
      <c r="N858" s="7" t="s">
        <v>104</v>
      </c>
      <c r="O858" s="7" t="s">
        <v>2169</v>
      </c>
      <c r="P858" s="60"/>
      <c r="Q858">
        <f>SUMIF(Whitetail!C:C,Master!E858,Whitetail!W:W)</f>
        <v>0</v>
      </c>
      <c r="R858" s="63">
        <f t="shared" si="13"/>
        <v>0</v>
      </c>
    </row>
    <row r="859" spans="2:18" x14ac:dyDescent="0.25">
      <c r="B859" s="62" t="s">
        <v>6123</v>
      </c>
      <c r="C859" s="58" t="s">
        <v>6130</v>
      </c>
      <c r="D859" s="6">
        <v>843380164753</v>
      </c>
      <c r="E859" s="7" t="s">
        <v>2412</v>
      </c>
      <c r="F859" t="s">
        <v>2413</v>
      </c>
      <c r="G859" t="s">
        <v>7887</v>
      </c>
      <c r="H859" t="s">
        <v>17</v>
      </c>
      <c r="I859" s="7" t="s">
        <v>236</v>
      </c>
      <c r="J859" s="7" t="s">
        <v>630</v>
      </c>
      <c r="K859" s="7" t="s">
        <v>7839</v>
      </c>
      <c r="L859" s="10">
        <v>111</v>
      </c>
      <c r="M859" s="7" t="s">
        <v>103</v>
      </c>
      <c r="N859" s="7" t="s">
        <v>104</v>
      </c>
      <c r="O859" s="7" t="s">
        <v>2169</v>
      </c>
      <c r="P859" s="60"/>
      <c r="Q859">
        <f>SUMIF(Whitetail!C:C,Master!E859,Whitetail!W:W)</f>
        <v>0</v>
      </c>
      <c r="R859" s="63">
        <f t="shared" si="13"/>
        <v>0</v>
      </c>
    </row>
    <row r="860" spans="2:18" x14ac:dyDescent="0.25">
      <c r="B860" s="62" t="s">
        <v>6123</v>
      </c>
      <c r="C860" s="58" t="s">
        <v>6131</v>
      </c>
      <c r="D860" s="6">
        <v>843380164760</v>
      </c>
      <c r="E860" s="7" t="s">
        <v>2414</v>
      </c>
      <c r="F860" t="s">
        <v>2415</v>
      </c>
      <c r="G860" t="s">
        <v>7887</v>
      </c>
      <c r="H860" t="s">
        <v>17</v>
      </c>
      <c r="I860" s="7" t="s">
        <v>236</v>
      </c>
      <c r="J860" s="7" t="s">
        <v>699</v>
      </c>
      <c r="K860" s="7" t="s">
        <v>7839</v>
      </c>
      <c r="L860" s="10">
        <v>111</v>
      </c>
      <c r="M860" s="7" t="s">
        <v>103</v>
      </c>
      <c r="N860" s="7" t="s">
        <v>104</v>
      </c>
      <c r="O860" s="7" t="s">
        <v>2169</v>
      </c>
      <c r="P860" s="60"/>
      <c r="Q860">
        <f>SUMIF(Whitetail!C:C,Master!E860,Whitetail!W:W)</f>
        <v>0</v>
      </c>
      <c r="R860" s="63">
        <f t="shared" si="13"/>
        <v>0</v>
      </c>
    </row>
    <row r="861" spans="2:18" x14ac:dyDescent="0.25">
      <c r="B861" s="62" t="s">
        <v>6123</v>
      </c>
      <c r="C861" s="58" t="s">
        <v>6132</v>
      </c>
      <c r="D861" s="6">
        <v>843380164777</v>
      </c>
      <c r="E861" s="7" t="s">
        <v>2416</v>
      </c>
      <c r="F861" t="s">
        <v>2417</v>
      </c>
      <c r="G861" t="s">
        <v>7887</v>
      </c>
      <c r="H861" t="s">
        <v>17</v>
      </c>
      <c r="I861" s="7" t="s">
        <v>236</v>
      </c>
      <c r="J861" s="7" t="s">
        <v>702</v>
      </c>
      <c r="K861" s="7" t="s">
        <v>7839</v>
      </c>
      <c r="L861" s="10">
        <v>111</v>
      </c>
      <c r="M861" s="7" t="s">
        <v>103</v>
      </c>
      <c r="N861" s="7" t="s">
        <v>104</v>
      </c>
      <c r="O861" s="7" t="s">
        <v>2169</v>
      </c>
      <c r="P861" s="60"/>
      <c r="Q861">
        <f>SUMIF(Whitetail!C:C,Master!E861,Whitetail!W:W)</f>
        <v>0</v>
      </c>
      <c r="R861" s="63">
        <f t="shared" si="13"/>
        <v>0</v>
      </c>
    </row>
    <row r="862" spans="2:18" x14ac:dyDescent="0.25">
      <c r="B862" s="62" t="s">
        <v>6123</v>
      </c>
      <c r="C862" s="58" t="s">
        <v>6133</v>
      </c>
      <c r="D862" s="6">
        <v>843380164784</v>
      </c>
      <c r="E862" s="7" t="s">
        <v>2418</v>
      </c>
      <c r="F862" t="s">
        <v>2419</v>
      </c>
      <c r="G862" t="s">
        <v>7887</v>
      </c>
      <c r="H862" t="s">
        <v>17</v>
      </c>
      <c r="I862" s="7" t="s">
        <v>236</v>
      </c>
      <c r="J862" s="7" t="s">
        <v>636</v>
      </c>
      <c r="K862" s="7" t="s">
        <v>7839</v>
      </c>
      <c r="L862" s="10">
        <v>111</v>
      </c>
      <c r="M862" s="7" t="s">
        <v>103</v>
      </c>
      <c r="N862" s="7" t="s">
        <v>104</v>
      </c>
      <c r="O862" s="7" t="s">
        <v>2169</v>
      </c>
      <c r="P862" s="60"/>
      <c r="Q862">
        <f>SUMIF(Whitetail!C:C,Master!E862,Whitetail!W:W)</f>
        <v>0</v>
      </c>
      <c r="R862" s="63">
        <f t="shared" si="13"/>
        <v>0</v>
      </c>
    </row>
    <row r="863" spans="2:18" x14ac:dyDescent="0.25">
      <c r="B863" s="62" t="s">
        <v>6123</v>
      </c>
      <c r="C863" s="58" t="s">
        <v>6134</v>
      </c>
      <c r="D863" s="6">
        <v>843380164791</v>
      </c>
      <c r="E863" s="7" t="s">
        <v>2420</v>
      </c>
      <c r="F863" t="s">
        <v>2421</v>
      </c>
      <c r="G863" t="s">
        <v>7887</v>
      </c>
      <c r="H863" t="s">
        <v>17</v>
      </c>
      <c r="I863" s="7" t="s">
        <v>236</v>
      </c>
      <c r="J863" s="7" t="s">
        <v>707</v>
      </c>
      <c r="K863" s="7" t="s">
        <v>7839</v>
      </c>
      <c r="L863" s="10">
        <v>111</v>
      </c>
      <c r="M863" s="7" t="s">
        <v>103</v>
      </c>
      <c r="N863" s="7" t="s">
        <v>104</v>
      </c>
      <c r="O863" s="7" t="s">
        <v>2169</v>
      </c>
      <c r="P863" s="60"/>
      <c r="Q863">
        <f>SUMIF(Whitetail!C:C,Master!E863,Whitetail!W:W)</f>
        <v>0</v>
      </c>
      <c r="R863" s="63">
        <f t="shared" si="13"/>
        <v>0</v>
      </c>
    </row>
    <row r="864" spans="2:18" x14ac:dyDescent="0.25">
      <c r="B864" s="62" t="s">
        <v>6123</v>
      </c>
      <c r="C864" s="58" t="s">
        <v>6135</v>
      </c>
      <c r="D864" s="6">
        <v>843380164807</v>
      </c>
      <c r="E864" s="7" t="s">
        <v>2422</v>
      </c>
      <c r="F864" t="s">
        <v>2423</v>
      </c>
      <c r="G864" t="s">
        <v>7887</v>
      </c>
      <c r="H864" t="s">
        <v>17</v>
      </c>
      <c r="I864" s="7" t="s">
        <v>236</v>
      </c>
      <c r="J864" s="7" t="s">
        <v>710</v>
      </c>
      <c r="K864" s="7" t="s">
        <v>7839</v>
      </c>
      <c r="L864" s="10">
        <v>111</v>
      </c>
      <c r="M864" s="7" t="s">
        <v>103</v>
      </c>
      <c r="N864" s="7" t="s">
        <v>104</v>
      </c>
      <c r="O864" s="7" t="s">
        <v>2169</v>
      </c>
      <c r="P864" s="60"/>
      <c r="Q864">
        <f>SUMIF(Whitetail!C:C,Master!E864,Whitetail!W:W)</f>
        <v>0</v>
      </c>
      <c r="R864" s="63">
        <f t="shared" si="13"/>
        <v>0</v>
      </c>
    </row>
    <row r="865" spans="2:18" x14ac:dyDescent="0.25">
      <c r="B865" s="62" t="s">
        <v>6123</v>
      </c>
      <c r="C865" s="58" t="s">
        <v>6136</v>
      </c>
      <c r="D865" s="6">
        <v>843380164814</v>
      </c>
      <c r="E865" s="7" t="s">
        <v>2424</v>
      </c>
      <c r="F865" t="s">
        <v>2425</v>
      </c>
      <c r="G865" t="s">
        <v>7887</v>
      </c>
      <c r="H865" t="s">
        <v>17</v>
      </c>
      <c r="I865" s="7" t="s">
        <v>236</v>
      </c>
      <c r="J865" s="7" t="s">
        <v>713</v>
      </c>
      <c r="K865" s="7" t="s">
        <v>7839</v>
      </c>
      <c r="L865" s="10">
        <v>111</v>
      </c>
      <c r="M865" s="7" t="s">
        <v>103</v>
      </c>
      <c r="N865" s="7" t="s">
        <v>104</v>
      </c>
      <c r="O865" s="7" t="s">
        <v>2169</v>
      </c>
      <c r="P865" s="60"/>
      <c r="Q865">
        <f>SUMIF(Whitetail!C:C,Master!E865,Whitetail!W:W)</f>
        <v>0</v>
      </c>
      <c r="R865" s="63">
        <f t="shared" si="13"/>
        <v>0</v>
      </c>
    </row>
    <row r="866" spans="2:18" x14ac:dyDescent="0.25">
      <c r="B866" s="62" t="s">
        <v>6123</v>
      </c>
      <c r="C866" s="58" t="s">
        <v>6137</v>
      </c>
      <c r="D866" s="6">
        <v>843380164821</v>
      </c>
      <c r="E866" s="7" t="s">
        <v>2426</v>
      </c>
      <c r="F866" t="s">
        <v>2427</v>
      </c>
      <c r="G866" t="s">
        <v>7887</v>
      </c>
      <c r="H866" t="s">
        <v>17</v>
      </c>
      <c r="I866" s="7" t="s">
        <v>236</v>
      </c>
      <c r="J866" s="7" t="s">
        <v>716</v>
      </c>
      <c r="K866" s="7" t="s">
        <v>7839</v>
      </c>
      <c r="L866" s="10">
        <v>111</v>
      </c>
      <c r="M866" s="7" t="s">
        <v>103</v>
      </c>
      <c r="N866" s="7" t="s">
        <v>104</v>
      </c>
      <c r="O866" s="7" t="s">
        <v>2169</v>
      </c>
      <c r="P866" s="60"/>
      <c r="Q866">
        <f>SUMIF(Whitetail!C:C,Master!E866,Whitetail!W:W)</f>
        <v>0</v>
      </c>
      <c r="R866" s="63">
        <f t="shared" si="13"/>
        <v>0</v>
      </c>
    </row>
    <row r="867" spans="2:18" x14ac:dyDescent="0.25">
      <c r="B867" s="62" t="s">
        <v>6123</v>
      </c>
      <c r="C867" s="58" t="s">
        <v>6138</v>
      </c>
      <c r="D867" s="6">
        <v>843380164838</v>
      </c>
      <c r="E867" s="7" t="s">
        <v>2428</v>
      </c>
      <c r="F867" t="s">
        <v>2429</v>
      </c>
      <c r="G867" t="s">
        <v>7887</v>
      </c>
      <c r="H867" t="s">
        <v>17</v>
      </c>
      <c r="I867" s="7" t="s">
        <v>236</v>
      </c>
      <c r="J867" s="7" t="s">
        <v>719</v>
      </c>
      <c r="K867" s="7" t="s">
        <v>7839</v>
      </c>
      <c r="L867" s="10">
        <v>111</v>
      </c>
      <c r="M867" s="7" t="s">
        <v>103</v>
      </c>
      <c r="N867" s="7" t="s">
        <v>104</v>
      </c>
      <c r="O867" s="7" t="s">
        <v>2169</v>
      </c>
      <c r="P867" s="60"/>
      <c r="Q867">
        <f>SUMIF(Whitetail!C:C,Master!E867,Whitetail!W:W)</f>
        <v>0</v>
      </c>
      <c r="R867" s="63">
        <f t="shared" si="13"/>
        <v>0</v>
      </c>
    </row>
    <row r="868" spans="2:18" x14ac:dyDescent="0.25">
      <c r="B868" s="62" t="s">
        <v>6123</v>
      </c>
      <c r="C868" s="58" t="s">
        <v>6139</v>
      </c>
      <c r="D868" s="6">
        <v>843380164845</v>
      </c>
      <c r="E868" s="7" t="s">
        <v>2430</v>
      </c>
      <c r="F868" t="s">
        <v>2431</v>
      </c>
      <c r="G868" t="s">
        <v>7887</v>
      </c>
      <c r="H868" t="s">
        <v>17</v>
      </c>
      <c r="I868" s="7" t="s">
        <v>236</v>
      </c>
      <c r="J868" s="7" t="s">
        <v>722</v>
      </c>
      <c r="K868" s="7" t="s">
        <v>7839</v>
      </c>
      <c r="L868" s="10">
        <v>111</v>
      </c>
      <c r="M868" s="7" t="s">
        <v>103</v>
      </c>
      <c r="N868" s="7" t="s">
        <v>104</v>
      </c>
      <c r="O868" s="7" t="s">
        <v>2169</v>
      </c>
      <c r="P868" s="60"/>
      <c r="Q868">
        <f>SUMIF(Whitetail!C:C,Master!E868,Whitetail!W:W)</f>
        <v>0</v>
      </c>
      <c r="R868" s="63">
        <f t="shared" si="13"/>
        <v>0</v>
      </c>
    </row>
    <row r="869" spans="2:18" x14ac:dyDescent="0.25">
      <c r="B869" s="62" t="s">
        <v>6123</v>
      </c>
      <c r="C869" s="58" t="s">
        <v>6140</v>
      </c>
      <c r="D869" s="6">
        <v>843380164852</v>
      </c>
      <c r="E869" s="7" t="s">
        <v>2432</v>
      </c>
      <c r="F869" t="s">
        <v>2433</v>
      </c>
      <c r="G869" t="s">
        <v>7887</v>
      </c>
      <c r="H869" t="s">
        <v>17</v>
      </c>
      <c r="I869" s="7" t="s">
        <v>236</v>
      </c>
      <c r="J869" s="7" t="s">
        <v>725</v>
      </c>
      <c r="K869" s="7" t="s">
        <v>7839</v>
      </c>
      <c r="L869" s="10">
        <v>111</v>
      </c>
      <c r="M869" s="7" t="s">
        <v>103</v>
      </c>
      <c r="N869" s="7" t="s">
        <v>104</v>
      </c>
      <c r="O869" s="7" t="s">
        <v>2169</v>
      </c>
      <c r="P869" s="60"/>
      <c r="Q869">
        <f>SUMIF(Whitetail!C:C,Master!E869,Whitetail!W:W)</f>
        <v>0</v>
      </c>
      <c r="R869" s="63">
        <f t="shared" si="13"/>
        <v>0</v>
      </c>
    </row>
    <row r="870" spans="2:18" x14ac:dyDescent="0.25">
      <c r="B870" s="62" t="s">
        <v>6123</v>
      </c>
      <c r="C870" s="58" t="s">
        <v>6141</v>
      </c>
      <c r="D870" s="6">
        <v>843380164869</v>
      </c>
      <c r="E870" s="7" t="s">
        <v>2434</v>
      </c>
      <c r="F870" t="s">
        <v>2435</v>
      </c>
      <c r="G870" t="s">
        <v>7887</v>
      </c>
      <c r="H870" t="s">
        <v>17</v>
      </c>
      <c r="I870" s="7" t="s">
        <v>236</v>
      </c>
      <c r="J870" s="7" t="s">
        <v>728</v>
      </c>
      <c r="K870" s="7" t="s">
        <v>7839</v>
      </c>
      <c r="L870" s="10">
        <v>111</v>
      </c>
      <c r="M870" s="7" t="s">
        <v>103</v>
      </c>
      <c r="N870" s="7" t="s">
        <v>104</v>
      </c>
      <c r="O870" s="7" t="s">
        <v>2169</v>
      </c>
      <c r="P870" s="60"/>
      <c r="Q870">
        <f>SUMIF(Whitetail!C:C,Master!E870,Whitetail!W:W)</f>
        <v>0</v>
      </c>
      <c r="R870" s="63">
        <f t="shared" si="13"/>
        <v>0</v>
      </c>
    </row>
    <row r="871" spans="2:18" x14ac:dyDescent="0.25">
      <c r="B871" s="62" t="s">
        <v>6142</v>
      </c>
      <c r="C871" s="58" t="s">
        <v>6143</v>
      </c>
      <c r="D871" s="6">
        <v>843380163619</v>
      </c>
      <c r="E871" s="7" t="s">
        <v>679</v>
      </c>
      <c r="F871" t="s">
        <v>680</v>
      </c>
      <c r="G871" t="s">
        <v>7886</v>
      </c>
      <c r="H871" t="s">
        <v>17</v>
      </c>
      <c r="I871" s="7" t="s">
        <v>12</v>
      </c>
      <c r="J871" s="7" t="s">
        <v>621</v>
      </c>
      <c r="K871" s="7" t="s">
        <v>7839</v>
      </c>
      <c r="L871" s="10">
        <v>96.250000000000014</v>
      </c>
      <c r="M871" s="7" t="s">
        <v>103</v>
      </c>
      <c r="N871" s="7" t="s">
        <v>104</v>
      </c>
      <c r="O871" s="7" t="s">
        <v>16</v>
      </c>
      <c r="P871" s="60"/>
      <c r="Q871">
        <f>SUMIF(Western!C:C,Master!E871,Western!V:V)</f>
        <v>0</v>
      </c>
      <c r="R871" s="63">
        <f t="shared" si="13"/>
        <v>0</v>
      </c>
    </row>
    <row r="872" spans="2:18" x14ac:dyDescent="0.25">
      <c r="B872" s="62" t="s">
        <v>6142</v>
      </c>
      <c r="C872" s="58" t="s">
        <v>6144</v>
      </c>
      <c r="D872" s="6">
        <v>843380163626</v>
      </c>
      <c r="E872" s="7" t="s">
        <v>681</v>
      </c>
      <c r="F872" t="s">
        <v>682</v>
      </c>
      <c r="G872" t="s">
        <v>7886</v>
      </c>
      <c r="H872" t="s">
        <v>17</v>
      </c>
      <c r="I872" s="7" t="s">
        <v>12</v>
      </c>
      <c r="J872" s="7" t="s">
        <v>683</v>
      </c>
      <c r="K872" s="7" t="s">
        <v>7839</v>
      </c>
      <c r="L872" s="10">
        <v>96.250000000000014</v>
      </c>
      <c r="M872" s="7" t="s">
        <v>103</v>
      </c>
      <c r="N872" s="7" t="s">
        <v>104</v>
      </c>
      <c r="O872" s="7" t="s">
        <v>16</v>
      </c>
      <c r="P872" s="60"/>
      <c r="Q872">
        <f>SUMIF(Western!C:C,Master!E872,Western!V:V)</f>
        <v>0</v>
      </c>
      <c r="R872" s="63">
        <f t="shared" si="13"/>
        <v>0</v>
      </c>
    </row>
    <row r="873" spans="2:18" x14ac:dyDescent="0.25">
      <c r="B873" s="62" t="s">
        <v>6142</v>
      </c>
      <c r="C873" s="58" t="s">
        <v>6145</v>
      </c>
      <c r="D873" s="6">
        <v>843380163633</v>
      </c>
      <c r="E873" s="7" t="s">
        <v>684</v>
      </c>
      <c r="F873" t="s">
        <v>685</v>
      </c>
      <c r="G873" t="s">
        <v>7886</v>
      </c>
      <c r="H873" t="s">
        <v>17</v>
      </c>
      <c r="I873" s="7" t="s">
        <v>12</v>
      </c>
      <c r="J873" s="7" t="s">
        <v>686</v>
      </c>
      <c r="K873" s="7" t="s">
        <v>7839</v>
      </c>
      <c r="L873" s="10">
        <v>96.250000000000014</v>
      </c>
      <c r="M873" s="7" t="s">
        <v>103</v>
      </c>
      <c r="N873" s="7" t="s">
        <v>104</v>
      </c>
      <c r="O873" s="7" t="s">
        <v>16</v>
      </c>
      <c r="P873" s="60"/>
      <c r="Q873">
        <f>SUMIF(Western!C:C,Master!E873,Western!V:V)</f>
        <v>0</v>
      </c>
      <c r="R873" s="63">
        <f t="shared" si="13"/>
        <v>0</v>
      </c>
    </row>
    <row r="874" spans="2:18" x14ac:dyDescent="0.25">
      <c r="B874" s="62" t="s">
        <v>6142</v>
      </c>
      <c r="C874" s="58" t="s">
        <v>6146</v>
      </c>
      <c r="D874" s="6">
        <v>843380163640</v>
      </c>
      <c r="E874" s="7" t="s">
        <v>687</v>
      </c>
      <c r="F874" t="s">
        <v>688</v>
      </c>
      <c r="G874" t="s">
        <v>7886</v>
      </c>
      <c r="H874" t="s">
        <v>17</v>
      </c>
      <c r="I874" s="7" t="s">
        <v>12</v>
      </c>
      <c r="J874" s="7" t="s">
        <v>624</v>
      </c>
      <c r="K874" s="7" t="s">
        <v>7839</v>
      </c>
      <c r="L874" s="10">
        <v>96.250000000000014</v>
      </c>
      <c r="M874" s="7" t="s">
        <v>103</v>
      </c>
      <c r="N874" s="7" t="s">
        <v>104</v>
      </c>
      <c r="O874" s="7" t="s">
        <v>16</v>
      </c>
      <c r="P874" s="60"/>
      <c r="Q874">
        <f>SUMIF(Western!C:C,Master!E874,Western!V:V)</f>
        <v>0</v>
      </c>
      <c r="R874" s="63">
        <f t="shared" si="13"/>
        <v>0</v>
      </c>
    </row>
    <row r="875" spans="2:18" x14ac:dyDescent="0.25">
      <c r="B875" s="62" t="s">
        <v>6142</v>
      </c>
      <c r="C875" s="58" t="s">
        <v>6147</v>
      </c>
      <c r="D875" s="6">
        <v>843380163657</v>
      </c>
      <c r="E875" s="7" t="s">
        <v>689</v>
      </c>
      <c r="F875" t="s">
        <v>690</v>
      </c>
      <c r="G875" t="s">
        <v>7886</v>
      </c>
      <c r="H875" t="s">
        <v>17</v>
      </c>
      <c r="I875" s="7" t="s">
        <v>12</v>
      </c>
      <c r="J875" s="7" t="s">
        <v>691</v>
      </c>
      <c r="K875" s="7" t="s">
        <v>7839</v>
      </c>
      <c r="L875" s="10">
        <v>96.250000000000014</v>
      </c>
      <c r="M875" s="7" t="s">
        <v>103</v>
      </c>
      <c r="N875" s="7" t="s">
        <v>104</v>
      </c>
      <c r="O875" s="7" t="s">
        <v>16</v>
      </c>
      <c r="P875" s="60"/>
      <c r="Q875">
        <f>SUMIF(Western!C:C,Master!E875,Western!V:V)</f>
        <v>0</v>
      </c>
      <c r="R875" s="63">
        <f t="shared" si="13"/>
        <v>0</v>
      </c>
    </row>
    <row r="876" spans="2:18" x14ac:dyDescent="0.25">
      <c r="B876" s="62" t="s">
        <v>6142</v>
      </c>
      <c r="C876" s="58" t="s">
        <v>6148</v>
      </c>
      <c r="D876" s="6">
        <v>843380163664</v>
      </c>
      <c r="E876" s="7" t="s">
        <v>692</v>
      </c>
      <c r="F876" t="s">
        <v>693</v>
      </c>
      <c r="G876" t="s">
        <v>7886</v>
      </c>
      <c r="H876" t="s">
        <v>17</v>
      </c>
      <c r="I876" s="7" t="s">
        <v>12</v>
      </c>
      <c r="J876" s="7" t="s">
        <v>694</v>
      </c>
      <c r="K876" s="7" t="s">
        <v>7839</v>
      </c>
      <c r="L876" s="10">
        <v>96.250000000000014</v>
      </c>
      <c r="M876" s="7" t="s">
        <v>103</v>
      </c>
      <c r="N876" s="7" t="s">
        <v>104</v>
      </c>
      <c r="O876" s="7" t="s">
        <v>16</v>
      </c>
      <c r="P876" s="60"/>
      <c r="Q876">
        <f>SUMIF(Western!C:C,Master!E876,Western!V:V)</f>
        <v>0</v>
      </c>
      <c r="R876" s="63">
        <f t="shared" si="13"/>
        <v>0</v>
      </c>
    </row>
    <row r="877" spans="2:18" x14ac:dyDescent="0.25">
      <c r="B877" s="62" t="s">
        <v>6142</v>
      </c>
      <c r="C877" s="58" t="s">
        <v>6149</v>
      </c>
      <c r="D877" s="6">
        <v>843380163671</v>
      </c>
      <c r="E877" s="7" t="s">
        <v>695</v>
      </c>
      <c r="F877" t="s">
        <v>696</v>
      </c>
      <c r="G877" t="s">
        <v>7886</v>
      </c>
      <c r="H877" t="s">
        <v>17</v>
      </c>
      <c r="I877" s="7" t="s">
        <v>12</v>
      </c>
      <c r="J877" s="7" t="s">
        <v>630</v>
      </c>
      <c r="K877" s="7" t="s">
        <v>7839</v>
      </c>
      <c r="L877" s="10">
        <v>96.250000000000014</v>
      </c>
      <c r="M877" s="7" t="s">
        <v>103</v>
      </c>
      <c r="N877" s="7" t="s">
        <v>104</v>
      </c>
      <c r="O877" s="7" t="s">
        <v>16</v>
      </c>
      <c r="P877" s="60"/>
      <c r="Q877">
        <f>SUMIF(Western!C:C,Master!E877,Western!V:V)</f>
        <v>0</v>
      </c>
      <c r="R877" s="63">
        <f t="shared" si="13"/>
        <v>0</v>
      </c>
    </row>
    <row r="878" spans="2:18" x14ac:dyDescent="0.25">
      <c r="B878" s="62" t="s">
        <v>6142</v>
      </c>
      <c r="C878" s="58" t="s">
        <v>6150</v>
      </c>
      <c r="D878" s="6">
        <v>843380163688</v>
      </c>
      <c r="E878" s="7" t="s">
        <v>697</v>
      </c>
      <c r="F878" t="s">
        <v>698</v>
      </c>
      <c r="G878" t="s">
        <v>7886</v>
      </c>
      <c r="H878" t="s">
        <v>17</v>
      </c>
      <c r="I878" s="7" t="s">
        <v>12</v>
      </c>
      <c r="J878" s="7" t="s">
        <v>699</v>
      </c>
      <c r="K878" s="7" t="s">
        <v>7839</v>
      </c>
      <c r="L878" s="10">
        <v>96.250000000000014</v>
      </c>
      <c r="M878" s="7" t="s">
        <v>103</v>
      </c>
      <c r="N878" s="7" t="s">
        <v>104</v>
      </c>
      <c r="O878" s="7" t="s">
        <v>16</v>
      </c>
      <c r="P878" s="60"/>
      <c r="Q878">
        <f>SUMIF(Western!C:C,Master!E878,Western!V:V)</f>
        <v>0</v>
      </c>
      <c r="R878" s="63">
        <f t="shared" si="13"/>
        <v>0</v>
      </c>
    </row>
    <row r="879" spans="2:18" x14ac:dyDescent="0.25">
      <c r="B879" s="62" t="s">
        <v>6142</v>
      </c>
      <c r="C879" s="58" t="s">
        <v>6151</v>
      </c>
      <c r="D879" s="6">
        <v>843380163695</v>
      </c>
      <c r="E879" s="7" t="s">
        <v>700</v>
      </c>
      <c r="F879" t="s">
        <v>701</v>
      </c>
      <c r="G879" t="s">
        <v>7886</v>
      </c>
      <c r="H879" t="s">
        <v>17</v>
      </c>
      <c r="I879" s="7" t="s">
        <v>12</v>
      </c>
      <c r="J879" s="7" t="s">
        <v>702</v>
      </c>
      <c r="K879" s="7" t="s">
        <v>7839</v>
      </c>
      <c r="L879" s="10">
        <v>96.250000000000014</v>
      </c>
      <c r="M879" s="7" t="s">
        <v>103</v>
      </c>
      <c r="N879" s="7" t="s">
        <v>104</v>
      </c>
      <c r="O879" s="7" t="s">
        <v>16</v>
      </c>
      <c r="P879" s="60"/>
      <c r="Q879">
        <f>SUMIF(Western!C:C,Master!E879,Western!V:V)</f>
        <v>0</v>
      </c>
      <c r="R879" s="63">
        <f t="shared" si="13"/>
        <v>0</v>
      </c>
    </row>
    <row r="880" spans="2:18" x14ac:dyDescent="0.25">
      <c r="B880" s="62" t="s">
        <v>6142</v>
      </c>
      <c r="C880" s="58" t="s">
        <v>6152</v>
      </c>
      <c r="D880" s="6">
        <v>843380163701</v>
      </c>
      <c r="E880" s="7" t="s">
        <v>703</v>
      </c>
      <c r="F880" t="s">
        <v>704</v>
      </c>
      <c r="G880" t="s">
        <v>7886</v>
      </c>
      <c r="H880" t="s">
        <v>17</v>
      </c>
      <c r="I880" s="7" t="s">
        <v>12</v>
      </c>
      <c r="J880" s="7" t="s">
        <v>636</v>
      </c>
      <c r="K880" s="7" t="s">
        <v>7839</v>
      </c>
      <c r="L880" s="10">
        <v>96.250000000000014</v>
      </c>
      <c r="M880" s="7" t="s">
        <v>103</v>
      </c>
      <c r="N880" s="7" t="s">
        <v>104</v>
      </c>
      <c r="O880" s="7" t="s">
        <v>16</v>
      </c>
      <c r="P880" s="60"/>
      <c r="Q880">
        <f>SUMIF(Western!C:C,Master!E880,Western!V:V)</f>
        <v>0</v>
      </c>
      <c r="R880" s="63">
        <f t="shared" si="13"/>
        <v>0</v>
      </c>
    </row>
    <row r="881" spans="2:18" x14ac:dyDescent="0.25">
      <c r="B881" s="62" t="s">
        <v>6142</v>
      </c>
      <c r="C881" s="58" t="s">
        <v>6153</v>
      </c>
      <c r="D881" s="6">
        <v>843380163718</v>
      </c>
      <c r="E881" s="7" t="s">
        <v>705</v>
      </c>
      <c r="F881" t="s">
        <v>706</v>
      </c>
      <c r="G881" t="s">
        <v>7886</v>
      </c>
      <c r="H881" t="s">
        <v>17</v>
      </c>
      <c r="I881" s="7" t="s">
        <v>12</v>
      </c>
      <c r="J881" s="7" t="s">
        <v>707</v>
      </c>
      <c r="K881" s="7" t="s">
        <v>7839</v>
      </c>
      <c r="L881" s="10">
        <v>96.250000000000014</v>
      </c>
      <c r="M881" s="7" t="s">
        <v>103</v>
      </c>
      <c r="N881" s="7" t="s">
        <v>104</v>
      </c>
      <c r="O881" s="7" t="s">
        <v>16</v>
      </c>
      <c r="P881" s="60"/>
      <c r="Q881">
        <f>SUMIF(Western!C:C,Master!E881,Western!V:V)</f>
        <v>0</v>
      </c>
      <c r="R881" s="63">
        <f t="shared" si="13"/>
        <v>0</v>
      </c>
    </row>
    <row r="882" spans="2:18" x14ac:dyDescent="0.25">
      <c r="B882" s="62" t="s">
        <v>6142</v>
      </c>
      <c r="C882" s="58" t="s">
        <v>6154</v>
      </c>
      <c r="D882" s="6">
        <v>843380163725</v>
      </c>
      <c r="E882" s="7" t="s">
        <v>708</v>
      </c>
      <c r="F882" t="s">
        <v>709</v>
      </c>
      <c r="G882" t="s">
        <v>7886</v>
      </c>
      <c r="H882" t="s">
        <v>17</v>
      </c>
      <c r="I882" s="7" t="s">
        <v>12</v>
      </c>
      <c r="J882" s="7" t="s">
        <v>710</v>
      </c>
      <c r="K882" s="7" t="s">
        <v>7839</v>
      </c>
      <c r="L882" s="10">
        <v>96.250000000000014</v>
      </c>
      <c r="M882" s="7" t="s">
        <v>103</v>
      </c>
      <c r="N882" s="7" t="s">
        <v>104</v>
      </c>
      <c r="O882" s="7" t="s">
        <v>16</v>
      </c>
      <c r="P882" s="60"/>
      <c r="Q882">
        <f>SUMIF(Western!C:C,Master!E882,Western!V:V)</f>
        <v>0</v>
      </c>
      <c r="R882" s="63">
        <f t="shared" si="13"/>
        <v>0</v>
      </c>
    </row>
    <row r="883" spans="2:18" x14ac:dyDescent="0.25">
      <c r="B883" s="62" t="s">
        <v>6142</v>
      </c>
      <c r="C883" s="58" t="s">
        <v>6155</v>
      </c>
      <c r="D883" s="6">
        <v>843380163732</v>
      </c>
      <c r="E883" s="7" t="s">
        <v>711</v>
      </c>
      <c r="F883" t="s">
        <v>712</v>
      </c>
      <c r="G883" t="s">
        <v>7886</v>
      </c>
      <c r="H883" t="s">
        <v>17</v>
      </c>
      <c r="I883" s="7" t="s">
        <v>12</v>
      </c>
      <c r="J883" s="7" t="s">
        <v>713</v>
      </c>
      <c r="K883" s="7" t="s">
        <v>7839</v>
      </c>
      <c r="L883" s="10">
        <v>96.250000000000014</v>
      </c>
      <c r="M883" s="7" t="s">
        <v>103</v>
      </c>
      <c r="N883" s="7" t="s">
        <v>104</v>
      </c>
      <c r="O883" s="7" t="s">
        <v>16</v>
      </c>
      <c r="P883" s="60"/>
      <c r="Q883">
        <f>SUMIF(Western!C:C,Master!E883,Western!V:V)</f>
        <v>0</v>
      </c>
      <c r="R883" s="63">
        <f t="shared" si="13"/>
        <v>0</v>
      </c>
    </row>
    <row r="884" spans="2:18" x14ac:dyDescent="0.25">
      <c r="B884" s="62" t="s">
        <v>6142</v>
      </c>
      <c r="C884" s="58" t="s">
        <v>6156</v>
      </c>
      <c r="D884" s="6">
        <v>843380163749</v>
      </c>
      <c r="E884" s="7" t="s">
        <v>714</v>
      </c>
      <c r="F884" t="s">
        <v>715</v>
      </c>
      <c r="G884" t="s">
        <v>7886</v>
      </c>
      <c r="H884" t="s">
        <v>17</v>
      </c>
      <c r="I884" s="7" t="s">
        <v>12</v>
      </c>
      <c r="J884" s="7" t="s">
        <v>716</v>
      </c>
      <c r="K884" s="7" t="s">
        <v>7839</v>
      </c>
      <c r="L884" s="10">
        <v>96.250000000000014</v>
      </c>
      <c r="M884" s="7" t="s">
        <v>103</v>
      </c>
      <c r="N884" s="7" t="s">
        <v>104</v>
      </c>
      <c r="O884" s="7" t="s">
        <v>16</v>
      </c>
      <c r="P884" s="60"/>
      <c r="Q884">
        <f>SUMIF(Western!C:C,Master!E884,Western!V:V)</f>
        <v>0</v>
      </c>
      <c r="R884" s="63">
        <f t="shared" si="13"/>
        <v>0</v>
      </c>
    </row>
    <row r="885" spans="2:18" x14ac:dyDescent="0.25">
      <c r="B885" s="62" t="s">
        <v>6142</v>
      </c>
      <c r="C885" s="58" t="s">
        <v>6157</v>
      </c>
      <c r="D885" s="6">
        <v>843380163756</v>
      </c>
      <c r="E885" s="7" t="s">
        <v>717</v>
      </c>
      <c r="F885" t="s">
        <v>718</v>
      </c>
      <c r="G885" t="s">
        <v>7886</v>
      </c>
      <c r="H885" t="s">
        <v>17</v>
      </c>
      <c r="I885" s="7" t="s">
        <v>12</v>
      </c>
      <c r="J885" s="7" t="s">
        <v>719</v>
      </c>
      <c r="K885" s="7" t="s">
        <v>7839</v>
      </c>
      <c r="L885" s="10">
        <v>96.250000000000014</v>
      </c>
      <c r="M885" s="7" t="s">
        <v>103</v>
      </c>
      <c r="N885" s="7" t="s">
        <v>104</v>
      </c>
      <c r="O885" s="7" t="s">
        <v>16</v>
      </c>
      <c r="P885" s="60"/>
      <c r="Q885">
        <f>SUMIF(Western!C:C,Master!E885,Western!V:V)</f>
        <v>0</v>
      </c>
      <c r="R885" s="63">
        <f t="shared" si="13"/>
        <v>0</v>
      </c>
    </row>
    <row r="886" spans="2:18" x14ac:dyDescent="0.25">
      <c r="B886" s="62" t="s">
        <v>6142</v>
      </c>
      <c r="C886" s="58" t="s">
        <v>6158</v>
      </c>
      <c r="D886" s="6">
        <v>843380163763</v>
      </c>
      <c r="E886" s="7" t="s">
        <v>720</v>
      </c>
      <c r="F886" t="s">
        <v>721</v>
      </c>
      <c r="G886" t="s">
        <v>7886</v>
      </c>
      <c r="H886" t="s">
        <v>17</v>
      </c>
      <c r="I886" s="7" t="s">
        <v>12</v>
      </c>
      <c r="J886" s="7" t="s">
        <v>722</v>
      </c>
      <c r="K886" s="7" t="s">
        <v>7839</v>
      </c>
      <c r="L886" s="10">
        <v>96.250000000000014</v>
      </c>
      <c r="M886" s="7" t="s">
        <v>103</v>
      </c>
      <c r="N886" s="7" t="s">
        <v>104</v>
      </c>
      <c r="O886" s="7" t="s">
        <v>16</v>
      </c>
      <c r="P886" s="60"/>
      <c r="Q886">
        <f>SUMIF(Western!C:C,Master!E886,Western!V:V)</f>
        <v>0</v>
      </c>
      <c r="R886" s="63">
        <f t="shared" si="13"/>
        <v>0</v>
      </c>
    </row>
    <row r="887" spans="2:18" x14ac:dyDescent="0.25">
      <c r="B887" s="62" t="s">
        <v>6142</v>
      </c>
      <c r="C887" s="58" t="s">
        <v>6159</v>
      </c>
      <c r="D887" s="6">
        <v>843380163770</v>
      </c>
      <c r="E887" s="7" t="s">
        <v>723</v>
      </c>
      <c r="F887" t="s">
        <v>724</v>
      </c>
      <c r="G887" t="s">
        <v>7886</v>
      </c>
      <c r="H887" t="s">
        <v>17</v>
      </c>
      <c r="I887" s="7" t="s">
        <v>12</v>
      </c>
      <c r="J887" s="7" t="s">
        <v>725</v>
      </c>
      <c r="K887" s="7" t="s">
        <v>7839</v>
      </c>
      <c r="L887" s="10">
        <v>96.250000000000014</v>
      </c>
      <c r="M887" s="7" t="s">
        <v>103</v>
      </c>
      <c r="N887" s="7" t="s">
        <v>104</v>
      </c>
      <c r="O887" s="7" t="s">
        <v>16</v>
      </c>
      <c r="P887" s="60"/>
      <c r="Q887">
        <f>SUMIF(Western!C:C,Master!E887,Western!V:V)</f>
        <v>0</v>
      </c>
      <c r="R887" s="63">
        <f t="shared" si="13"/>
        <v>0</v>
      </c>
    </row>
    <row r="888" spans="2:18" x14ac:dyDescent="0.25">
      <c r="B888" s="62" t="s">
        <v>6142</v>
      </c>
      <c r="C888" s="58" t="s">
        <v>6160</v>
      </c>
      <c r="D888" s="6">
        <v>843380163787</v>
      </c>
      <c r="E888" s="7" t="s">
        <v>726</v>
      </c>
      <c r="F888" t="s">
        <v>727</v>
      </c>
      <c r="G888" t="s">
        <v>7886</v>
      </c>
      <c r="H888" t="s">
        <v>17</v>
      </c>
      <c r="I888" s="7" t="s">
        <v>12</v>
      </c>
      <c r="J888" s="7" t="s">
        <v>728</v>
      </c>
      <c r="K888" s="7" t="s">
        <v>7839</v>
      </c>
      <c r="L888" s="10">
        <v>96.250000000000014</v>
      </c>
      <c r="M888" s="7" t="s">
        <v>103</v>
      </c>
      <c r="N888" s="7" t="s">
        <v>104</v>
      </c>
      <c r="O888" s="7" t="s">
        <v>16</v>
      </c>
      <c r="P888" s="60"/>
      <c r="Q888">
        <f>SUMIF(Western!C:C,Master!E888,Western!V:V)</f>
        <v>0</v>
      </c>
      <c r="R888" s="63">
        <f t="shared" si="13"/>
        <v>0</v>
      </c>
    </row>
    <row r="889" spans="2:18" x14ac:dyDescent="0.25">
      <c r="B889" s="62" t="s">
        <v>6161</v>
      </c>
      <c r="C889" s="58" t="s">
        <v>6162</v>
      </c>
      <c r="D889" s="6">
        <v>843380163794</v>
      </c>
      <c r="E889" s="7" t="s">
        <v>729</v>
      </c>
      <c r="F889" t="s">
        <v>730</v>
      </c>
      <c r="G889" t="s">
        <v>7886</v>
      </c>
      <c r="H889" t="s">
        <v>18</v>
      </c>
      <c r="I889" s="7" t="s">
        <v>282</v>
      </c>
      <c r="J889" s="7" t="s">
        <v>621</v>
      </c>
      <c r="K889" s="7" t="s">
        <v>7839</v>
      </c>
      <c r="L889" s="10">
        <v>96.250000000000014</v>
      </c>
      <c r="M889" s="7" t="s">
        <v>103</v>
      </c>
      <c r="N889" s="7" t="s">
        <v>104</v>
      </c>
      <c r="O889" s="7" t="s">
        <v>16</v>
      </c>
      <c r="P889" s="60"/>
      <c r="Q889">
        <f>SUMIF(Western!C:C,Master!E889,Western!V:V)</f>
        <v>0</v>
      </c>
      <c r="R889" s="63">
        <f t="shared" si="13"/>
        <v>0</v>
      </c>
    </row>
    <row r="890" spans="2:18" x14ac:dyDescent="0.25">
      <c r="B890" s="62" t="s">
        <v>6161</v>
      </c>
      <c r="C890" s="58" t="s">
        <v>6163</v>
      </c>
      <c r="D890" s="6">
        <v>843380163800</v>
      </c>
      <c r="E890" s="7" t="s">
        <v>731</v>
      </c>
      <c r="F890" t="s">
        <v>732</v>
      </c>
      <c r="G890" t="s">
        <v>7886</v>
      </c>
      <c r="H890" t="s">
        <v>18</v>
      </c>
      <c r="I890" s="7" t="s">
        <v>282</v>
      </c>
      <c r="J890" s="7" t="s">
        <v>683</v>
      </c>
      <c r="K890" s="7" t="s">
        <v>7839</v>
      </c>
      <c r="L890" s="10">
        <v>96.250000000000014</v>
      </c>
      <c r="M890" s="7" t="s">
        <v>103</v>
      </c>
      <c r="N890" s="7" t="s">
        <v>104</v>
      </c>
      <c r="O890" s="7" t="s">
        <v>16</v>
      </c>
      <c r="P890" s="60"/>
      <c r="Q890">
        <f>SUMIF(Western!C:C,Master!E890,Western!V:V)</f>
        <v>0</v>
      </c>
      <c r="R890" s="63">
        <f t="shared" si="13"/>
        <v>0</v>
      </c>
    </row>
    <row r="891" spans="2:18" x14ac:dyDescent="0.25">
      <c r="B891" s="62" t="s">
        <v>6161</v>
      </c>
      <c r="C891" s="58" t="s">
        <v>6164</v>
      </c>
      <c r="D891" s="6">
        <v>843380163817</v>
      </c>
      <c r="E891" s="7" t="s">
        <v>733</v>
      </c>
      <c r="F891" t="s">
        <v>734</v>
      </c>
      <c r="G891" t="s">
        <v>7886</v>
      </c>
      <c r="H891" t="s">
        <v>18</v>
      </c>
      <c r="I891" s="7" t="s">
        <v>282</v>
      </c>
      <c r="J891" s="7" t="s">
        <v>686</v>
      </c>
      <c r="K891" s="7" t="s">
        <v>7839</v>
      </c>
      <c r="L891" s="10">
        <v>96.250000000000014</v>
      </c>
      <c r="M891" s="7" t="s">
        <v>103</v>
      </c>
      <c r="N891" s="7" t="s">
        <v>104</v>
      </c>
      <c r="O891" s="7" t="s">
        <v>16</v>
      </c>
      <c r="P891" s="60"/>
      <c r="Q891">
        <f>SUMIF(Western!C:C,Master!E891,Western!V:V)</f>
        <v>0</v>
      </c>
      <c r="R891" s="63">
        <f t="shared" si="13"/>
        <v>0</v>
      </c>
    </row>
    <row r="892" spans="2:18" x14ac:dyDescent="0.25">
      <c r="B892" s="62" t="s">
        <v>6161</v>
      </c>
      <c r="C892" s="58" t="s">
        <v>6165</v>
      </c>
      <c r="D892" s="6">
        <v>843380163824</v>
      </c>
      <c r="E892" s="7" t="s">
        <v>735</v>
      </c>
      <c r="F892" t="s">
        <v>736</v>
      </c>
      <c r="G892" t="s">
        <v>7886</v>
      </c>
      <c r="H892" t="s">
        <v>18</v>
      </c>
      <c r="I892" s="7" t="s">
        <v>282</v>
      </c>
      <c r="J892" s="7" t="s">
        <v>624</v>
      </c>
      <c r="K892" s="7" t="s">
        <v>7839</v>
      </c>
      <c r="L892" s="10">
        <v>96.250000000000014</v>
      </c>
      <c r="M892" s="7" t="s">
        <v>103</v>
      </c>
      <c r="N892" s="7" t="s">
        <v>104</v>
      </c>
      <c r="O892" s="7" t="s">
        <v>16</v>
      </c>
      <c r="P892" s="60"/>
      <c r="Q892">
        <f>SUMIF(Western!C:C,Master!E892,Western!V:V)</f>
        <v>0</v>
      </c>
      <c r="R892" s="63">
        <f t="shared" si="13"/>
        <v>0</v>
      </c>
    </row>
    <row r="893" spans="2:18" x14ac:dyDescent="0.25">
      <c r="B893" s="62" t="s">
        <v>6161</v>
      </c>
      <c r="C893" s="58" t="s">
        <v>6166</v>
      </c>
      <c r="D893" s="6">
        <v>843380163831</v>
      </c>
      <c r="E893" s="7" t="s">
        <v>737</v>
      </c>
      <c r="F893" t="s">
        <v>738</v>
      </c>
      <c r="G893" t="s">
        <v>7886</v>
      </c>
      <c r="H893" t="s">
        <v>18</v>
      </c>
      <c r="I893" s="7" t="s">
        <v>282</v>
      </c>
      <c r="J893" s="7" t="s">
        <v>691</v>
      </c>
      <c r="K893" s="7" t="s">
        <v>7839</v>
      </c>
      <c r="L893" s="10">
        <v>96.250000000000014</v>
      </c>
      <c r="M893" s="7" t="s">
        <v>103</v>
      </c>
      <c r="N893" s="7" t="s">
        <v>104</v>
      </c>
      <c r="O893" s="7" t="s">
        <v>16</v>
      </c>
      <c r="P893" s="60"/>
      <c r="Q893">
        <f>SUMIF(Western!C:C,Master!E893,Western!V:V)</f>
        <v>0</v>
      </c>
      <c r="R893" s="63">
        <f t="shared" si="13"/>
        <v>0</v>
      </c>
    </row>
    <row r="894" spans="2:18" x14ac:dyDescent="0.25">
      <c r="B894" s="62" t="s">
        <v>6161</v>
      </c>
      <c r="C894" s="58" t="s">
        <v>6167</v>
      </c>
      <c r="D894" s="6">
        <v>843380163848</v>
      </c>
      <c r="E894" s="7" t="s">
        <v>739</v>
      </c>
      <c r="F894" t="s">
        <v>740</v>
      </c>
      <c r="G894" t="s">
        <v>7886</v>
      </c>
      <c r="H894" t="s">
        <v>18</v>
      </c>
      <c r="I894" s="7" t="s">
        <v>282</v>
      </c>
      <c r="J894" s="7" t="s">
        <v>694</v>
      </c>
      <c r="K894" s="7" t="s">
        <v>7839</v>
      </c>
      <c r="L894" s="10">
        <v>96.250000000000014</v>
      </c>
      <c r="M894" s="7" t="s">
        <v>103</v>
      </c>
      <c r="N894" s="7" t="s">
        <v>104</v>
      </c>
      <c r="O894" s="7" t="s">
        <v>16</v>
      </c>
      <c r="P894" s="60"/>
      <c r="Q894">
        <f>SUMIF(Western!C:C,Master!E894,Western!V:V)</f>
        <v>0</v>
      </c>
      <c r="R894" s="63">
        <f t="shared" si="13"/>
        <v>0</v>
      </c>
    </row>
    <row r="895" spans="2:18" x14ac:dyDescent="0.25">
      <c r="B895" s="62" t="s">
        <v>6161</v>
      </c>
      <c r="C895" s="58" t="s">
        <v>6168</v>
      </c>
      <c r="D895" s="6">
        <v>843380163855</v>
      </c>
      <c r="E895" s="7" t="s">
        <v>741</v>
      </c>
      <c r="F895" t="s">
        <v>742</v>
      </c>
      <c r="G895" t="s">
        <v>7886</v>
      </c>
      <c r="H895" t="s">
        <v>18</v>
      </c>
      <c r="I895" s="7" t="s">
        <v>282</v>
      </c>
      <c r="J895" s="7" t="s">
        <v>630</v>
      </c>
      <c r="K895" s="7" t="s">
        <v>7839</v>
      </c>
      <c r="L895" s="10">
        <v>96.250000000000014</v>
      </c>
      <c r="M895" s="7" t="s">
        <v>103</v>
      </c>
      <c r="N895" s="7" t="s">
        <v>104</v>
      </c>
      <c r="O895" s="7" t="s">
        <v>16</v>
      </c>
      <c r="P895" s="60"/>
      <c r="Q895">
        <f>SUMIF(Western!C:C,Master!E895,Western!V:V)</f>
        <v>0</v>
      </c>
      <c r="R895" s="63">
        <f t="shared" si="13"/>
        <v>0</v>
      </c>
    </row>
    <row r="896" spans="2:18" x14ac:dyDescent="0.25">
      <c r="B896" s="62" t="s">
        <v>6161</v>
      </c>
      <c r="C896" s="58" t="s">
        <v>6169</v>
      </c>
      <c r="D896" s="6">
        <v>843380163862</v>
      </c>
      <c r="E896" s="7" t="s">
        <v>743</v>
      </c>
      <c r="F896" t="s">
        <v>744</v>
      </c>
      <c r="G896" t="s">
        <v>7886</v>
      </c>
      <c r="H896" t="s">
        <v>18</v>
      </c>
      <c r="I896" s="7" t="s">
        <v>282</v>
      </c>
      <c r="J896" s="7" t="s">
        <v>699</v>
      </c>
      <c r="K896" s="7" t="s">
        <v>7839</v>
      </c>
      <c r="L896" s="10">
        <v>96.250000000000014</v>
      </c>
      <c r="M896" s="7" t="s">
        <v>103</v>
      </c>
      <c r="N896" s="7" t="s">
        <v>104</v>
      </c>
      <c r="O896" s="7" t="s">
        <v>16</v>
      </c>
      <c r="P896" s="60"/>
      <c r="Q896">
        <f>SUMIF(Western!C:C,Master!E896,Western!V:V)</f>
        <v>0</v>
      </c>
      <c r="R896" s="63">
        <f t="shared" si="13"/>
        <v>0</v>
      </c>
    </row>
    <row r="897" spans="2:18" x14ac:dyDescent="0.25">
      <c r="B897" s="62" t="s">
        <v>6161</v>
      </c>
      <c r="C897" s="58" t="s">
        <v>6170</v>
      </c>
      <c r="D897" s="6">
        <v>843380163879</v>
      </c>
      <c r="E897" s="7" t="s">
        <v>745</v>
      </c>
      <c r="F897" t="s">
        <v>746</v>
      </c>
      <c r="G897" t="s">
        <v>7886</v>
      </c>
      <c r="H897" t="s">
        <v>18</v>
      </c>
      <c r="I897" s="7" t="s">
        <v>282</v>
      </c>
      <c r="J897" s="7" t="s">
        <v>702</v>
      </c>
      <c r="K897" s="7" t="s">
        <v>7839</v>
      </c>
      <c r="L897" s="10">
        <v>96.250000000000014</v>
      </c>
      <c r="M897" s="7" t="s">
        <v>103</v>
      </c>
      <c r="N897" s="7" t="s">
        <v>104</v>
      </c>
      <c r="O897" s="7" t="s">
        <v>16</v>
      </c>
      <c r="P897" s="60"/>
      <c r="Q897">
        <f>SUMIF(Western!C:C,Master!E897,Western!V:V)</f>
        <v>0</v>
      </c>
      <c r="R897" s="63">
        <f t="shared" si="13"/>
        <v>0</v>
      </c>
    </row>
    <row r="898" spans="2:18" x14ac:dyDescent="0.25">
      <c r="B898" s="62" t="s">
        <v>6161</v>
      </c>
      <c r="C898" s="58" t="s">
        <v>6171</v>
      </c>
      <c r="D898" s="6">
        <v>843380163886</v>
      </c>
      <c r="E898" s="7" t="s">
        <v>747</v>
      </c>
      <c r="F898" t="s">
        <v>748</v>
      </c>
      <c r="G898" t="s">
        <v>7886</v>
      </c>
      <c r="H898" t="s">
        <v>18</v>
      </c>
      <c r="I898" s="7" t="s">
        <v>282</v>
      </c>
      <c r="J898" s="7" t="s">
        <v>636</v>
      </c>
      <c r="K898" s="7" t="s">
        <v>7839</v>
      </c>
      <c r="L898" s="10">
        <v>96.250000000000014</v>
      </c>
      <c r="M898" s="7" t="s">
        <v>103</v>
      </c>
      <c r="N898" s="7" t="s">
        <v>104</v>
      </c>
      <c r="O898" s="7" t="s">
        <v>16</v>
      </c>
      <c r="P898" s="60"/>
      <c r="Q898">
        <f>SUMIF(Western!C:C,Master!E898,Western!V:V)</f>
        <v>0</v>
      </c>
      <c r="R898" s="63">
        <f t="shared" si="13"/>
        <v>0</v>
      </c>
    </row>
    <row r="899" spans="2:18" x14ac:dyDescent="0.25">
      <c r="B899" s="62" t="s">
        <v>6161</v>
      </c>
      <c r="C899" s="58" t="s">
        <v>6172</v>
      </c>
      <c r="D899" s="6">
        <v>843380163893</v>
      </c>
      <c r="E899" s="7" t="s">
        <v>749</v>
      </c>
      <c r="F899" t="s">
        <v>750</v>
      </c>
      <c r="G899" t="s">
        <v>7886</v>
      </c>
      <c r="H899" t="s">
        <v>18</v>
      </c>
      <c r="I899" s="7" t="s">
        <v>282</v>
      </c>
      <c r="J899" s="7" t="s">
        <v>707</v>
      </c>
      <c r="K899" s="7" t="s">
        <v>7839</v>
      </c>
      <c r="L899" s="10">
        <v>96.250000000000014</v>
      </c>
      <c r="M899" s="7" t="s">
        <v>103</v>
      </c>
      <c r="N899" s="7" t="s">
        <v>104</v>
      </c>
      <c r="O899" s="7" t="s">
        <v>16</v>
      </c>
      <c r="P899" s="60"/>
      <c r="Q899">
        <f>SUMIF(Western!C:C,Master!E899,Western!V:V)</f>
        <v>0</v>
      </c>
      <c r="R899" s="63">
        <f t="shared" si="13"/>
        <v>0</v>
      </c>
    </row>
    <row r="900" spans="2:18" x14ac:dyDescent="0.25">
      <c r="B900" s="62" t="s">
        <v>6161</v>
      </c>
      <c r="C900" s="58" t="s">
        <v>6173</v>
      </c>
      <c r="D900" s="6">
        <v>843380163909</v>
      </c>
      <c r="E900" s="7" t="s">
        <v>751</v>
      </c>
      <c r="F900" t="s">
        <v>752</v>
      </c>
      <c r="G900" t="s">
        <v>7886</v>
      </c>
      <c r="H900" t="s">
        <v>18</v>
      </c>
      <c r="I900" s="7" t="s">
        <v>282</v>
      </c>
      <c r="J900" s="7" t="s">
        <v>710</v>
      </c>
      <c r="K900" s="7" t="s">
        <v>7839</v>
      </c>
      <c r="L900" s="10">
        <v>96.250000000000014</v>
      </c>
      <c r="M900" s="7" t="s">
        <v>103</v>
      </c>
      <c r="N900" s="7" t="s">
        <v>104</v>
      </c>
      <c r="O900" s="7" t="s">
        <v>16</v>
      </c>
      <c r="P900" s="60"/>
      <c r="Q900">
        <f>SUMIF(Western!C:C,Master!E900,Western!V:V)</f>
        <v>0</v>
      </c>
      <c r="R900" s="63">
        <f t="shared" si="13"/>
        <v>0</v>
      </c>
    </row>
    <row r="901" spans="2:18" x14ac:dyDescent="0.25">
      <c r="B901" s="62" t="s">
        <v>6161</v>
      </c>
      <c r="C901" s="58" t="s">
        <v>6174</v>
      </c>
      <c r="D901" s="6">
        <v>843380163916</v>
      </c>
      <c r="E901" s="7" t="s">
        <v>753</v>
      </c>
      <c r="F901" t="s">
        <v>754</v>
      </c>
      <c r="G901" t="s">
        <v>7886</v>
      </c>
      <c r="H901" t="s">
        <v>18</v>
      </c>
      <c r="I901" s="7" t="s">
        <v>282</v>
      </c>
      <c r="J901" s="7" t="s">
        <v>713</v>
      </c>
      <c r="K901" s="7" t="s">
        <v>7839</v>
      </c>
      <c r="L901" s="10">
        <v>96.250000000000014</v>
      </c>
      <c r="M901" s="7" t="s">
        <v>103</v>
      </c>
      <c r="N901" s="7" t="s">
        <v>104</v>
      </c>
      <c r="O901" s="7" t="s">
        <v>16</v>
      </c>
      <c r="P901" s="60"/>
      <c r="Q901">
        <f>SUMIF(Western!C:C,Master!E901,Western!V:V)</f>
        <v>0</v>
      </c>
      <c r="R901" s="63">
        <f t="shared" si="13"/>
        <v>0</v>
      </c>
    </row>
    <row r="902" spans="2:18" x14ac:dyDescent="0.25">
      <c r="B902" s="62" t="s">
        <v>6161</v>
      </c>
      <c r="C902" s="58" t="s">
        <v>6175</v>
      </c>
      <c r="D902" s="6">
        <v>843380163923</v>
      </c>
      <c r="E902" s="7" t="s">
        <v>755</v>
      </c>
      <c r="F902" t="s">
        <v>756</v>
      </c>
      <c r="G902" t="s">
        <v>7886</v>
      </c>
      <c r="H902" t="s">
        <v>18</v>
      </c>
      <c r="I902" s="7" t="s">
        <v>282</v>
      </c>
      <c r="J902" s="7" t="s">
        <v>716</v>
      </c>
      <c r="K902" s="7" t="s">
        <v>7839</v>
      </c>
      <c r="L902" s="10">
        <v>96.250000000000014</v>
      </c>
      <c r="M902" s="7" t="s">
        <v>103</v>
      </c>
      <c r="N902" s="7" t="s">
        <v>104</v>
      </c>
      <c r="O902" s="7" t="s">
        <v>16</v>
      </c>
      <c r="P902" s="60"/>
      <c r="Q902">
        <f>SUMIF(Western!C:C,Master!E902,Western!V:V)</f>
        <v>0</v>
      </c>
      <c r="R902" s="63">
        <f t="shared" ref="R902:R965" si="14">Q902*L902</f>
        <v>0</v>
      </c>
    </row>
    <row r="903" spans="2:18" x14ac:dyDescent="0.25">
      <c r="B903" s="62" t="s">
        <v>6161</v>
      </c>
      <c r="C903" s="58" t="s">
        <v>6176</v>
      </c>
      <c r="D903" s="6">
        <v>843380163930</v>
      </c>
      <c r="E903" s="7" t="s">
        <v>757</v>
      </c>
      <c r="F903" t="s">
        <v>758</v>
      </c>
      <c r="G903" t="s">
        <v>7886</v>
      </c>
      <c r="H903" t="s">
        <v>18</v>
      </c>
      <c r="I903" s="7" t="s">
        <v>282</v>
      </c>
      <c r="J903" s="7" t="s">
        <v>719</v>
      </c>
      <c r="K903" s="7" t="s">
        <v>7839</v>
      </c>
      <c r="L903" s="10">
        <v>96.250000000000014</v>
      </c>
      <c r="M903" s="7" t="s">
        <v>103</v>
      </c>
      <c r="N903" s="7" t="s">
        <v>104</v>
      </c>
      <c r="O903" s="7" t="s">
        <v>16</v>
      </c>
      <c r="P903" s="60"/>
      <c r="Q903">
        <f>SUMIF(Western!C:C,Master!E903,Western!V:V)</f>
        <v>0</v>
      </c>
      <c r="R903" s="63">
        <f t="shared" si="14"/>
        <v>0</v>
      </c>
    </row>
    <row r="904" spans="2:18" x14ac:dyDescent="0.25">
      <c r="B904" s="62" t="s">
        <v>6161</v>
      </c>
      <c r="C904" s="58" t="s">
        <v>6177</v>
      </c>
      <c r="D904" s="6">
        <v>843380163947</v>
      </c>
      <c r="E904" s="7" t="s">
        <v>759</v>
      </c>
      <c r="F904" t="s">
        <v>760</v>
      </c>
      <c r="G904" t="s">
        <v>7886</v>
      </c>
      <c r="H904" t="s">
        <v>18</v>
      </c>
      <c r="I904" s="7" t="s">
        <v>282</v>
      </c>
      <c r="J904" s="7" t="s">
        <v>722</v>
      </c>
      <c r="K904" s="7" t="s">
        <v>7839</v>
      </c>
      <c r="L904" s="10">
        <v>96.250000000000014</v>
      </c>
      <c r="M904" s="7" t="s">
        <v>103</v>
      </c>
      <c r="N904" s="7" t="s">
        <v>104</v>
      </c>
      <c r="O904" s="7" t="s">
        <v>16</v>
      </c>
      <c r="P904" s="60"/>
      <c r="Q904">
        <f>SUMIF(Western!C:C,Master!E904,Western!V:V)</f>
        <v>0</v>
      </c>
      <c r="R904" s="63">
        <f t="shared" si="14"/>
        <v>0</v>
      </c>
    </row>
    <row r="905" spans="2:18" x14ac:dyDescent="0.25">
      <c r="B905" s="62" t="s">
        <v>6161</v>
      </c>
      <c r="C905" s="58" t="s">
        <v>6178</v>
      </c>
      <c r="D905" s="6">
        <v>843380163954</v>
      </c>
      <c r="E905" s="7" t="s">
        <v>761</v>
      </c>
      <c r="F905" t="s">
        <v>762</v>
      </c>
      <c r="G905" t="s">
        <v>7886</v>
      </c>
      <c r="H905" t="s">
        <v>18</v>
      </c>
      <c r="I905" s="7" t="s">
        <v>282</v>
      </c>
      <c r="J905" s="7" t="s">
        <v>725</v>
      </c>
      <c r="K905" s="7" t="s">
        <v>7839</v>
      </c>
      <c r="L905" s="10">
        <v>96.250000000000014</v>
      </c>
      <c r="M905" s="7" t="s">
        <v>103</v>
      </c>
      <c r="N905" s="7" t="s">
        <v>104</v>
      </c>
      <c r="O905" s="7" t="s">
        <v>16</v>
      </c>
      <c r="P905" s="60"/>
      <c r="Q905">
        <f>SUMIF(Western!C:C,Master!E905,Western!V:V)</f>
        <v>0</v>
      </c>
      <c r="R905" s="63">
        <f t="shared" si="14"/>
        <v>0</v>
      </c>
    </row>
    <row r="906" spans="2:18" x14ac:dyDescent="0.25">
      <c r="B906" s="62" t="s">
        <v>6161</v>
      </c>
      <c r="C906" s="58" t="s">
        <v>6179</v>
      </c>
      <c r="D906" s="6">
        <v>843380163961</v>
      </c>
      <c r="E906" s="7" t="s">
        <v>763</v>
      </c>
      <c r="F906" t="s">
        <v>764</v>
      </c>
      <c r="G906" t="s">
        <v>7886</v>
      </c>
      <c r="H906" t="s">
        <v>18</v>
      </c>
      <c r="I906" s="7" t="s">
        <v>282</v>
      </c>
      <c r="J906" s="7" t="s">
        <v>728</v>
      </c>
      <c r="K906" s="7" t="s">
        <v>7839</v>
      </c>
      <c r="L906" s="10">
        <v>96.250000000000014</v>
      </c>
      <c r="M906" s="7" t="s">
        <v>103</v>
      </c>
      <c r="N906" s="7" t="s">
        <v>104</v>
      </c>
      <c r="O906" s="7" t="s">
        <v>16</v>
      </c>
      <c r="P906" s="60"/>
      <c r="Q906">
        <f>SUMIF(Western!C:C,Master!E906,Western!V:V)</f>
        <v>0</v>
      </c>
      <c r="R906" s="63">
        <f t="shared" si="14"/>
        <v>0</v>
      </c>
    </row>
    <row r="907" spans="2:18" x14ac:dyDescent="0.25">
      <c r="B907" s="62" t="s">
        <v>6180</v>
      </c>
      <c r="C907" s="58" t="s">
        <v>6181</v>
      </c>
      <c r="D907" s="6">
        <v>843380163978</v>
      </c>
      <c r="E907" s="7" t="s">
        <v>765</v>
      </c>
      <c r="F907" t="s">
        <v>766</v>
      </c>
      <c r="G907" t="s">
        <v>7886</v>
      </c>
      <c r="H907" t="s">
        <v>17</v>
      </c>
      <c r="I907" s="7" t="s">
        <v>154</v>
      </c>
      <c r="J907" s="7" t="s">
        <v>621</v>
      </c>
      <c r="K907" s="7" t="s">
        <v>7839</v>
      </c>
      <c r="L907" s="10">
        <v>96.250000000000014</v>
      </c>
      <c r="M907" s="7" t="s">
        <v>103</v>
      </c>
      <c r="N907" s="7" t="s">
        <v>104</v>
      </c>
      <c r="O907" s="7" t="s">
        <v>16</v>
      </c>
      <c r="P907" s="60"/>
      <c r="Q907">
        <f>SUMIF(Western!C:C,Master!E907,Western!V:V)</f>
        <v>0</v>
      </c>
      <c r="R907" s="63">
        <f t="shared" si="14"/>
        <v>0</v>
      </c>
    </row>
    <row r="908" spans="2:18" x14ac:dyDescent="0.25">
      <c r="B908" s="62" t="s">
        <v>6180</v>
      </c>
      <c r="C908" s="58" t="s">
        <v>6182</v>
      </c>
      <c r="D908" s="6">
        <v>843380163985</v>
      </c>
      <c r="E908" s="7" t="s">
        <v>767</v>
      </c>
      <c r="F908" t="s">
        <v>768</v>
      </c>
      <c r="G908" t="s">
        <v>7886</v>
      </c>
      <c r="H908" t="s">
        <v>17</v>
      </c>
      <c r="I908" s="7" t="s">
        <v>154</v>
      </c>
      <c r="J908" s="7" t="s">
        <v>683</v>
      </c>
      <c r="K908" s="7" t="s">
        <v>7839</v>
      </c>
      <c r="L908" s="10">
        <v>96.250000000000014</v>
      </c>
      <c r="M908" s="7" t="s">
        <v>103</v>
      </c>
      <c r="N908" s="7" t="s">
        <v>104</v>
      </c>
      <c r="O908" s="7" t="s">
        <v>16</v>
      </c>
      <c r="P908" s="60"/>
      <c r="Q908">
        <f>SUMIF(Western!C:C,Master!E908,Western!V:V)</f>
        <v>0</v>
      </c>
      <c r="R908" s="63">
        <f t="shared" si="14"/>
        <v>0</v>
      </c>
    </row>
    <row r="909" spans="2:18" x14ac:dyDescent="0.25">
      <c r="B909" s="62" t="s">
        <v>6180</v>
      </c>
      <c r="C909" s="58" t="s">
        <v>6183</v>
      </c>
      <c r="D909" s="6">
        <v>843380163992</v>
      </c>
      <c r="E909" s="7" t="s">
        <v>769</v>
      </c>
      <c r="F909" t="s">
        <v>770</v>
      </c>
      <c r="G909" t="s">
        <v>7886</v>
      </c>
      <c r="H909" t="s">
        <v>17</v>
      </c>
      <c r="I909" s="7" t="s">
        <v>154</v>
      </c>
      <c r="J909" s="7" t="s">
        <v>686</v>
      </c>
      <c r="K909" s="7" t="s">
        <v>7839</v>
      </c>
      <c r="L909" s="10">
        <v>96.250000000000014</v>
      </c>
      <c r="M909" s="7" t="s">
        <v>103</v>
      </c>
      <c r="N909" s="7" t="s">
        <v>104</v>
      </c>
      <c r="O909" s="7" t="s">
        <v>16</v>
      </c>
      <c r="P909" s="60"/>
      <c r="Q909">
        <f>SUMIF(Western!C:C,Master!E909,Western!V:V)</f>
        <v>0</v>
      </c>
      <c r="R909" s="63">
        <f t="shared" si="14"/>
        <v>0</v>
      </c>
    </row>
    <row r="910" spans="2:18" x14ac:dyDescent="0.25">
      <c r="B910" s="62" t="s">
        <v>6180</v>
      </c>
      <c r="C910" s="58" t="s">
        <v>6184</v>
      </c>
      <c r="D910" s="6">
        <v>843380164005</v>
      </c>
      <c r="E910" s="7" t="s">
        <v>771</v>
      </c>
      <c r="F910" t="s">
        <v>772</v>
      </c>
      <c r="G910" t="s">
        <v>7886</v>
      </c>
      <c r="H910" t="s">
        <v>17</v>
      </c>
      <c r="I910" s="7" t="s">
        <v>154</v>
      </c>
      <c r="J910" s="7" t="s">
        <v>624</v>
      </c>
      <c r="K910" s="7" t="s">
        <v>7839</v>
      </c>
      <c r="L910" s="10">
        <v>96.250000000000014</v>
      </c>
      <c r="M910" s="7" t="s">
        <v>103</v>
      </c>
      <c r="N910" s="7" t="s">
        <v>104</v>
      </c>
      <c r="O910" s="7" t="s">
        <v>16</v>
      </c>
      <c r="P910" s="60"/>
      <c r="Q910">
        <f>SUMIF(Western!C:C,Master!E910,Western!V:V)</f>
        <v>0</v>
      </c>
      <c r="R910" s="63">
        <f t="shared" si="14"/>
        <v>0</v>
      </c>
    </row>
    <row r="911" spans="2:18" x14ac:dyDescent="0.25">
      <c r="B911" s="62" t="s">
        <v>6180</v>
      </c>
      <c r="C911" s="58" t="s">
        <v>6185</v>
      </c>
      <c r="D911" s="6">
        <v>843380164012</v>
      </c>
      <c r="E911" s="7" t="s">
        <v>773</v>
      </c>
      <c r="F911" t="s">
        <v>774</v>
      </c>
      <c r="G911" t="s">
        <v>7886</v>
      </c>
      <c r="H911" t="s">
        <v>17</v>
      </c>
      <c r="I911" s="7" t="s">
        <v>154</v>
      </c>
      <c r="J911" s="7" t="s">
        <v>691</v>
      </c>
      <c r="K911" s="7" t="s">
        <v>7839</v>
      </c>
      <c r="L911" s="10">
        <v>96.250000000000014</v>
      </c>
      <c r="M911" s="7" t="s">
        <v>103</v>
      </c>
      <c r="N911" s="7" t="s">
        <v>104</v>
      </c>
      <c r="O911" s="7" t="s">
        <v>16</v>
      </c>
      <c r="P911" s="60"/>
      <c r="Q911">
        <f>SUMIF(Western!C:C,Master!E911,Western!V:V)</f>
        <v>0</v>
      </c>
      <c r="R911" s="63">
        <f t="shared" si="14"/>
        <v>0</v>
      </c>
    </row>
    <row r="912" spans="2:18" x14ac:dyDescent="0.25">
      <c r="B912" s="62" t="s">
        <v>6180</v>
      </c>
      <c r="C912" s="58" t="s">
        <v>6186</v>
      </c>
      <c r="D912" s="6">
        <v>843380164029</v>
      </c>
      <c r="E912" s="7" t="s">
        <v>775</v>
      </c>
      <c r="F912" t="s">
        <v>776</v>
      </c>
      <c r="G912" t="s">
        <v>7886</v>
      </c>
      <c r="H912" t="s">
        <v>17</v>
      </c>
      <c r="I912" s="7" t="s">
        <v>154</v>
      </c>
      <c r="J912" s="7" t="s">
        <v>694</v>
      </c>
      <c r="K912" s="7" t="s">
        <v>7839</v>
      </c>
      <c r="L912" s="10">
        <v>96.250000000000014</v>
      </c>
      <c r="M912" s="7" t="s">
        <v>103</v>
      </c>
      <c r="N912" s="7" t="s">
        <v>104</v>
      </c>
      <c r="O912" s="7" t="s">
        <v>16</v>
      </c>
      <c r="P912" s="60"/>
      <c r="Q912">
        <f>SUMIF(Western!C:C,Master!E912,Western!V:V)</f>
        <v>0</v>
      </c>
      <c r="R912" s="63">
        <f t="shared" si="14"/>
        <v>0</v>
      </c>
    </row>
    <row r="913" spans="2:18" x14ac:dyDescent="0.25">
      <c r="B913" s="62" t="s">
        <v>6180</v>
      </c>
      <c r="C913" s="58" t="s">
        <v>6187</v>
      </c>
      <c r="D913" s="6">
        <v>843380164036</v>
      </c>
      <c r="E913" s="7" t="s">
        <v>777</v>
      </c>
      <c r="F913" t="s">
        <v>778</v>
      </c>
      <c r="G913" t="s">
        <v>7886</v>
      </c>
      <c r="H913" t="s">
        <v>17</v>
      </c>
      <c r="I913" s="7" t="s">
        <v>154</v>
      </c>
      <c r="J913" s="7" t="s">
        <v>630</v>
      </c>
      <c r="K913" s="7" t="s">
        <v>7839</v>
      </c>
      <c r="L913" s="10">
        <v>96.250000000000014</v>
      </c>
      <c r="M913" s="7" t="s">
        <v>103</v>
      </c>
      <c r="N913" s="7" t="s">
        <v>104</v>
      </c>
      <c r="O913" s="7" t="s">
        <v>16</v>
      </c>
      <c r="P913" s="60"/>
      <c r="Q913">
        <f>SUMIF(Western!C:C,Master!E913,Western!V:V)</f>
        <v>0</v>
      </c>
      <c r="R913" s="63">
        <f t="shared" si="14"/>
        <v>0</v>
      </c>
    </row>
    <row r="914" spans="2:18" x14ac:dyDescent="0.25">
      <c r="B914" s="62" t="s">
        <v>6180</v>
      </c>
      <c r="C914" s="58" t="s">
        <v>6188</v>
      </c>
      <c r="D914" s="6">
        <v>843380164043</v>
      </c>
      <c r="E914" s="7" t="s">
        <v>779</v>
      </c>
      <c r="F914" t="s">
        <v>780</v>
      </c>
      <c r="G914" t="s">
        <v>7886</v>
      </c>
      <c r="H914" t="s">
        <v>17</v>
      </c>
      <c r="I914" s="7" t="s">
        <v>154</v>
      </c>
      <c r="J914" s="7" t="s">
        <v>699</v>
      </c>
      <c r="K914" s="7" t="s">
        <v>7839</v>
      </c>
      <c r="L914" s="10">
        <v>96.250000000000014</v>
      </c>
      <c r="M914" s="7" t="s">
        <v>103</v>
      </c>
      <c r="N914" s="7" t="s">
        <v>104</v>
      </c>
      <c r="O914" s="7" t="s">
        <v>16</v>
      </c>
      <c r="P914" s="60"/>
      <c r="Q914">
        <f>SUMIF(Western!C:C,Master!E914,Western!V:V)</f>
        <v>0</v>
      </c>
      <c r="R914" s="63">
        <f t="shared" si="14"/>
        <v>0</v>
      </c>
    </row>
    <row r="915" spans="2:18" x14ac:dyDescent="0.25">
      <c r="B915" s="62" t="s">
        <v>6180</v>
      </c>
      <c r="C915" s="58" t="s">
        <v>6189</v>
      </c>
      <c r="D915" s="6">
        <v>843380164050</v>
      </c>
      <c r="E915" s="7" t="s">
        <v>781</v>
      </c>
      <c r="F915" t="s">
        <v>782</v>
      </c>
      <c r="G915" t="s">
        <v>7886</v>
      </c>
      <c r="H915" t="s">
        <v>17</v>
      </c>
      <c r="I915" s="7" t="s">
        <v>154</v>
      </c>
      <c r="J915" s="7" t="s">
        <v>702</v>
      </c>
      <c r="K915" s="7" t="s">
        <v>7839</v>
      </c>
      <c r="L915" s="10">
        <v>96.250000000000014</v>
      </c>
      <c r="M915" s="7" t="s">
        <v>103</v>
      </c>
      <c r="N915" s="7" t="s">
        <v>104</v>
      </c>
      <c r="O915" s="7" t="s">
        <v>16</v>
      </c>
      <c r="P915" s="60"/>
      <c r="Q915">
        <f>SUMIF(Western!C:C,Master!E915,Western!V:V)</f>
        <v>0</v>
      </c>
      <c r="R915" s="63">
        <f t="shared" si="14"/>
        <v>0</v>
      </c>
    </row>
    <row r="916" spans="2:18" x14ac:dyDescent="0.25">
      <c r="B916" s="62" t="s">
        <v>6180</v>
      </c>
      <c r="C916" s="58" t="s">
        <v>6190</v>
      </c>
      <c r="D916" s="6">
        <v>843380164067</v>
      </c>
      <c r="E916" s="7" t="s">
        <v>783</v>
      </c>
      <c r="F916" t="s">
        <v>784</v>
      </c>
      <c r="G916" t="s">
        <v>7886</v>
      </c>
      <c r="H916" t="s">
        <v>17</v>
      </c>
      <c r="I916" s="7" t="s">
        <v>154</v>
      </c>
      <c r="J916" s="7" t="s">
        <v>636</v>
      </c>
      <c r="K916" s="7" t="s">
        <v>7839</v>
      </c>
      <c r="L916" s="10">
        <v>96.250000000000014</v>
      </c>
      <c r="M916" s="7" t="s">
        <v>103</v>
      </c>
      <c r="N916" s="7" t="s">
        <v>104</v>
      </c>
      <c r="O916" s="7" t="s">
        <v>16</v>
      </c>
      <c r="P916" s="60"/>
      <c r="Q916">
        <f>SUMIF(Western!C:C,Master!E916,Western!V:V)</f>
        <v>0</v>
      </c>
      <c r="R916" s="63">
        <f t="shared" si="14"/>
        <v>0</v>
      </c>
    </row>
    <row r="917" spans="2:18" x14ac:dyDescent="0.25">
      <c r="B917" s="62" t="s">
        <v>6180</v>
      </c>
      <c r="C917" s="58" t="s">
        <v>6191</v>
      </c>
      <c r="D917" s="6">
        <v>843380164074</v>
      </c>
      <c r="E917" s="7" t="s">
        <v>785</v>
      </c>
      <c r="F917" t="s">
        <v>786</v>
      </c>
      <c r="G917" t="s">
        <v>7886</v>
      </c>
      <c r="H917" t="s">
        <v>17</v>
      </c>
      <c r="I917" s="7" t="s">
        <v>154</v>
      </c>
      <c r="J917" s="7" t="s">
        <v>707</v>
      </c>
      <c r="K917" s="7" t="s">
        <v>7839</v>
      </c>
      <c r="L917" s="10">
        <v>96.250000000000014</v>
      </c>
      <c r="M917" s="7" t="s">
        <v>103</v>
      </c>
      <c r="N917" s="7" t="s">
        <v>104</v>
      </c>
      <c r="O917" s="7" t="s">
        <v>16</v>
      </c>
      <c r="P917" s="60"/>
      <c r="Q917">
        <f>SUMIF(Western!C:C,Master!E917,Western!V:V)</f>
        <v>0</v>
      </c>
      <c r="R917" s="63">
        <f t="shared" si="14"/>
        <v>0</v>
      </c>
    </row>
    <row r="918" spans="2:18" x14ac:dyDescent="0.25">
      <c r="B918" s="62" t="s">
        <v>6180</v>
      </c>
      <c r="C918" s="58" t="s">
        <v>6192</v>
      </c>
      <c r="D918" s="6">
        <v>843380164081</v>
      </c>
      <c r="E918" s="7" t="s">
        <v>787</v>
      </c>
      <c r="F918" t="s">
        <v>788</v>
      </c>
      <c r="G918" t="s">
        <v>7886</v>
      </c>
      <c r="H918" t="s">
        <v>17</v>
      </c>
      <c r="I918" s="7" t="s">
        <v>154</v>
      </c>
      <c r="J918" s="7" t="s">
        <v>710</v>
      </c>
      <c r="K918" s="7" t="s">
        <v>7839</v>
      </c>
      <c r="L918" s="10">
        <v>96.250000000000014</v>
      </c>
      <c r="M918" s="7" t="s">
        <v>103</v>
      </c>
      <c r="N918" s="7" t="s">
        <v>104</v>
      </c>
      <c r="O918" s="7" t="s">
        <v>16</v>
      </c>
      <c r="P918" s="60"/>
      <c r="Q918">
        <f>SUMIF(Western!C:C,Master!E918,Western!V:V)</f>
        <v>0</v>
      </c>
      <c r="R918" s="63">
        <f t="shared" si="14"/>
        <v>0</v>
      </c>
    </row>
    <row r="919" spans="2:18" x14ac:dyDescent="0.25">
      <c r="B919" s="62" t="s">
        <v>6180</v>
      </c>
      <c r="C919" s="58" t="s">
        <v>6193</v>
      </c>
      <c r="D919" s="6">
        <v>843380164098</v>
      </c>
      <c r="E919" s="7" t="s">
        <v>789</v>
      </c>
      <c r="F919" t="s">
        <v>790</v>
      </c>
      <c r="G919" t="s">
        <v>7886</v>
      </c>
      <c r="H919" t="s">
        <v>17</v>
      </c>
      <c r="I919" s="7" t="s">
        <v>154</v>
      </c>
      <c r="J919" s="7" t="s">
        <v>713</v>
      </c>
      <c r="K919" s="7" t="s">
        <v>7839</v>
      </c>
      <c r="L919" s="10">
        <v>96.250000000000014</v>
      </c>
      <c r="M919" s="7" t="s">
        <v>103</v>
      </c>
      <c r="N919" s="7" t="s">
        <v>104</v>
      </c>
      <c r="O919" s="7" t="s">
        <v>16</v>
      </c>
      <c r="P919" s="60"/>
      <c r="Q919">
        <f>SUMIF(Western!C:C,Master!E919,Western!V:V)</f>
        <v>0</v>
      </c>
      <c r="R919" s="63">
        <f t="shared" si="14"/>
        <v>0</v>
      </c>
    </row>
    <row r="920" spans="2:18" x14ac:dyDescent="0.25">
      <c r="B920" s="62" t="s">
        <v>6180</v>
      </c>
      <c r="C920" s="58" t="s">
        <v>6194</v>
      </c>
      <c r="D920" s="6">
        <v>843380164104</v>
      </c>
      <c r="E920" s="7" t="s">
        <v>791</v>
      </c>
      <c r="F920" t="s">
        <v>792</v>
      </c>
      <c r="G920" t="s">
        <v>7886</v>
      </c>
      <c r="H920" t="s">
        <v>17</v>
      </c>
      <c r="I920" s="7" t="s">
        <v>154</v>
      </c>
      <c r="J920" s="7" t="s">
        <v>716</v>
      </c>
      <c r="K920" s="7" t="s">
        <v>7839</v>
      </c>
      <c r="L920" s="10">
        <v>96.250000000000014</v>
      </c>
      <c r="M920" s="7" t="s">
        <v>103</v>
      </c>
      <c r="N920" s="7" t="s">
        <v>104</v>
      </c>
      <c r="O920" s="7" t="s">
        <v>16</v>
      </c>
      <c r="P920" s="60"/>
      <c r="Q920">
        <f>SUMIF(Western!C:C,Master!E920,Western!V:V)</f>
        <v>0</v>
      </c>
      <c r="R920" s="63">
        <f t="shared" si="14"/>
        <v>0</v>
      </c>
    </row>
    <row r="921" spans="2:18" x14ac:dyDescent="0.25">
      <c r="B921" s="62" t="s">
        <v>6180</v>
      </c>
      <c r="C921" s="58" t="s">
        <v>6195</v>
      </c>
      <c r="D921" s="6">
        <v>843380164111</v>
      </c>
      <c r="E921" s="7" t="s">
        <v>793</v>
      </c>
      <c r="F921" t="s">
        <v>794</v>
      </c>
      <c r="G921" t="s">
        <v>7886</v>
      </c>
      <c r="H921" t="s">
        <v>17</v>
      </c>
      <c r="I921" s="7" t="s">
        <v>154</v>
      </c>
      <c r="J921" s="7" t="s">
        <v>719</v>
      </c>
      <c r="K921" s="7" t="s">
        <v>7839</v>
      </c>
      <c r="L921" s="10">
        <v>96.250000000000014</v>
      </c>
      <c r="M921" s="7" t="s">
        <v>103</v>
      </c>
      <c r="N921" s="7" t="s">
        <v>104</v>
      </c>
      <c r="O921" s="7" t="s">
        <v>16</v>
      </c>
      <c r="P921" s="60"/>
      <c r="Q921">
        <f>SUMIF(Western!C:C,Master!E921,Western!V:V)</f>
        <v>0</v>
      </c>
      <c r="R921" s="63">
        <f t="shared" si="14"/>
        <v>0</v>
      </c>
    </row>
    <row r="922" spans="2:18" x14ac:dyDescent="0.25">
      <c r="B922" s="62" t="s">
        <v>6180</v>
      </c>
      <c r="C922" s="58" t="s">
        <v>6196</v>
      </c>
      <c r="D922" s="6">
        <v>843380164128</v>
      </c>
      <c r="E922" s="7" t="s">
        <v>795</v>
      </c>
      <c r="F922" t="s">
        <v>796</v>
      </c>
      <c r="G922" t="s">
        <v>7886</v>
      </c>
      <c r="H922" t="s">
        <v>17</v>
      </c>
      <c r="I922" s="7" t="s">
        <v>154</v>
      </c>
      <c r="J922" s="7" t="s">
        <v>722</v>
      </c>
      <c r="K922" s="7" t="s">
        <v>7839</v>
      </c>
      <c r="L922" s="10">
        <v>96.250000000000014</v>
      </c>
      <c r="M922" s="7" t="s">
        <v>103</v>
      </c>
      <c r="N922" s="7" t="s">
        <v>104</v>
      </c>
      <c r="O922" s="7" t="s">
        <v>16</v>
      </c>
      <c r="P922" s="60"/>
      <c r="Q922">
        <f>SUMIF(Western!C:C,Master!E922,Western!V:V)</f>
        <v>0</v>
      </c>
      <c r="R922" s="63">
        <f t="shared" si="14"/>
        <v>0</v>
      </c>
    </row>
    <row r="923" spans="2:18" x14ac:dyDescent="0.25">
      <c r="B923" s="62" t="s">
        <v>6180</v>
      </c>
      <c r="C923" s="58" t="s">
        <v>6197</v>
      </c>
      <c r="D923" s="6">
        <v>843380164135</v>
      </c>
      <c r="E923" s="7" t="s">
        <v>797</v>
      </c>
      <c r="F923" t="s">
        <v>798</v>
      </c>
      <c r="G923" t="s">
        <v>7886</v>
      </c>
      <c r="H923" t="s">
        <v>17</v>
      </c>
      <c r="I923" s="7" t="s">
        <v>154</v>
      </c>
      <c r="J923" s="7" t="s">
        <v>725</v>
      </c>
      <c r="K923" s="7" t="s">
        <v>7839</v>
      </c>
      <c r="L923" s="10">
        <v>96.250000000000014</v>
      </c>
      <c r="M923" s="7" t="s">
        <v>103</v>
      </c>
      <c r="N923" s="7" t="s">
        <v>104</v>
      </c>
      <c r="O923" s="7" t="s">
        <v>16</v>
      </c>
      <c r="P923" s="60"/>
      <c r="Q923">
        <f>SUMIF(Western!C:C,Master!E923,Western!V:V)</f>
        <v>0</v>
      </c>
      <c r="R923" s="63">
        <f t="shared" si="14"/>
        <v>0</v>
      </c>
    </row>
    <row r="924" spans="2:18" x14ac:dyDescent="0.25">
      <c r="B924" s="62" t="s">
        <v>6180</v>
      </c>
      <c r="C924" s="58" t="s">
        <v>6198</v>
      </c>
      <c r="D924" s="6">
        <v>843380164142</v>
      </c>
      <c r="E924" s="7" t="s">
        <v>799</v>
      </c>
      <c r="F924" t="s">
        <v>800</v>
      </c>
      <c r="G924" t="s">
        <v>7886</v>
      </c>
      <c r="H924" t="s">
        <v>17</v>
      </c>
      <c r="I924" s="7" t="s">
        <v>154</v>
      </c>
      <c r="J924" s="7" t="s">
        <v>728</v>
      </c>
      <c r="K924" s="7" t="s">
        <v>7839</v>
      </c>
      <c r="L924" s="10">
        <v>96.250000000000014</v>
      </c>
      <c r="M924" s="7" t="s">
        <v>103</v>
      </c>
      <c r="N924" s="7" t="s">
        <v>104</v>
      </c>
      <c r="O924" s="7" t="s">
        <v>16</v>
      </c>
      <c r="P924" s="60"/>
      <c r="Q924">
        <f>SUMIF(Western!C:C,Master!E924,Western!V:V)</f>
        <v>0</v>
      </c>
      <c r="R924" s="63">
        <f t="shared" si="14"/>
        <v>0</v>
      </c>
    </row>
    <row r="925" spans="2:18" x14ac:dyDescent="0.25">
      <c r="B925" s="62" t="s">
        <v>6199</v>
      </c>
      <c r="C925" s="58" t="s">
        <v>6200</v>
      </c>
      <c r="D925" s="6">
        <v>843380164159</v>
      </c>
      <c r="E925" s="7" t="s">
        <v>801</v>
      </c>
      <c r="F925" t="s">
        <v>802</v>
      </c>
      <c r="G925" t="s">
        <v>7886</v>
      </c>
      <c r="H925" t="s">
        <v>18</v>
      </c>
      <c r="I925" s="7" t="s">
        <v>91</v>
      </c>
      <c r="J925" s="7" t="s">
        <v>621</v>
      </c>
      <c r="K925" s="7" t="s">
        <v>7839</v>
      </c>
      <c r="L925" s="10">
        <v>96.250000000000014</v>
      </c>
      <c r="M925" s="7" t="s">
        <v>103</v>
      </c>
      <c r="N925" s="7" t="s">
        <v>104</v>
      </c>
      <c r="O925" s="7" t="s">
        <v>16</v>
      </c>
      <c r="P925" s="60"/>
      <c r="Q925">
        <f>SUMIF(Western!C:C,Master!E925,Western!V:V)</f>
        <v>0</v>
      </c>
      <c r="R925" s="63">
        <f t="shared" si="14"/>
        <v>0</v>
      </c>
    </row>
    <row r="926" spans="2:18" x14ac:dyDescent="0.25">
      <c r="B926" s="62" t="s">
        <v>6199</v>
      </c>
      <c r="C926" s="58" t="s">
        <v>6201</v>
      </c>
      <c r="D926" s="6">
        <v>843380164166</v>
      </c>
      <c r="E926" s="7" t="s">
        <v>803</v>
      </c>
      <c r="F926" t="s">
        <v>804</v>
      </c>
      <c r="G926" t="s">
        <v>7886</v>
      </c>
      <c r="H926" t="s">
        <v>18</v>
      </c>
      <c r="I926" s="7" t="s">
        <v>91</v>
      </c>
      <c r="J926" s="7" t="s">
        <v>683</v>
      </c>
      <c r="K926" s="7" t="s">
        <v>7839</v>
      </c>
      <c r="L926" s="10">
        <v>96.250000000000014</v>
      </c>
      <c r="M926" s="7" t="s">
        <v>103</v>
      </c>
      <c r="N926" s="7" t="s">
        <v>104</v>
      </c>
      <c r="O926" s="7" t="s">
        <v>16</v>
      </c>
      <c r="P926" s="60"/>
      <c r="Q926">
        <f>SUMIF(Western!C:C,Master!E926,Western!V:V)</f>
        <v>0</v>
      </c>
      <c r="R926" s="63">
        <f t="shared" si="14"/>
        <v>0</v>
      </c>
    </row>
    <row r="927" spans="2:18" x14ac:dyDescent="0.25">
      <c r="B927" s="62" t="s">
        <v>6199</v>
      </c>
      <c r="C927" s="58" t="s">
        <v>6202</v>
      </c>
      <c r="D927" s="6">
        <v>843380164173</v>
      </c>
      <c r="E927" s="7" t="s">
        <v>805</v>
      </c>
      <c r="F927" t="s">
        <v>806</v>
      </c>
      <c r="G927" t="s">
        <v>7886</v>
      </c>
      <c r="H927" t="s">
        <v>18</v>
      </c>
      <c r="I927" s="7" t="s">
        <v>91</v>
      </c>
      <c r="J927" s="7" t="s">
        <v>686</v>
      </c>
      <c r="K927" s="7" t="s">
        <v>7839</v>
      </c>
      <c r="L927" s="10">
        <v>96.250000000000014</v>
      </c>
      <c r="M927" s="7" t="s">
        <v>103</v>
      </c>
      <c r="N927" s="7" t="s">
        <v>104</v>
      </c>
      <c r="O927" s="7" t="s">
        <v>16</v>
      </c>
      <c r="P927" s="60"/>
      <c r="Q927">
        <f>SUMIF(Western!C:C,Master!E927,Western!V:V)</f>
        <v>0</v>
      </c>
      <c r="R927" s="63">
        <f t="shared" si="14"/>
        <v>0</v>
      </c>
    </row>
    <row r="928" spans="2:18" x14ac:dyDescent="0.25">
      <c r="B928" s="62" t="s">
        <v>6199</v>
      </c>
      <c r="C928" s="58" t="s">
        <v>6203</v>
      </c>
      <c r="D928" s="6">
        <v>843380164180</v>
      </c>
      <c r="E928" s="7" t="s">
        <v>807</v>
      </c>
      <c r="F928" t="s">
        <v>808</v>
      </c>
      <c r="G928" t="s">
        <v>7886</v>
      </c>
      <c r="H928" t="s">
        <v>18</v>
      </c>
      <c r="I928" s="7" t="s">
        <v>91</v>
      </c>
      <c r="J928" s="7" t="s">
        <v>624</v>
      </c>
      <c r="K928" s="7" t="s">
        <v>7839</v>
      </c>
      <c r="L928" s="10">
        <v>96.250000000000014</v>
      </c>
      <c r="M928" s="7" t="s">
        <v>103</v>
      </c>
      <c r="N928" s="7" t="s">
        <v>104</v>
      </c>
      <c r="O928" s="7" t="s">
        <v>16</v>
      </c>
      <c r="P928" s="60"/>
      <c r="Q928">
        <f>SUMIF(Western!C:C,Master!E928,Western!V:V)</f>
        <v>0</v>
      </c>
      <c r="R928" s="63">
        <f t="shared" si="14"/>
        <v>0</v>
      </c>
    </row>
    <row r="929" spans="2:18" x14ac:dyDescent="0.25">
      <c r="B929" s="62" t="s">
        <v>6199</v>
      </c>
      <c r="C929" s="58" t="s">
        <v>6204</v>
      </c>
      <c r="D929" s="6">
        <v>843380164197</v>
      </c>
      <c r="E929" s="7" t="s">
        <v>809</v>
      </c>
      <c r="F929" t="s">
        <v>810</v>
      </c>
      <c r="G929" t="s">
        <v>7886</v>
      </c>
      <c r="H929" t="s">
        <v>18</v>
      </c>
      <c r="I929" s="7" t="s">
        <v>91</v>
      </c>
      <c r="J929" s="7" t="s">
        <v>691</v>
      </c>
      <c r="K929" s="7" t="s">
        <v>7839</v>
      </c>
      <c r="L929" s="10">
        <v>96.250000000000014</v>
      </c>
      <c r="M929" s="7" t="s">
        <v>103</v>
      </c>
      <c r="N929" s="7" t="s">
        <v>104</v>
      </c>
      <c r="O929" s="7" t="s">
        <v>16</v>
      </c>
      <c r="P929" s="60"/>
      <c r="Q929">
        <f>SUMIF(Western!C:C,Master!E929,Western!V:V)</f>
        <v>0</v>
      </c>
      <c r="R929" s="63">
        <f t="shared" si="14"/>
        <v>0</v>
      </c>
    </row>
    <row r="930" spans="2:18" x14ac:dyDescent="0.25">
      <c r="B930" s="62" t="s">
        <v>6199</v>
      </c>
      <c r="C930" s="58" t="s">
        <v>6205</v>
      </c>
      <c r="D930" s="6">
        <v>843380164203</v>
      </c>
      <c r="E930" s="7" t="s">
        <v>811</v>
      </c>
      <c r="F930" t="s">
        <v>812</v>
      </c>
      <c r="G930" t="s">
        <v>7886</v>
      </c>
      <c r="H930" t="s">
        <v>18</v>
      </c>
      <c r="I930" s="7" t="s">
        <v>91</v>
      </c>
      <c r="J930" s="7" t="s">
        <v>694</v>
      </c>
      <c r="K930" s="7" t="s">
        <v>7839</v>
      </c>
      <c r="L930" s="10">
        <v>96.250000000000014</v>
      </c>
      <c r="M930" s="7" t="s">
        <v>103</v>
      </c>
      <c r="N930" s="7" t="s">
        <v>104</v>
      </c>
      <c r="O930" s="7" t="s">
        <v>16</v>
      </c>
      <c r="P930" s="60"/>
      <c r="Q930">
        <f>SUMIF(Western!C:C,Master!E930,Western!V:V)</f>
        <v>0</v>
      </c>
      <c r="R930" s="63">
        <f t="shared" si="14"/>
        <v>0</v>
      </c>
    </row>
    <row r="931" spans="2:18" x14ac:dyDescent="0.25">
      <c r="B931" s="62" t="s">
        <v>6199</v>
      </c>
      <c r="C931" s="58" t="s">
        <v>6206</v>
      </c>
      <c r="D931" s="6">
        <v>843380164210</v>
      </c>
      <c r="E931" s="7" t="s">
        <v>813</v>
      </c>
      <c r="F931" t="s">
        <v>814</v>
      </c>
      <c r="G931" t="s">
        <v>7886</v>
      </c>
      <c r="H931" t="s">
        <v>18</v>
      </c>
      <c r="I931" s="7" t="s">
        <v>91</v>
      </c>
      <c r="J931" s="7" t="s">
        <v>630</v>
      </c>
      <c r="K931" s="7" t="s">
        <v>7839</v>
      </c>
      <c r="L931" s="10">
        <v>96.250000000000014</v>
      </c>
      <c r="M931" s="7" t="s">
        <v>103</v>
      </c>
      <c r="N931" s="7" t="s">
        <v>104</v>
      </c>
      <c r="O931" s="7" t="s">
        <v>16</v>
      </c>
      <c r="P931" s="60"/>
      <c r="Q931">
        <f>SUMIF(Western!C:C,Master!E931,Western!V:V)</f>
        <v>0</v>
      </c>
      <c r="R931" s="63">
        <f t="shared" si="14"/>
        <v>0</v>
      </c>
    </row>
    <row r="932" spans="2:18" x14ac:dyDescent="0.25">
      <c r="B932" s="62" t="s">
        <v>6199</v>
      </c>
      <c r="C932" s="58" t="s">
        <v>6207</v>
      </c>
      <c r="D932" s="6">
        <v>843380164227</v>
      </c>
      <c r="E932" s="7" t="s">
        <v>815</v>
      </c>
      <c r="F932" t="s">
        <v>816</v>
      </c>
      <c r="G932" t="s">
        <v>7886</v>
      </c>
      <c r="H932" t="s">
        <v>18</v>
      </c>
      <c r="I932" s="7" t="s">
        <v>91</v>
      </c>
      <c r="J932" s="7" t="s">
        <v>699</v>
      </c>
      <c r="K932" s="7" t="s">
        <v>7839</v>
      </c>
      <c r="L932" s="10">
        <v>96.250000000000014</v>
      </c>
      <c r="M932" s="7" t="s">
        <v>103</v>
      </c>
      <c r="N932" s="7" t="s">
        <v>104</v>
      </c>
      <c r="O932" s="7" t="s">
        <v>16</v>
      </c>
      <c r="P932" s="60"/>
      <c r="Q932">
        <f>SUMIF(Western!C:C,Master!E932,Western!V:V)</f>
        <v>0</v>
      </c>
      <c r="R932" s="63">
        <f t="shared" si="14"/>
        <v>0</v>
      </c>
    </row>
    <row r="933" spans="2:18" x14ac:dyDescent="0.25">
      <c r="B933" s="62" t="s">
        <v>6199</v>
      </c>
      <c r="C933" s="58" t="s">
        <v>6208</v>
      </c>
      <c r="D933" s="6">
        <v>843380164234</v>
      </c>
      <c r="E933" s="7" t="s">
        <v>817</v>
      </c>
      <c r="F933" t="s">
        <v>818</v>
      </c>
      <c r="G933" t="s">
        <v>7886</v>
      </c>
      <c r="H933" t="s">
        <v>18</v>
      </c>
      <c r="I933" s="7" t="s">
        <v>91</v>
      </c>
      <c r="J933" s="7" t="s">
        <v>702</v>
      </c>
      <c r="K933" s="7" t="s">
        <v>7839</v>
      </c>
      <c r="L933" s="10">
        <v>96.250000000000014</v>
      </c>
      <c r="M933" s="7" t="s">
        <v>103</v>
      </c>
      <c r="N933" s="7" t="s">
        <v>104</v>
      </c>
      <c r="O933" s="7" t="s">
        <v>16</v>
      </c>
      <c r="P933" s="60"/>
      <c r="Q933">
        <f>SUMIF(Western!C:C,Master!E933,Western!V:V)</f>
        <v>0</v>
      </c>
      <c r="R933" s="63">
        <f t="shared" si="14"/>
        <v>0</v>
      </c>
    </row>
    <row r="934" spans="2:18" x14ac:dyDescent="0.25">
      <c r="B934" s="62" t="s">
        <v>6199</v>
      </c>
      <c r="C934" s="58" t="s">
        <v>6209</v>
      </c>
      <c r="D934" s="6">
        <v>843380164241</v>
      </c>
      <c r="E934" s="7" t="s">
        <v>819</v>
      </c>
      <c r="F934" t="s">
        <v>820</v>
      </c>
      <c r="G934" t="s">
        <v>7886</v>
      </c>
      <c r="H934" t="s">
        <v>18</v>
      </c>
      <c r="I934" s="7" t="s">
        <v>91</v>
      </c>
      <c r="J934" s="7" t="s">
        <v>636</v>
      </c>
      <c r="K934" s="7" t="s">
        <v>7839</v>
      </c>
      <c r="L934" s="10">
        <v>96.250000000000014</v>
      </c>
      <c r="M934" s="7" t="s">
        <v>103</v>
      </c>
      <c r="N934" s="7" t="s">
        <v>104</v>
      </c>
      <c r="O934" s="7" t="s">
        <v>16</v>
      </c>
      <c r="P934" s="60"/>
      <c r="Q934">
        <f>SUMIF(Western!C:C,Master!E934,Western!V:V)</f>
        <v>0</v>
      </c>
      <c r="R934" s="63">
        <f t="shared" si="14"/>
        <v>0</v>
      </c>
    </row>
    <row r="935" spans="2:18" x14ac:dyDescent="0.25">
      <c r="B935" s="62" t="s">
        <v>6199</v>
      </c>
      <c r="C935" s="58" t="s">
        <v>6210</v>
      </c>
      <c r="D935" s="6">
        <v>843380164258</v>
      </c>
      <c r="E935" s="7" t="s">
        <v>821</v>
      </c>
      <c r="F935" t="s">
        <v>822</v>
      </c>
      <c r="G935" t="s">
        <v>7886</v>
      </c>
      <c r="H935" t="s">
        <v>18</v>
      </c>
      <c r="I935" s="7" t="s">
        <v>91</v>
      </c>
      <c r="J935" s="7" t="s">
        <v>707</v>
      </c>
      <c r="K935" s="7" t="s">
        <v>7839</v>
      </c>
      <c r="L935" s="10">
        <v>96.250000000000014</v>
      </c>
      <c r="M935" s="7" t="s">
        <v>103</v>
      </c>
      <c r="N935" s="7" t="s">
        <v>104</v>
      </c>
      <c r="O935" s="7" t="s">
        <v>16</v>
      </c>
      <c r="P935" s="60"/>
      <c r="Q935">
        <f>SUMIF(Western!C:C,Master!E935,Western!V:V)</f>
        <v>0</v>
      </c>
      <c r="R935" s="63">
        <f t="shared" si="14"/>
        <v>0</v>
      </c>
    </row>
    <row r="936" spans="2:18" x14ac:dyDescent="0.25">
      <c r="B936" s="62" t="s">
        <v>6199</v>
      </c>
      <c r="C936" s="58" t="s">
        <v>6211</v>
      </c>
      <c r="D936" s="6">
        <v>843380164265</v>
      </c>
      <c r="E936" s="7" t="s">
        <v>823</v>
      </c>
      <c r="F936" t="s">
        <v>824</v>
      </c>
      <c r="G936" t="s">
        <v>7886</v>
      </c>
      <c r="H936" t="s">
        <v>18</v>
      </c>
      <c r="I936" s="7" t="s">
        <v>91</v>
      </c>
      <c r="J936" s="7" t="s">
        <v>710</v>
      </c>
      <c r="K936" s="7" t="s">
        <v>7839</v>
      </c>
      <c r="L936" s="10">
        <v>96.250000000000014</v>
      </c>
      <c r="M936" s="7" t="s">
        <v>103</v>
      </c>
      <c r="N936" s="7" t="s">
        <v>104</v>
      </c>
      <c r="O936" s="7" t="s">
        <v>16</v>
      </c>
      <c r="P936" s="60"/>
      <c r="Q936">
        <f>SUMIF(Western!C:C,Master!E936,Western!V:V)</f>
        <v>0</v>
      </c>
      <c r="R936" s="63">
        <f t="shared" si="14"/>
        <v>0</v>
      </c>
    </row>
    <row r="937" spans="2:18" x14ac:dyDescent="0.25">
      <c r="B937" s="62" t="s">
        <v>6199</v>
      </c>
      <c r="C937" s="58" t="s">
        <v>6212</v>
      </c>
      <c r="D937" s="6">
        <v>843380164272</v>
      </c>
      <c r="E937" s="7" t="s">
        <v>825</v>
      </c>
      <c r="F937" t="s">
        <v>826</v>
      </c>
      <c r="G937" t="s">
        <v>7886</v>
      </c>
      <c r="H937" t="s">
        <v>18</v>
      </c>
      <c r="I937" s="7" t="s">
        <v>91</v>
      </c>
      <c r="J937" s="7" t="s">
        <v>713</v>
      </c>
      <c r="K937" s="7" t="s">
        <v>7839</v>
      </c>
      <c r="L937" s="10">
        <v>96.250000000000014</v>
      </c>
      <c r="M937" s="7" t="s">
        <v>103</v>
      </c>
      <c r="N937" s="7" t="s">
        <v>104</v>
      </c>
      <c r="O937" s="7" t="s">
        <v>16</v>
      </c>
      <c r="P937" s="60"/>
      <c r="Q937">
        <f>SUMIF(Western!C:C,Master!E937,Western!V:V)</f>
        <v>0</v>
      </c>
      <c r="R937" s="63">
        <f t="shared" si="14"/>
        <v>0</v>
      </c>
    </row>
    <row r="938" spans="2:18" x14ac:dyDescent="0.25">
      <c r="B938" s="62" t="s">
        <v>6199</v>
      </c>
      <c r="C938" s="58" t="s">
        <v>6213</v>
      </c>
      <c r="D938" s="6">
        <v>843380164289</v>
      </c>
      <c r="E938" s="7" t="s">
        <v>827</v>
      </c>
      <c r="F938" t="s">
        <v>828</v>
      </c>
      <c r="G938" t="s">
        <v>7886</v>
      </c>
      <c r="H938" t="s">
        <v>18</v>
      </c>
      <c r="I938" s="7" t="s">
        <v>91</v>
      </c>
      <c r="J938" s="7" t="s">
        <v>716</v>
      </c>
      <c r="K938" s="7" t="s">
        <v>7839</v>
      </c>
      <c r="L938" s="10">
        <v>96.250000000000014</v>
      </c>
      <c r="M938" s="7" t="s">
        <v>103</v>
      </c>
      <c r="N938" s="7" t="s">
        <v>104</v>
      </c>
      <c r="O938" s="7" t="s">
        <v>16</v>
      </c>
      <c r="P938" s="60"/>
      <c r="Q938">
        <f>SUMIF(Western!C:C,Master!E938,Western!V:V)</f>
        <v>0</v>
      </c>
      <c r="R938" s="63">
        <f t="shared" si="14"/>
        <v>0</v>
      </c>
    </row>
    <row r="939" spans="2:18" x14ac:dyDescent="0.25">
      <c r="B939" s="62" t="s">
        <v>6199</v>
      </c>
      <c r="C939" s="58" t="s">
        <v>6214</v>
      </c>
      <c r="D939" s="6">
        <v>843380164296</v>
      </c>
      <c r="E939" s="7" t="s">
        <v>829</v>
      </c>
      <c r="F939" t="s">
        <v>830</v>
      </c>
      <c r="G939" t="s">
        <v>7886</v>
      </c>
      <c r="H939" t="s">
        <v>18</v>
      </c>
      <c r="I939" s="7" t="s">
        <v>91</v>
      </c>
      <c r="J939" s="7" t="s">
        <v>719</v>
      </c>
      <c r="K939" s="7" t="s">
        <v>7839</v>
      </c>
      <c r="L939" s="10">
        <v>96.250000000000014</v>
      </c>
      <c r="M939" s="7" t="s">
        <v>103</v>
      </c>
      <c r="N939" s="7" t="s">
        <v>104</v>
      </c>
      <c r="O939" s="7" t="s">
        <v>16</v>
      </c>
      <c r="P939" s="60"/>
      <c r="Q939">
        <f>SUMIF(Western!C:C,Master!E939,Western!V:V)</f>
        <v>0</v>
      </c>
      <c r="R939" s="63">
        <f t="shared" si="14"/>
        <v>0</v>
      </c>
    </row>
    <row r="940" spans="2:18" x14ac:dyDescent="0.25">
      <c r="B940" s="62" t="s">
        <v>6199</v>
      </c>
      <c r="C940" s="58" t="s">
        <v>6215</v>
      </c>
      <c r="D940" s="6">
        <v>843380164302</v>
      </c>
      <c r="E940" s="7" t="s">
        <v>831</v>
      </c>
      <c r="F940" t="s">
        <v>832</v>
      </c>
      <c r="G940" t="s">
        <v>7886</v>
      </c>
      <c r="H940" t="s">
        <v>18</v>
      </c>
      <c r="I940" s="7" t="s">
        <v>91</v>
      </c>
      <c r="J940" s="7" t="s">
        <v>722</v>
      </c>
      <c r="K940" s="7" t="s">
        <v>7839</v>
      </c>
      <c r="L940" s="10">
        <v>96.250000000000014</v>
      </c>
      <c r="M940" s="7" t="s">
        <v>103</v>
      </c>
      <c r="N940" s="7" t="s">
        <v>104</v>
      </c>
      <c r="O940" s="7" t="s">
        <v>16</v>
      </c>
      <c r="P940" s="60"/>
      <c r="Q940">
        <f>SUMIF(Western!C:C,Master!E940,Western!V:V)</f>
        <v>0</v>
      </c>
      <c r="R940" s="63">
        <f t="shared" si="14"/>
        <v>0</v>
      </c>
    </row>
    <row r="941" spans="2:18" x14ac:dyDescent="0.25">
      <c r="B941" s="62" t="s">
        <v>6199</v>
      </c>
      <c r="C941" s="58" t="s">
        <v>6216</v>
      </c>
      <c r="D941" s="6">
        <v>843380164319</v>
      </c>
      <c r="E941" s="7" t="s">
        <v>833</v>
      </c>
      <c r="F941" t="s">
        <v>834</v>
      </c>
      <c r="G941" t="s">
        <v>7886</v>
      </c>
      <c r="H941" t="s">
        <v>18</v>
      </c>
      <c r="I941" s="7" t="s">
        <v>91</v>
      </c>
      <c r="J941" s="7" t="s">
        <v>725</v>
      </c>
      <c r="K941" s="7" t="s">
        <v>7839</v>
      </c>
      <c r="L941" s="10">
        <v>96.250000000000014</v>
      </c>
      <c r="M941" s="7" t="s">
        <v>103</v>
      </c>
      <c r="N941" s="7" t="s">
        <v>104</v>
      </c>
      <c r="O941" s="7" t="s">
        <v>16</v>
      </c>
      <c r="P941" s="60"/>
      <c r="Q941">
        <f>SUMIF(Western!C:C,Master!E941,Western!V:V)</f>
        <v>0</v>
      </c>
      <c r="R941" s="63">
        <f t="shared" si="14"/>
        <v>0</v>
      </c>
    </row>
    <row r="942" spans="2:18" x14ac:dyDescent="0.25">
      <c r="B942" s="62" t="s">
        <v>6199</v>
      </c>
      <c r="C942" s="58" t="s">
        <v>6217</v>
      </c>
      <c r="D942" s="6">
        <v>843380164326</v>
      </c>
      <c r="E942" s="7" t="s">
        <v>835</v>
      </c>
      <c r="F942" t="s">
        <v>836</v>
      </c>
      <c r="G942" t="s">
        <v>7886</v>
      </c>
      <c r="H942" t="s">
        <v>18</v>
      </c>
      <c r="I942" s="7" t="s">
        <v>91</v>
      </c>
      <c r="J942" s="7" t="s">
        <v>728</v>
      </c>
      <c r="K942" s="7" t="s">
        <v>7839</v>
      </c>
      <c r="L942" s="10">
        <v>96.250000000000014</v>
      </c>
      <c r="M942" s="7" t="s">
        <v>103</v>
      </c>
      <c r="N942" s="7" t="s">
        <v>104</v>
      </c>
      <c r="O942" s="7" t="s">
        <v>16</v>
      </c>
      <c r="P942" s="60"/>
      <c r="Q942">
        <f>SUMIF(Western!C:C,Master!E942,Western!V:V)</f>
        <v>0</v>
      </c>
      <c r="R942" s="63">
        <f t="shared" si="14"/>
        <v>0</v>
      </c>
    </row>
    <row r="943" spans="2:18" x14ac:dyDescent="0.25">
      <c r="B943" s="62" t="s">
        <v>6218</v>
      </c>
      <c r="C943" s="58" t="s">
        <v>6219</v>
      </c>
      <c r="D943" s="6">
        <v>843380164333</v>
      </c>
      <c r="E943" s="7" t="s">
        <v>837</v>
      </c>
      <c r="F943" t="s">
        <v>838</v>
      </c>
      <c r="G943" t="s">
        <v>7886</v>
      </c>
      <c r="H943" t="s">
        <v>17</v>
      </c>
      <c r="I943" s="7" t="s">
        <v>59</v>
      </c>
      <c r="J943" s="7" t="s">
        <v>621</v>
      </c>
      <c r="K943" s="7" t="s">
        <v>7839</v>
      </c>
      <c r="L943" s="10">
        <v>96.250000000000014</v>
      </c>
      <c r="M943" s="7" t="s">
        <v>103</v>
      </c>
      <c r="N943" s="7" t="s">
        <v>104</v>
      </c>
      <c r="O943" s="7" t="s">
        <v>16</v>
      </c>
      <c r="P943" s="60"/>
      <c r="Q943">
        <f>SUMIF(Western!C:C,Master!E943,Western!V:V)</f>
        <v>0</v>
      </c>
      <c r="R943" s="63">
        <f t="shared" si="14"/>
        <v>0</v>
      </c>
    </row>
    <row r="944" spans="2:18" x14ac:dyDescent="0.25">
      <c r="B944" s="62" t="s">
        <v>6218</v>
      </c>
      <c r="C944" s="58" t="s">
        <v>6220</v>
      </c>
      <c r="D944" s="6">
        <v>843380164340</v>
      </c>
      <c r="E944" s="7" t="s">
        <v>839</v>
      </c>
      <c r="F944" t="s">
        <v>840</v>
      </c>
      <c r="G944" t="s">
        <v>7886</v>
      </c>
      <c r="H944" t="s">
        <v>17</v>
      </c>
      <c r="I944" s="7" t="s">
        <v>59</v>
      </c>
      <c r="J944" s="7" t="s">
        <v>683</v>
      </c>
      <c r="K944" s="7" t="s">
        <v>7839</v>
      </c>
      <c r="L944" s="10">
        <v>96.250000000000014</v>
      </c>
      <c r="M944" s="7" t="s">
        <v>103</v>
      </c>
      <c r="N944" s="7" t="s">
        <v>104</v>
      </c>
      <c r="O944" s="7" t="s">
        <v>16</v>
      </c>
      <c r="P944" s="60"/>
      <c r="Q944">
        <f>SUMIF(Western!C:C,Master!E944,Western!V:V)</f>
        <v>0</v>
      </c>
      <c r="R944" s="63">
        <f t="shared" si="14"/>
        <v>0</v>
      </c>
    </row>
    <row r="945" spans="2:18" x14ac:dyDescent="0.25">
      <c r="B945" s="62" t="s">
        <v>6218</v>
      </c>
      <c r="C945" s="58" t="s">
        <v>6221</v>
      </c>
      <c r="D945" s="6">
        <v>843380164357</v>
      </c>
      <c r="E945" s="7" t="s">
        <v>841</v>
      </c>
      <c r="F945" t="s">
        <v>842</v>
      </c>
      <c r="G945" t="s">
        <v>7886</v>
      </c>
      <c r="H945" t="s">
        <v>17</v>
      </c>
      <c r="I945" s="7" t="s">
        <v>59</v>
      </c>
      <c r="J945" s="7" t="s">
        <v>686</v>
      </c>
      <c r="K945" s="7" t="s">
        <v>7839</v>
      </c>
      <c r="L945" s="10">
        <v>96.250000000000014</v>
      </c>
      <c r="M945" s="7" t="s">
        <v>103</v>
      </c>
      <c r="N945" s="7" t="s">
        <v>104</v>
      </c>
      <c r="O945" s="7" t="s">
        <v>16</v>
      </c>
      <c r="P945" s="60"/>
      <c r="Q945">
        <f>SUMIF(Western!C:C,Master!E945,Western!V:V)</f>
        <v>0</v>
      </c>
      <c r="R945" s="63">
        <f t="shared" si="14"/>
        <v>0</v>
      </c>
    </row>
    <row r="946" spans="2:18" x14ac:dyDescent="0.25">
      <c r="B946" s="62" t="s">
        <v>6218</v>
      </c>
      <c r="C946" s="58" t="s">
        <v>6222</v>
      </c>
      <c r="D946" s="6">
        <v>843380164364</v>
      </c>
      <c r="E946" s="7" t="s">
        <v>843</v>
      </c>
      <c r="F946" t="s">
        <v>844</v>
      </c>
      <c r="G946" t="s">
        <v>7886</v>
      </c>
      <c r="H946" t="s">
        <v>17</v>
      </c>
      <c r="I946" s="7" t="s">
        <v>59</v>
      </c>
      <c r="J946" s="7" t="s">
        <v>624</v>
      </c>
      <c r="K946" s="7" t="s">
        <v>7839</v>
      </c>
      <c r="L946" s="10">
        <v>96.250000000000014</v>
      </c>
      <c r="M946" s="7" t="s">
        <v>103</v>
      </c>
      <c r="N946" s="7" t="s">
        <v>104</v>
      </c>
      <c r="O946" s="7" t="s">
        <v>16</v>
      </c>
      <c r="P946" s="60"/>
      <c r="Q946">
        <f>SUMIF(Western!C:C,Master!E946,Western!V:V)</f>
        <v>0</v>
      </c>
      <c r="R946" s="63">
        <f t="shared" si="14"/>
        <v>0</v>
      </c>
    </row>
    <row r="947" spans="2:18" x14ac:dyDescent="0.25">
      <c r="B947" s="62" t="s">
        <v>6218</v>
      </c>
      <c r="C947" s="58" t="s">
        <v>6223</v>
      </c>
      <c r="D947" s="6">
        <v>843380164371</v>
      </c>
      <c r="E947" s="7" t="s">
        <v>845</v>
      </c>
      <c r="F947" t="s">
        <v>846</v>
      </c>
      <c r="G947" t="s">
        <v>7886</v>
      </c>
      <c r="H947" t="s">
        <v>17</v>
      </c>
      <c r="I947" s="7" t="s">
        <v>59</v>
      </c>
      <c r="J947" s="7" t="s">
        <v>691</v>
      </c>
      <c r="K947" s="7" t="s">
        <v>7839</v>
      </c>
      <c r="L947" s="10">
        <v>96.250000000000014</v>
      </c>
      <c r="M947" s="7" t="s">
        <v>103</v>
      </c>
      <c r="N947" s="7" t="s">
        <v>104</v>
      </c>
      <c r="O947" s="7" t="s">
        <v>16</v>
      </c>
      <c r="P947" s="60"/>
      <c r="Q947">
        <f>SUMIF(Western!C:C,Master!E947,Western!V:V)</f>
        <v>0</v>
      </c>
      <c r="R947" s="63">
        <f t="shared" si="14"/>
        <v>0</v>
      </c>
    </row>
    <row r="948" spans="2:18" x14ac:dyDescent="0.25">
      <c r="B948" s="62" t="s">
        <v>6218</v>
      </c>
      <c r="C948" s="58" t="s">
        <v>6224</v>
      </c>
      <c r="D948" s="6">
        <v>843380164388</v>
      </c>
      <c r="E948" s="7" t="s">
        <v>847</v>
      </c>
      <c r="F948" t="s">
        <v>848</v>
      </c>
      <c r="G948" t="s">
        <v>7886</v>
      </c>
      <c r="H948" t="s">
        <v>17</v>
      </c>
      <c r="I948" s="7" t="s">
        <v>59</v>
      </c>
      <c r="J948" s="7" t="s">
        <v>694</v>
      </c>
      <c r="K948" s="7" t="s">
        <v>7839</v>
      </c>
      <c r="L948" s="10">
        <v>96.250000000000014</v>
      </c>
      <c r="M948" s="7" t="s">
        <v>103</v>
      </c>
      <c r="N948" s="7" t="s">
        <v>104</v>
      </c>
      <c r="O948" s="7" t="s">
        <v>16</v>
      </c>
      <c r="P948" s="60"/>
      <c r="Q948">
        <f>SUMIF(Western!C:C,Master!E948,Western!V:V)</f>
        <v>0</v>
      </c>
      <c r="R948" s="63">
        <f t="shared" si="14"/>
        <v>0</v>
      </c>
    </row>
    <row r="949" spans="2:18" x14ac:dyDescent="0.25">
      <c r="B949" s="62" t="s">
        <v>6218</v>
      </c>
      <c r="C949" s="58" t="s">
        <v>6225</v>
      </c>
      <c r="D949" s="6">
        <v>843380164395</v>
      </c>
      <c r="E949" s="7" t="s">
        <v>849</v>
      </c>
      <c r="F949" t="s">
        <v>850</v>
      </c>
      <c r="G949" t="s">
        <v>7886</v>
      </c>
      <c r="H949" t="s">
        <v>17</v>
      </c>
      <c r="I949" s="7" t="s">
        <v>59</v>
      </c>
      <c r="J949" s="7" t="s">
        <v>630</v>
      </c>
      <c r="K949" s="7" t="s">
        <v>7839</v>
      </c>
      <c r="L949" s="10">
        <v>96.250000000000014</v>
      </c>
      <c r="M949" s="7" t="s">
        <v>103</v>
      </c>
      <c r="N949" s="7" t="s">
        <v>104</v>
      </c>
      <c r="O949" s="7" t="s">
        <v>16</v>
      </c>
      <c r="P949" s="60"/>
      <c r="Q949">
        <f>SUMIF(Western!C:C,Master!E949,Western!V:V)</f>
        <v>0</v>
      </c>
      <c r="R949" s="63">
        <f t="shared" si="14"/>
        <v>0</v>
      </c>
    </row>
    <row r="950" spans="2:18" x14ac:dyDescent="0.25">
      <c r="B950" s="62" t="s">
        <v>6218</v>
      </c>
      <c r="C950" s="58" t="s">
        <v>6226</v>
      </c>
      <c r="D950" s="6">
        <v>843380164401</v>
      </c>
      <c r="E950" s="7" t="s">
        <v>851</v>
      </c>
      <c r="F950" t="s">
        <v>852</v>
      </c>
      <c r="G950" t="s">
        <v>7886</v>
      </c>
      <c r="H950" t="s">
        <v>17</v>
      </c>
      <c r="I950" s="7" t="s">
        <v>59</v>
      </c>
      <c r="J950" s="7" t="s">
        <v>699</v>
      </c>
      <c r="K950" s="7" t="s">
        <v>7839</v>
      </c>
      <c r="L950" s="10">
        <v>96.250000000000014</v>
      </c>
      <c r="M950" s="7" t="s">
        <v>103</v>
      </c>
      <c r="N950" s="7" t="s">
        <v>104</v>
      </c>
      <c r="O950" s="7" t="s">
        <v>16</v>
      </c>
      <c r="P950" s="60"/>
      <c r="Q950">
        <f>SUMIF(Western!C:C,Master!E950,Western!V:V)</f>
        <v>0</v>
      </c>
      <c r="R950" s="63">
        <f t="shared" si="14"/>
        <v>0</v>
      </c>
    </row>
    <row r="951" spans="2:18" x14ac:dyDescent="0.25">
      <c r="B951" s="62" t="s">
        <v>6218</v>
      </c>
      <c r="C951" s="58" t="s">
        <v>6227</v>
      </c>
      <c r="D951" s="6">
        <v>843380164418</v>
      </c>
      <c r="E951" s="7" t="s">
        <v>853</v>
      </c>
      <c r="F951" t="s">
        <v>854</v>
      </c>
      <c r="G951" t="s">
        <v>7886</v>
      </c>
      <c r="H951" t="s">
        <v>17</v>
      </c>
      <c r="I951" s="7" t="s">
        <v>59</v>
      </c>
      <c r="J951" s="7" t="s">
        <v>702</v>
      </c>
      <c r="K951" s="7" t="s">
        <v>7839</v>
      </c>
      <c r="L951" s="10">
        <v>96.250000000000014</v>
      </c>
      <c r="M951" s="7" t="s">
        <v>103</v>
      </c>
      <c r="N951" s="7" t="s">
        <v>104</v>
      </c>
      <c r="O951" s="7" t="s">
        <v>16</v>
      </c>
      <c r="P951" s="60"/>
      <c r="Q951">
        <f>SUMIF(Western!C:C,Master!E951,Western!V:V)</f>
        <v>0</v>
      </c>
      <c r="R951" s="63">
        <f t="shared" si="14"/>
        <v>0</v>
      </c>
    </row>
    <row r="952" spans="2:18" x14ac:dyDescent="0.25">
      <c r="B952" s="62" t="s">
        <v>6218</v>
      </c>
      <c r="C952" s="58" t="s">
        <v>6228</v>
      </c>
      <c r="D952" s="6">
        <v>843380164425</v>
      </c>
      <c r="E952" s="7" t="s">
        <v>855</v>
      </c>
      <c r="F952" t="s">
        <v>856</v>
      </c>
      <c r="G952" t="s">
        <v>7886</v>
      </c>
      <c r="H952" t="s">
        <v>17</v>
      </c>
      <c r="I952" s="7" t="s">
        <v>59</v>
      </c>
      <c r="J952" s="7" t="s">
        <v>636</v>
      </c>
      <c r="K952" s="7" t="s">
        <v>7839</v>
      </c>
      <c r="L952" s="10">
        <v>96.250000000000014</v>
      </c>
      <c r="M952" s="7" t="s">
        <v>103</v>
      </c>
      <c r="N952" s="7" t="s">
        <v>104</v>
      </c>
      <c r="O952" s="7" t="s">
        <v>16</v>
      </c>
      <c r="P952" s="60"/>
      <c r="Q952">
        <f>SUMIF(Western!C:C,Master!E952,Western!V:V)</f>
        <v>0</v>
      </c>
      <c r="R952" s="63">
        <f t="shared" si="14"/>
        <v>0</v>
      </c>
    </row>
    <row r="953" spans="2:18" x14ac:dyDescent="0.25">
      <c r="B953" s="62" t="s">
        <v>6218</v>
      </c>
      <c r="C953" s="58" t="s">
        <v>6229</v>
      </c>
      <c r="D953" s="6">
        <v>843380164432</v>
      </c>
      <c r="E953" s="7" t="s">
        <v>857</v>
      </c>
      <c r="F953" t="s">
        <v>858</v>
      </c>
      <c r="G953" t="s">
        <v>7886</v>
      </c>
      <c r="H953" t="s">
        <v>17</v>
      </c>
      <c r="I953" s="7" t="s">
        <v>59</v>
      </c>
      <c r="J953" s="7" t="s">
        <v>707</v>
      </c>
      <c r="K953" s="7" t="s">
        <v>7839</v>
      </c>
      <c r="L953" s="10">
        <v>96.250000000000014</v>
      </c>
      <c r="M953" s="7" t="s">
        <v>103</v>
      </c>
      <c r="N953" s="7" t="s">
        <v>104</v>
      </c>
      <c r="O953" s="7" t="s">
        <v>16</v>
      </c>
      <c r="P953" s="60"/>
      <c r="Q953">
        <f>SUMIF(Western!C:C,Master!E953,Western!V:V)</f>
        <v>0</v>
      </c>
      <c r="R953" s="63">
        <f t="shared" si="14"/>
        <v>0</v>
      </c>
    </row>
    <row r="954" spans="2:18" x14ac:dyDescent="0.25">
      <c r="B954" s="62" t="s">
        <v>6218</v>
      </c>
      <c r="C954" s="58" t="s">
        <v>6230</v>
      </c>
      <c r="D954" s="6">
        <v>843380164449</v>
      </c>
      <c r="E954" s="7" t="s">
        <v>859</v>
      </c>
      <c r="F954" t="s">
        <v>860</v>
      </c>
      <c r="G954" t="s">
        <v>7886</v>
      </c>
      <c r="H954" t="s">
        <v>17</v>
      </c>
      <c r="I954" s="7" t="s">
        <v>59</v>
      </c>
      <c r="J954" s="7" t="s">
        <v>710</v>
      </c>
      <c r="K954" s="7" t="s">
        <v>7839</v>
      </c>
      <c r="L954" s="10">
        <v>96.250000000000014</v>
      </c>
      <c r="M954" s="7" t="s">
        <v>103</v>
      </c>
      <c r="N954" s="7" t="s">
        <v>104</v>
      </c>
      <c r="O954" s="7" t="s">
        <v>16</v>
      </c>
      <c r="P954" s="60"/>
      <c r="Q954">
        <f>SUMIF(Western!C:C,Master!E954,Western!V:V)</f>
        <v>0</v>
      </c>
      <c r="R954" s="63">
        <f t="shared" si="14"/>
        <v>0</v>
      </c>
    </row>
    <row r="955" spans="2:18" x14ac:dyDescent="0.25">
      <c r="B955" s="62" t="s">
        <v>6218</v>
      </c>
      <c r="C955" s="58" t="s">
        <v>6231</v>
      </c>
      <c r="D955" s="6">
        <v>843380164456</v>
      </c>
      <c r="E955" s="7" t="s">
        <v>861</v>
      </c>
      <c r="F955" t="s">
        <v>862</v>
      </c>
      <c r="G955" t="s">
        <v>7886</v>
      </c>
      <c r="H955" t="s">
        <v>17</v>
      </c>
      <c r="I955" s="7" t="s">
        <v>59</v>
      </c>
      <c r="J955" s="7" t="s">
        <v>713</v>
      </c>
      <c r="K955" s="7" t="s">
        <v>7839</v>
      </c>
      <c r="L955" s="10">
        <v>96.250000000000014</v>
      </c>
      <c r="M955" s="7" t="s">
        <v>103</v>
      </c>
      <c r="N955" s="7" t="s">
        <v>104</v>
      </c>
      <c r="O955" s="7" t="s">
        <v>16</v>
      </c>
      <c r="P955" s="60"/>
      <c r="Q955">
        <f>SUMIF(Western!C:C,Master!E955,Western!V:V)</f>
        <v>0</v>
      </c>
      <c r="R955" s="63">
        <f t="shared" si="14"/>
        <v>0</v>
      </c>
    </row>
    <row r="956" spans="2:18" x14ac:dyDescent="0.25">
      <c r="B956" s="62" t="s">
        <v>6218</v>
      </c>
      <c r="C956" s="58" t="s">
        <v>6232</v>
      </c>
      <c r="D956" s="6">
        <v>843380164463</v>
      </c>
      <c r="E956" s="7" t="s">
        <v>863</v>
      </c>
      <c r="F956" t="s">
        <v>864</v>
      </c>
      <c r="G956" t="s">
        <v>7886</v>
      </c>
      <c r="H956" t="s">
        <v>17</v>
      </c>
      <c r="I956" s="7" t="s">
        <v>59</v>
      </c>
      <c r="J956" s="7" t="s">
        <v>716</v>
      </c>
      <c r="K956" s="7" t="s">
        <v>7839</v>
      </c>
      <c r="L956" s="10">
        <v>96.250000000000014</v>
      </c>
      <c r="M956" s="7" t="s">
        <v>103</v>
      </c>
      <c r="N956" s="7" t="s">
        <v>104</v>
      </c>
      <c r="O956" s="7" t="s">
        <v>16</v>
      </c>
      <c r="P956" s="60"/>
      <c r="Q956">
        <f>SUMIF(Western!C:C,Master!E956,Western!V:V)</f>
        <v>0</v>
      </c>
      <c r="R956" s="63">
        <f t="shared" si="14"/>
        <v>0</v>
      </c>
    </row>
    <row r="957" spans="2:18" x14ac:dyDescent="0.25">
      <c r="B957" s="62" t="s">
        <v>6218</v>
      </c>
      <c r="C957" s="58" t="s">
        <v>6233</v>
      </c>
      <c r="D957" s="6">
        <v>843380164470</v>
      </c>
      <c r="E957" s="7" t="s">
        <v>865</v>
      </c>
      <c r="F957" t="s">
        <v>866</v>
      </c>
      <c r="G957" t="s">
        <v>7886</v>
      </c>
      <c r="H957" t="s">
        <v>17</v>
      </c>
      <c r="I957" s="7" t="s">
        <v>59</v>
      </c>
      <c r="J957" s="7" t="s">
        <v>719</v>
      </c>
      <c r="K957" s="7" t="s">
        <v>7839</v>
      </c>
      <c r="L957" s="10">
        <v>96.250000000000014</v>
      </c>
      <c r="M957" s="7" t="s">
        <v>103</v>
      </c>
      <c r="N957" s="7" t="s">
        <v>104</v>
      </c>
      <c r="O957" s="7" t="s">
        <v>16</v>
      </c>
      <c r="P957" s="60"/>
      <c r="Q957">
        <f>SUMIF(Western!C:C,Master!E957,Western!V:V)</f>
        <v>0</v>
      </c>
      <c r="R957" s="63">
        <f t="shared" si="14"/>
        <v>0</v>
      </c>
    </row>
    <row r="958" spans="2:18" x14ac:dyDescent="0.25">
      <c r="B958" s="62" t="s">
        <v>6218</v>
      </c>
      <c r="C958" s="58" t="s">
        <v>6234</v>
      </c>
      <c r="D958" s="6">
        <v>843380164487</v>
      </c>
      <c r="E958" s="7" t="s">
        <v>867</v>
      </c>
      <c r="F958" t="s">
        <v>868</v>
      </c>
      <c r="G958" t="s">
        <v>7886</v>
      </c>
      <c r="H958" t="s">
        <v>17</v>
      </c>
      <c r="I958" s="7" t="s">
        <v>59</v>
      </c>
      <c r="J958" s="7" t="s">
        <v>722</v>
      </c>
      <c r="K958" s="7" t="s">
        <v>7839</v>
      </c>
      <c r="L958" s="10">
        <v>96.250000000000014</v>
      </c>
      <c r="M958" s="7" t="s">
        <v>103</v>
      </c>
      <c r="N958" s="7" t="s">
        <v>104</v>
      </c>
      <c r="O958" s="7" t="s">
        <v>16</v>
      </c>
      <c r="P958" s="60"/>
      <c r="Q958">
        <f>SUMIF(Western!C:C,Master!E958,Western!V:V)</f>
        <v>0</v>
      </c>
      <c r="R958" s="63">
        <f t="shared" si="14"/>
        <v>0</v>
      </c>
    </row>
    <row r="959" spans="2:18" x14ac:dyDescent="0.25">
      <c r="B959" s="62" t="s">
        <v>6218</v>
      </c>
      <c r="C959" s="58" t="s">
        <v>6235</v>
      </c>
      <c r="D959" s="6">
        <v>843380164494</v>
      </c>
      <c r="E959" s="7" t="s">
        <v>869</v>
      </c>
      <c r="F959" t="s">
        <v>870</v>
      </c>
      <c r="G959" t="s">
        <v>7886</v>
      </c>
      <c r="H959" t="s">
        <v>17</v>
      </c>
      <c r="I959" s="7" t="s">
        <v>59</v>
      </c>
      <c r="J959" s="7" t="s">
        <v>725</v>
      </c>
      <c r="K959" s="7" t="s">
        <v>7839</v>
      </c>
      <c r="L959" s="10">
        <v>96.250000000000014</v>
      </c>
      <c r="M959" s="7" t="s">
        <v>103</v>
      </c>
      <c r="N959" s="7" t="s">
        <v>104</v>
      </c>
      <c r="O959" s="7" t="s">
        <v>16</v>
      </c>
      <c r="P959" s="60"/>
      <c r="Q959">
        <f>SUMIF(Western!C:C,Master!E959,Western!V:V)</f>
        <v>0</v>
      </c>
      <c r="R959" s="63">
        <f t="shared" si="14"/>
        <v>0</v>
      </c>
    </row>
    <row r="960" spans="2:18" x14ac:dyDescent="0.25">
      <c r="B960" s="62" t="s">
        <v>6218</v>
      </c>
      <c r="C960" s="58" t="s">
        <v>6236</v>
      </c>
      <c r="D960" s="6">
        <v>843380164500</v>
      </c>
      <c r="E960" s="7" t="s">
        <v>871</v>
      </c>
      <c r="F960" t="s">
        <v>872</v>
      </c>
      <c r="G960" t="s">
        <v>7886</v>
      </c>
      <c r="H960" t="s">
        <v>17</v>
      </c>
      <c r="I960" s="7" t="s">
        <v>59</v>
      </c>
      <c r="J960" s="7" t="s">
        <v>728</v>
      </c>
      <c r="K960" s="7" t="s">
        <v>7839</v>
      </c>
      <c r="L960" s="10">
        <v>96.250000000000014</v>
      </c>
      <c r="M960" s="7" t="s">
        <v>103</v>
      </c>
      <c r="N960" s="7" t="s">
        <v>104</v>
      </c>
      <c r="O960" s="7" t="s">
        <v>16</v>
      </c>
      <c r="P960" s="60"/>
      <c r="Q960">
        <f>SUMIF(Western!C:C,Master!E960,Western!V:V)</f>
        <v>0</v>
      </c>
      <c r="R960" s="63">
        <f t="shared" si="14"/>
        <v>0</v>
      </c>
    </row>
    <row r="961" spans="2:18" x14ac:dyDescent="0.25">
      <c r="B961" s="62" t="s">
        <v>6237</v>
      </c>
      <c r="C961" s="58" t="s">
        <v>6238</v>
      </c>
      <c r="D961" s="6">
        <v>843380164517</v>
      </c>
      <c r="E961" s="7" t="s">
        <v>873</v>
      </c>
      <c r="F961" t="s">
        <v>874</v>
      </c>
      <c r="G961" t="s">
        <v>7886</v>
      </c>
      <c r="H961" t="s">
        <v>18</v>
      </c>
      <c r="I961" s="7" t="s">
        <v>80</v>
      </c>
      <c r="J961" s="7" t="s">
        <v>621</v>
      </c>
      <c r="K961" s="7" t="s">
        <v>7839</v>
      </c>
      <c r="L961" s="10">
        <v>96.250000000000014</v>
      </c>
      <c r="M961" s="7" t="s">
        <v>103</v>
      </c>
      <c r="N961" s="7" t="s">
        <v>104</v>
      </c>
      <c r="O961" s="7" t="s">
        <v>16</v>
      </c>
      <c r="P961" s="60"/>
      <c r="Q961">
        <f>SUMIF(Western!C:C,Master!E961,Western!V:V)</f>
        <v>0</v>
      </c>
      <c r="R961" s="63">
        <f t="shared" si="14"/>
        <v>0</v>
      </c>
    </row>
    <row r="962" spans="2:18" x14ac:dyDescent="0.25">
      <c r="B962" s="62" t="s">
        <v>6237</v>
      </c>
      <c r="C962" s="58" t="s">
        <v>6239</v>
      </c>
      <c r="D962" s="6">
        <v>843380164524</v>
      </c>
      <c r="E962" s="7" t="s">
        <v>875</v>
      </c>
      <c r="F962" t="s">
        <v>876</v>
      </c>
      <c r="G962" t="s">
        <v>7886</v>
      </c>
      <c r="H962" t="s">
        <v>18</v>
      </c>
      <c r="I962" s="7" t="s">
        <v>80</v>
      </c>
      <c r="J962" s="7" t="s">
        <v>683</v>
      </c>
      <c r="K962" s="7" t="s">
        <v>7839</v>
      </c>
      <c r="L962" s="10">
        <v>96.250000000000014</v>
      </c>
      <c r="M962" s="7" t="s">
        <v>103</v>
      </c>
      <c r="N962" s="7" t="s">
        <v>104</v>
      </c>
      <c r="O962" s="7" t="s">
        <v>16</v>
      </c>
      <c r="P962" s="60"/>
      <c r="Q962">
        <f>SUMIF(Western!C:C,Master!E962,Western!V:V)</f>
        <v>0</v>
      </c>
      <c r="R962" s="63">
        <f t="shared" si="14"/>
        <v>0</v>
      </c>
    </row>
    <row r="963" spans="2:18" x14ac:dyDescent="0.25">
      <c r="B963" s="62" t="s">
        <v>6237</v>
      </c>
      <c r="C963" s="58" t="s">
        <v>6240</v>
      </c>
      <c r="D963" s="6">
        <v>843380164531</v>
      </c>
      <c r="E963" s="7" t="s">
        <v>877</v>
      </c>
      <c r="F963" t="s">
        <v>878</v>
      </c>
      <c r="G963" t="s">
        <v>7886</v>
      </c>
      <c r="H963" t="s">
        <v>18</v>
      </c>
      <c r="I963" s="7" t="s">
        <v>80</v>
      </c>
      <c r="J963" s="7" t="s">
        <v>686</v>
      </c>
      <c r="K963" s="7" t="s">
        <v>7839</v>
      </c>
      <c r="L963" s="10">
        <v>96.250000000000014</v>
      </c>
      <c r="M963" s="7" t="s">
        <v>103</v>
      </c>
      <c r="N963" s="7" t="s">
        <v>104</v>
      </c>
      <c r="O963" s="7" t="s">
        <v>16</v>
      </c>
      <c r="P963" s="60"/>
      <c r="Q963">
        <f>SUMIF(Western!C:C,Master!E963,Western!V:V)</f>
        <v>0</v>
      </c>
      <c r="R963" s="63">
        <f t="shared" si="14"/>
        <v>0</v>
      </c>
    </row>
    <row r="964" spans="2:18" x14ac:dyDescent="0.25">
      <c r="B964" s="62" t="s">
        <v>6237</v>
      </c>
      <c r="C964" s="58" t="s">
        <v>6241</v>
      </c>
      <c r="D964" s="6">
        <v>843380164548</v>
      </c>
      <c r="E964" s="7" t="s">
        <v>879</v>
      </c>
      <c r="F964" t="s">
        <v>880</v>
      </c>
      <c r="G964" t="s">
        <v>7886</v>
      </c>
      <c r="H964" t="s">
        <v>18</v>
      </c>
      <c r="I964" s="7" t="s">
        <v>80</v>
      </c>
      <c r="J964" s="7" t="s">
        <v>624</v>
      </c>
      <c r="K964" s="7" t="s">
        <v>7839</v>
      </c>
      <c r="L964" s="10">
        <v>96.250000000000014</v>
      </c>
      <c r="M964" s="7" t="s">
        <v>103</v>
      </c>
      <c r="N964" s="7" t="s">
        <v>104</v>
      </c>
      <c r="O964" s="7" t="s">
        <v>16</v>
      </c>
      <c r="P964" s="60"/>
      <c r="Q964">
        <f>SUMIF(Western!C:C,Master!E964,Western!V:V)</f>
        <v>0</v>
      </c>
      <c r="R964" s="63">
        <f t="shared" si="14"/>
        <v>0</v>
      </c>
    </row>
    <row r="965" spans="2:18" x14ac:dyDescent="0.25">
      <c r="B965" s="62" t="s">
        <v>6237</v>
      </c>
      <c r="C965" s="58" t="s">
        <v>6242</v>
      </c>
      <c r="D965" s="6">
        <v>843380164555</v>
      </c>
      <c r="E965" s="7" t="s">
        <v>881</v>
      </c>
      <c r="F965" t="s">
        <v>882</v>
      </c>
      <c r="G965" t="s">
        <v>7886</v>
      </c>
      <c r="H965" t="s">
        <v>18</v>
      </c>
      <c r="I965" s="7" t="s">
        <v>80</v>
      </c>
      <c r="J965" s="7" t="s">
        <v>691</v>
      </c>
      <c r="K965" s="7" t="s">
        <v>7839</v>
      </c>
      <c r="L965" s="10">
        <v>96.250000000000014</v>
      </c>
      <c r="M965" s="7" t="s">
        <v>103</v>
      </c>
      <c r="N965" s="7" t="s">
        <v>104</v>
      </c>
      <c r="O965" s="7" t="s">
        <v>16</v>
      </c>
      <c r="P965" s="60"/>
      <c r="Q965">
        <f>SUMIF(Western!C:C,Master!E965,Western!V:V)</f>
        <v>0</v>
      </c>
      <c r="R965" s="63">
        <f t="shared" si="14"/>
        <v>0</v>
      </c>
    </row>
    <row r="966" spans="2:18" x14ac:dyDescent="0.25">
      <c r="B966" s="62" t="s">
        <v>6237</v>
      </c>
      <c r="C966" s="58" t="s">
        <v>6243</v>
      </c>
      <c r="D966" s="6">
        <v>843380164562</v>
      </c>
      <c r="E966" s="7" t="s">
        <v>883</v>
      </c>
      <c r="F966" t="s">
        <v>884</v>
      </c>
      <c r="G966" t="s">
        <v>7886</v>
      </c>
      <c r="H966" t="s">
        <v>18</v>
      </c>
      <c r="I966" s="7" t="s">
        <v>80</v>
      </c>
      <c r="J966" s="7" t="s">
        <v>694</v>
      </c>
      <c r="K966" s="7" t="s">
        <v>7839</v>
      </c>
      <c r="L966" s="10">
        <v>96.250000000000014</v>
      </c>
      <c r="M966" s="7" t="s">
        <v>103</v>
      </c>
      <c r="N966" s="7" t="s">
        <v>104</v>
      </c>
      <c r="O966" s="7" t="s">
        <v>16</v>
      </c>
      <c r="P966" s="60"/>
      <c r="Q966">
        <f>SUMIF(Western!C:C,Master!E966,Western!V:V)</f>
        <v>0</v>
      </c>
      <c r="R966" s="63">
        <f t="shared" ref="R966:R1029" si="15">Q966*L966</f>
        <v>0</v>
      </c>
    </row>
    <row r="967" spans="2:18" x14ac:dyDescent="0.25">
      <c r="B967" s="62" t="s">
        <v>6237</v>
      </c>
      <c r="C967" s="58" t="s">
        <v>6244</v>
      </c>
      <c r="D967" s="6">
        <v>843380164579</v>
      </c>
      <c r="E967" s="7" t="s">
        <v>885</v>
      </c>
      <c r="F967" t="s">
        <v>886</v>
      </c>
      <c r="G967" t="s">
        <v>7886</v>
      </c>
      <c r="H967" t="s">
        <v>18</v>
      </c>
      <c r="I967" s="7" t="s">
        <v>80</v>
      </c>
      <c r="J967" s="7" t="s">
        <v>630</v>
      </c>
      <c r="K967" s="7" t="s">
        <v>7839</v>
      </c>
      <c r="L967" s="10">
        <v>96.250000000000014</v>
      </c>
      <c r="M967" s="7" t="s">
        <v>103</v>
      </c>
      <c r="N967" s="7" t="s">
        <v>104</v>
      </c>
      <c r="O967" s="7" t="s">
        <v>16</v>
      </c>
      <c r="P967" s="60"/>
      <c r="Q967">
        <f>SUMIF(Western!C:C,Master!E967,Western!V:V)</f>
        <v>0</v>
      </c>
      <c r="R967" s="63">
        <f t="shared" si="15"/>
        <v>0</v>
      </c>
    </row>
    <row r="968" spans="2:18" x14ac:dyDescent="0.25">
      <c r="B968" s="62" t="s">
        <v>6237</v>
      </c>
      <c r="C968" s="58" t="s">
        <v>6245</v>
      </c>
      <c r="D968" s="6">
        <v>843380164586</v>
      </c>
      <c r="E968" s="7" t="s">
        <v>887</v>
      </c>
      <c r="F968" t="s">
        <v>888</v>
      </c>
      <c r="G968" t="s">
        <v>7886</v>
      </c>
      <c r="H968" t="s">
        <v>18</v>
      </c>
      <c r="I968" s="7" t="s">
        <v>80</v>
      </c>
      <c r="J968" s="7" t="s">
        <v>699</v>
      </c>
      <c r="K968" s="7" t="s">
        <v>7839</v>
      </c>
      <c r="L968" s="10">
        <v>96.250000000000014</v>
      </c>
      <c r="M968" s="7" t="s">
        <v>103</v>
      </c>
      <c r="N968" s="7" t="s">
        <v>104</v>
      </c>
      <c r="O968" s="7" t="s">
        <v>16</v>
      </c>
      <c r="P968" s="60"/>
      <c r="Q968">
        <f>SUMIF(Western!C:C,Master!E968,Western!V:V)</f>
        <v>0</v>
      </c>
      <c r="R968" s="63">
        <f t="shared" si="15"/>
        <v>0</v>
      </c>
    </row>
    <row r="969" spans="2:18" x14ac:dyDescent="0.25">
      <c r="B969" s="62" t="s">
        <v>6237</v>
      </c>
      <c r="C969" s="58" t="s">
        <v>6246</v>
      </c>
      <c r="D969" s="6">
        <v>843380164593</v>
      </c>
      <c r="E969" s="7" t="s">
        <v>889</v>
      </c>
      <c r="F969" t="s">
        <v>890</v>
      </c>
      <c r="G969" t="s">
        <v>7886</v>
      </c>
      <c r="H969" t="s">
        <v>18</v>
      </c>
      <c r="I969" s="7" t="s">
        <v>80</v>
      </c>
      <c r="J969" s="7" t="s">
        <v>702</v>
      </c>
      <c r="K969" s="7" t="s">
        <v>7839</v>
      </c>
      <c r="L969" s="10">
        <v>96.250000000000014</v>
      </c>
      <c r="M969" s="7" t="s">
        <v>103</v>
      </c>
      <c r="N969" s="7" t="s">
        <v>104</v>
      </c>
      <c r="O969" s="7" t="s">
        <v>16</v>
      </c>
      <c r="P969" s="60"/>
      <c r="Q969">
        <f>SUMIF(Western!C:C,Master!E969,Western!V:V)</f>
        <v>0</v>
      </c>
      <c r="R969" s="63">
        <f t="shared" si="15"/>
        <v>0</v>
      </c>
    </row>
    <row r="970" spans="2:18" x14ac:dyDescent="0.25">
      <c r="B970" s="62" t="s">
        <v>6237</v>
      </c>
      <c r="C970" s="58" t="s">
        <v>6247</v>
      </c>
      <c r="D970" s="6">
        <v>843380164609</v>
      </c>
      <c r="E970" s="7" t="s">
        <v>891</v>
      </c>
      <c r="F970" t="s">
        <v>892</v>
      </c>
      <c r="G970" t="s">
        <v>7886</v>
      </c>
      <c r="H970" t="s">
        <v>18</v>
      </c>
      <c r="I970" s="7" t="s">
        <v>80</v>
      </c>
      <c r="J970" s="7" t="s">
        <v>636</v>
      </c>
      <c r="K970" s="7" t="s">
        <v>7839</v>
      </c>
      <c r="L970" s="10">
        <v>96.250000000000014</v>
      </c>
      <c r="M970" s="7" t="s">
        <v>103</v>
      </c>
      <c r="N970" s="7" t="s">
        <v>104</v>
      </c>
      <c r="O970" s="7" t="s">
        <v>16</v>
      </c>
      <c r="P970" s="60"/>
      <c r="Q970">
        <f>SUMIF(Western!C:C,Master!E970,Western!V:V)</f>
        <v>0</v>
      </c>
      <c r="R970" s="63">
        <f t="shared" si="15"/>
        <v>0</v>
      </c>
    </row>
    <row r="971" spans="2:18" x14ac:dyDescent="0.25">
      <c r="B971" s="62" t="s">
        <v>6237</v>
      </c>
      <c r="C971" s="58" t="s">
        <v>6248</v>
      </c>
      <c r="D971" s="6">
        <v>843380164616</v>
      </c>
      <c r="E971" s="7" t="s">
        <v>893</v>
      </c>
      <c r="F971" t="s">
        <v>894</v>
      </c>
      <c r="G971" t="s">
        <v>7886</v>
      </c>
      <c r="H971" t="s">
        <v>18</v>
      </c>
      <c r="I971" s="7" t="s">
        <v>80</v>
      </c>
      <c r="J971" s="7" t="s">
        <v>707</v>
      </c>
      <c r="K971" s="7" t="s">
        <v>7839</v>
      </c>
      <c r="L971" s="10">
        <v>96.250000000000014</v>
      </c>
      <c r="M971" s="7" t="s">
        <v>103</v>
      </c>
      <c r="N971" s="7" t="s">
        <v>104</v>
      </c>
      <c r="O971" s="7" t="s">
        <v>16</v>
      </c>
      <c r="P971" s="60"/>
      <c r="Q971">
        <f>SUMIF(Western!C:C,Master!E971,Western!V:V)</f>
        <v>0</v>
      </c>
      <c r="R971" s="63">
        <f t="shared" si="15"/>
        <v>0</v>
      </c>
    </row>
    <row r="972" spans="2:18" x14ac:dyDescent="0.25">
      <c r="B972" s="62" t="s">
        <v>6237</v>
      </c>
      <c r="C972" s="58" t="s">
        <v>6249</v>
      </c>
      <c r="D972" s="6">
        <v>843380164623</v>
      </c>
      <c r="E972" s="7" t="s">
        <v>895</v>
      </c>
      <c r="F972" t="s">
        <v>896</v>
      </c>
      <c r="G972" t="s">
        <v>7886</v>
      </c>
      <c r="H972" t="s">
        <v>18</v>
      </c>
      <c r="I972" s="7" t="s">
        <v>80</v>
      </c>
      <c r="J972" s="7" t="s">
        <v>710</v>
      </c>
      <c r="K972" s="7" t="s">
        <v>7839</v>
      </c>
      <c r="L972" s="10">
        <v>96.250000000000014</v>
      </c>
      <c r="M972" s="7" t="s">
        <v>103</v>
      </c>
      <c r="N972" s="7" t="s">
        <v>104</v>
      </c>
      <c r="O972" s="7" t="s">
        <v>16</v>
      </c>
      <c r="P972" s="60"/>
      <c r="Q972">
        <f>SUMIF(Western!C:C,Master!E972,Western!V:V)</f>
        <v>0</v>
      </c>
      <c r="R972" s="63">
        <f t="shared" si="15"/>
        <v>0</v>
      </c>
    </row>
    <row r="973" spans="2:18" x14ac:dyDescent="0.25">
      <c r="B973" s="62" t="s">
        <v>6237</v>
      </c>
      <c r="C973" s="58" t="s">
        <v>6250</v>
      </c>
      <c r="D973" s="6">
        <v>843380164630</v>
      </c>
      <c r="E973" s="7" t="s">
        <v>897</v>
      </c>
      <c r="F973" t="s">
        <v>898</v>
      </c>
      <c r="G973" t="s">
        <v>7886</v>
      </c>
      <c r="H973" t="s">
        <v>18</v>
      </c>
      <c r="I973" s="7" t="s">
        <v>80</v>
      </c>
      <c r="J973" s="7" t="s">
        <v>713</v>
      </c>
      <c r="K973" s="7" t="s">
        <v>7839</v>
      </c>
      <c r="L973" s="10">
        <v>96.250000000000014</v>
      </c>
      <c r="M973" s="7" t="s">
        <v>103</v>
      </c>
      <c r="N973" s="7" t="s">
        <v>104</v>
      </c>
      <c r="O973" s="7" t="s">
        <v>16</v>
      </c>
      <c r="P973" s="60"/>
      <c r="Q973">
        <f>SUMIF(Western!C:C,Master!E973,Western!V:V)</f>
        <v>0</v>
      </c>
      <c r="R973" s="63">
        <f t="shared" si="15"/>
        <v>0</v>
      </c>
    </row>
    <row r="974" spans="2:18" x14ac:dyDescent="0.25">
      <c r="B974" s="62" t="s">
        <v>6237</v>
      </c>
      <c r="C974" s="58" t="s">
        <v>6251</v>
      </c>
      <c r="D974" s="6">
        <v>843380164647</v>
      </c>
      <c r="E974" s="7" t="s">
        <v>899</v>
      </c>
      <c r="F974" t="s">
        <v>900</v>
      </c>
      <c r="G974" t="s">
        <v>7886</v>
      </c>
      <c r="H974" t="s">
        <v>18</v>
      </c>
      <c r="I974" s="7" t="s">
        <v>80</v>
      </c>
      <c r="J974" s="7" t="s">
        <v>716</v>
      </c>
      <c r="K974" s="7" t="s">
        <v>7839</v>
      </c>
      <c r="L974" s="10">
        <v>96.250000000000014</v>
      </c>
      <c r="M974" s="7" t="s">
        <v>103</v>
      </c>
      <c r="N974" s="7" t="s">
        <v>104</v>
      </c>
      <c r="O974" s="7" t="s">
        <v>16</v>
      </c>
      <c r="P974" s="60"/>
      <c r="Q974">
        <f>SUMIF(Western!C:C,Master!E974,Western!V:V)</f>
        <v>0</v>
      </c>
      <c r="R974" s="63">
        <f t="shared" si="15"/>
        <v>0</v>
      </c>
    </row>
    <row r="975" spans="2:18" x14ac:dyDescent="0.25">
      <c r="B975" s="62" t="s">
        <v>6237</v>
      </c>
      <c r="C975" s="58" t="s">
        <v>6252</v>
      </c>
      <c r="D975" s="6">
        <v>843380164654</v>
      </c>
      <c r="E975" s="7" t="s">
        <v>901</v>
      </c>
      <c r="F975" t="s">
        <v>902</v>
      </c>
      <c r="G975" t="s">
        <v>7886</v>
      </c>
      <c r="H975" t="s">
        <v>18</v>
      </c>
      <c r="I975" s="7" t="s">
        <v>80</v>
      </c>
      <c r="J975" s="7" t="s">
        <v>719</v>
      </c>
      <c r="K975" s="7" t="s">
        <v>7839</v>
      </c>
      <c r="L975" s="10">
        <v>96.250000000000014</v>
      </c>
      <c r="M975" s="7" t="s">
        <v>103</v>
      </c>
      <c r="N975" s="7" t="s">
        <v>104</v>
      </c>
      <c r="O975" s="7" t="s">
        <v>16</v>
      </c>
      <c r="P975" s="60"/>
      <c r="Q975">
        <f>SUMIF(Western!C:C,Master!E975,Western!V:V)</f>
        <v>0</v>
      </c>
      <c r="R975" s="63">
        <f t="shared" si="15"/>
        <v>0</v>
      </c>
    </row>
    <row r="976" spans="2:18" x14ac:dyDescent="0.25">
      <c r="B976" s="62" t="s">
        <v>6237</v>
      </c>
      <c r="C976" s="58" t="s">
        <v>6253</v>
      </c>
      <c r="D976" s="6">
        <v>843380164661</v>
      </c>
      <c r="E976" s="7" t="s">
        <v>903</v>
      </c>
      <c r="F976" t="s">
        <v>904</v>
      </c>
      <c r="G976" t="s">
        <v>7886</v>
      </c>
      <c r="H976" t="s">
        <v>18</v>
      </c>
      <c r="I976" s="7" t="s">
        <v>80</v>
      </c>
      <c r="J976" s="7" t="s">
        <v>722</v>
      </c>
      <c r="K976" s="7" t="s">
        <v>7839</v>
      </c>
      <c r="L976" s="10">
        <v>96.250000000000014</v>
      </c>
      <c r="M976" s="7" t="s">
        <v>103</v>
      </c>
      <c r="N976" s="7" t="s">
        <v>104</v>
      </c>
      <c r="O976" s="7" t="s">
        <v>16</v>
      </c>
      <c r="P976" s="60"/>
      <c r="Q976">
        <f>SUMIF(Western!C:C,Master!E976,Western!V:V)</f>
        <v>0</v>
      </c>
      <c r="R976" s="63">
        <f t="shared" si="15"/>
        <v>0</v>
      </c>
    </row>
    <row r="977" spans="2:18" x14ac:dyDescent="0.25">
      <c r="B977" s="62" t="s">
        <v>6237</v>
      </c>
      <c r="C977" s="58" t="s">
        <v>6254</v>
      </c>
      <c r="D977" s="6">
        <v>843380164678</v>
      </c>
      <c r="E977" s="7" t="s">
        <v>905</v>
      </c>
      <c r="F977" t="s">
        <v>906</v>
      </c>
      <c r="G977" t="s">
        <v>7886</v>
      </c>
      <c r="H977" t="s">
        <v>18</v>
      </c>
      <c r="I977" s="7" t="s">
        <v>80</v>
      </c>
      <c r="J977" s="7" t="s">
        <v>725</v>
      </c>
      <c r="K977" s="7" t="s">
        <v>7839</v>
      </c>
      <c r="L977" s="10">
        <v>96.250000000000014</v>
      </c>
      <c r="M977" s="7" t="s">
        <v>103</v>
      </c>
      <c r="N977" s="7" t="s">
        <v>104</v>
      </c>
      <c r="O977" s="7" t="s">
        <v>16</v>
      </c>
      <c r="P977" s="60"/>
      <c r="Q977">
        <f>SUMIF(Western!C:C,Master!E977,Western!V:V)</f>
        <v>0</v>
      </c>
      <c r="R977" s="63">
        <f t="shared" si="15"/>
        <v>0</v>
      </c>
    </row>
    <row r="978" spans="2:18" x14ac:dyDescent="0.25">
      <c r="B978" s="62" t="s">
        <v>6237</v>
      </c>
      <c r="C978" s="58" t="s">
        <v>6255</v>
      </c>
      <c r="D978" s="6">
        <v>843380164685</v>
      </c>
      <c r="E978" s="7" t="s">
        <v>907</v>
      </c>
      <c r="F978" t="s">
        <v>908</v>
      </c>
      <c r="G978" t="s">
        <v>7886</v>
      </c>
      <c r="H978" t="s">
        <v>18</v>
      </c>
      <c r="I978" s="7" t="s">
        <v>80</v>
      </c>
      <c r="J978" s="7" t="s">
        <v>728</v>
      </c>
      <c r="K978" s="7" t="s">
        <v>7839</v>
      </c>
      <c r="L978" s="10">
        <v>96.250000000000014</v>
      </c>
      <c r="M978" s="7" t="s">
        <v>103</v>
      </c>
      <c r="N978" s="7" t="s">
        <v>104</v>
      </c>
      <c r="O978" s="7" t="s">
        <v>16</v>
      </c>
      <c r="P978" s="60"/>
      <c r="Q978">
        <f>SUMIF(Western!C:C,Master!E978,Western!V:V)</f>
        <v>0</v>
      </c>
      <c r="R978" s="63">
        <f t="shared" si="15"/>
        <v>0</v>
      </c>
    </row>
    <row r="979" spans="2:18" x14ac:dyDescent="0.25">
      <c r="B979" s="62" t="s">
        <v>6256</v>
      </c>
      <c r="C979" s="58" t="s">
        <v>6257</v>
      </c>
      <c r="D979" s="6">
        <v>843380162711</v>
      </c>
      <c r="E979" s="7" t="s">
        <v>909</v>
      </c>
      <c r="F979" t="s">
        <v>910</v>
      </c>
      <c r="G979" t="s">
        <v>7879</v>
      </c>
      <c r="H979" t="s">
        <v>18</v>
      </c>
      <c r="I979" s="7" t="s">
        <v>12</v>
      </c>
      <c r="J979" s="7" t="s">
        <v>621</v>
      </c>
      <c r="K979" s="7" t="s">
        <v>7833</v>
      </c>
      <c r="L979" s="10">
        <v>104.50000000000001</v>
      </c>
      <c r="M979" s="7" t="s">
        <v>103</v>
      </c>
      <c r="N979" s="7" t="s">
        <v>175</v>
      </c>
      <c r="O979" s="7" t="s">
        <v>16</v>
      </c>
      <c r="P979" s="60"/>
      <c r="Q979">
        <f>SUMIF(Western!C:C,Master!E979,Western!V:V)</f>
        <v>0</v>
      </c>
      <c r="R979" s="63">
        <f t="shared" si="15"/>
        <v>0</v>
      </c>
    </row>
    <row r="980" spans="2:18" x14ac:dyDescent="0.25">
      <c r="B980" s="62" t="s">
        <v>6256</v>
      </c>
      <c r="C980" s="58" t="s">
        <v>6258</v>
      </c>
      <c r="D980" s="6">
        <v>843380162728</v>
      </c>
      <c r="E980" s="7" t="s">
        <v>911</v>
      </c>
      <c r="F980" t="s">
        <v>912</v>
      </c>
      <c r="G980" t="s">
        <v>7879</v>
      </c>
      <c r="H980" t="s">
        <v>18</v>
      </c>
      <c r="I980" s="7" t="s">
        <v>12</v>
      </c>
      <c r="J980" s="7" t="s">
        <v>683</v>
      </c>
      <c r="K980" s="7" t="s">
        <v>7833</v>
      </c>
      <c r="L980" s="10">
        <v>104.50000000000001</v>
      </c>
      <c r="M980" s="7" t="s">
        <v>103</v>
      </c>
      <c r="N980" s="7" t="s">
        <v>175</v>
      </c>
      <c r="O980" s="7" t="s">
        <v>16</v>
      </c>
      <c r="P980" s="60"/>
      <c r="Q980">
        <f>SUMIF(Western!C:C,Master!E980,Western!V:V)</f>
        <v>0</v>
      </c>
      <c r="R980" s="63">
        <f t="shared" si="15"/>
        <v>0</v>
      </c>
    </row>
    <row r="981" spans="2:18" x14ac:dyDescent="0.25">
      <c r="B981" s="62" t="s">
        <v>6256</v>
      </c>
      <c r="C981" s="58" t="s">
        <v>6259</v>
      </c>
      <c r="D981" s="6">
        <v>843380162735</v>
      </c>
      <c r="E981" s="7" t="s">
        <v>913</v>
      </c>
      <c r="F981" t="s">
        <v>914</v>
      </c>
      <c r="G981" t="s">
        <v>7879</v>
      </c>
      <c r="H981" t="s">
        <v>18</v>
      </c>
      <c r="I981" s="7" t="s">
        <v>12</v>
      </c>
      <c r="J981" s="7" t="s">
        <v>686</v>
      </c>
      <c r="K981" s="7" t="s">
        <v>7833</v>
      </c>
      <c r="L981" s="10">
        <v>104.50000000000001</v>
      </c>
      <c r="M981" s="7" t="s">
        <v>103</v>
      </c>
      <c r="N981" s="7" t="s">
        <v>175</v>
      </c>
      <c r="O981" s="7" t="s">
        <v>16</v>
      </c>
      <c r="P981" s="60"/>
      <c r="Q981">
        <f>SUMIF(Western!C:C,Master!E981,Western!V:V)</f>
        <v>0</v>
      </c>
      <c r="R981" s="63">
        <f t="shared" si="15"/>
        <v>0</v>
      </c>
    </row>
    <row r="982" spans="2:18" x14ac:dyDescent="0.25">
      <c r="B982" s="62" t="s">
        <v>6256</v>
      </c>
      <c r="C982" s="58" t="s">
        <v>6260</v>
      </c>
      <c r="D982" s="6">
        <v>843380162742</v>
      </c>
      <c r="E982" s="7" t="s">
        <v>915</v>
      </c>
      <c r="F982" t="s">
        <v>916</v>
      </c>
      <c r="G982" t="s">
        <v>7879</v>
      </c>
      <c r="H982" t="s">
        <v>18</v>
      </c>
      <c r="I982" s="7" t="s">
        <v>12</v>
      </c>
      <c r="J982" s="7" t="s">
        <v>624</v>
      </c>
      <c r="K982" s="7" t="s">
        <v>7833</v>
      </c>
      <c r="L982" s="10">
        <v>104.50000000000001</v>
      </c>
      <c r="M982" s="7" t="s">
        <v>103</v>
      </c>
      <c r="N982" s="7" t="s">
        <v>175</v>
      </c>
      <c r="O982" s="7" t="s">
        <v>16</v>
      </c>
      <c r="P982" s="60"/>
      <c r="Q982">
        <f>SUMIF(Western!C:C,Master!E982,Western!V:V)</f>
        <v>0</v>
      </c>
      <c r="R982" s="63">
        <f t="shared" si="15"/>
        <v>0</v>
      </c>
    </row>
    <row r="983" spans="2:18" x14ac:dyDescent="0.25">
      <c r="B983" s="62" t="s">
        <v>6256</v>
      </c>
      <c r="C983" s="58" t="s">
        <v>6261</v>
      </c>
      <c r="D983" s="6">
        <v>843380162759</v>
      </c>
      <c r="E983" s="7" t="s">
        <v>917</v>
      </c>
      <c r="F983" t="s">
        <v>918</v>
      </c>
      <c r="G983" t="s">
        <v>7879</v>
      </c>
      <c r="H983" t="s">
        <v>18</v>
      </c>
      <c r="I983" s="7" t="s">
        <v>12</v>
      </c>
      <c r="J983" s="7" t="s">
        <v>691</v>
      </c>
      <c r="K983" s="7" t="s">
        <v>7833</v>
      </c>
      <c r="L983" s="10">
        <v>104.50000000000001</v>
      </c>
      <c r="M983" s="7" t="s">
        <v>103</v>
      </c>
      <c r="N983" s="7" t="s">
        <v>175</v>
      </c>
      <c r="O983" s="7" t="s">
        <v>16</v>
      </c>
      <c r="P983" s="60"/>
      <c r="Q983">
        <f>SUMIF(Western!C:C,Master!E983,Western!V:V)</f>
        <v>0</v>
      </c>
      <c r="R983" s="63">
        <f t="shared" si="15"/>
        <v>0</v>
      </c>
    </row>
    <row r="984" spans="2:18" x14ac:dyDescent="0.25">
      <c r="B984" s="62" t="s">
        <v>6256</v>
      </c>
      <c r="C984" s="58" t="s">
        <v>6262</v>
      </c>
      <c r="D984" s="6">
        <v>843380162766</v>
      </c>
      <c r="E984" s="7" t="s">
        <v>919</v>
      </c>
      <c r="F984" t="s">
        <v>920</v>
      </c>
      <c r="G984" t="s">
        <v>7879</v>
      </c>
      <c r="H984" t="s">
        <v>18</v>
      </c>
      <c r="I984" s="7" t="s">
        <v>12</v>
      </c>
      <c r="J984" s="7" t="s">
        <v>694</v>
      </c>
      <c r="K984" s="7" t="s">
        <v>7833</v>
      </c>
      <c r="L984" s="10">
        <v>104.50000000000001</v>
      </c>
      <c r="M984" s="7" t="s">
        <v>103</v>
      </c>
      <c r="N984" s="7" t="s">
        <v>175</v>
      </c>
      <c r="O984" s="7" t="s">
        <v>16</v>
      </c>
      <c r="P984" s="60"/>
      <c r="Q984">
        <f>SUMIF(Western!C:C,Master!E984,Western!V:V)</f>
        <v>0</v>
      </c>
      <c r="R984" s="63">
        <f t="shared" si="15"/>
        <v>0</v>
      </c>
    </row>
    <row r="985" spans="2:18" x14ac:dyDescent="0.25">
      <c r="B985" s="62" t="s">
        <v>6256</v>
      </c>
      <c r="C985" s="58" t="s">
        <v>6263</v>
      </c>
      <c r="D985" s="6">
        <v>843380162773</v>
      </c>
      <c r="E985" s="7" t="s">
        <v>921</v>
      </c>
      <c r="F985" t="s">
        <v>922</v>
      </c>
      <c r="G985" t="s">
        <v>7879</v>
      </c>
      <c r="H985" t="s">
        <v>18</v>
      </c>
      <c r="I985" s="7" t="s">
        <v>12</v>
      </c>
      <c r="J985" s="7" t="s">
        <v>630</v>
      </c>
      <c r="K985" s="7" t="s">
        <v>7833</v>
      </c>
      <c r="L985" s="10">
        <v>104.50000000000001</v>
      </c>
      <c r="M985" s="7" t="s">
        <v>103</v>
      </c>
      <c r="N985" s="7" t="s">
        <v>175</v>
      </c>
      <c r="O985" s="7" t="s">
        <v>16</v>
      </c>
      <c r="P985" s="60"/>
      <c r="Q985">
        <f>SUMIF(Western!C:C,Master!E985,Western!V:V)</f>
        <v>0</v>
      </c>
      <c r="R985" s="63">
        <f t="shared" si="15"/>
        <v>0</v>
      </c>
    </row>
    <row r="986" spans="2:18" x14ac:dyDescent="0.25">
      <c r="B986" s="62" t="s">
        <v>6256</v>
      </c>
      <c r="C986" s="58" t="s">
        <v>6264</v>
      </c>
      <c r="D986" s="6">
        <v>843380162780</v>
      </c>
      <c r="E986" s="7" t="s">
        <v>923</v>
      </c>
      <c r="F986" t="s">
        <v>924</v>
      </c>
      <c r="G986" t="s">
        <v>7879</v>
      </c>
      <c r="H986" t="s">
        <v>18</v>
      </c>
      <c r="I986" s="7" t="s">
        <v>12</v>
      </c>
      <c r="J986" s="7" t="s">
        <v>699</v>
      </c>
      <c r="K986" s="7" t="s">
        <v>7833</v>
      </c>
      <c r="L986" s="10">
        <v>104.50000000000001</v>
      </c>
      <c r="M986" s="7" t="s">
        <v>103</v>
      </c>
      <c r="N986" s="7" t="s">
        <v>175</v>
      </c>
      <c r="O986" s="7" t="s">
        <v>16</v>
      </c>
      <c r="P986" s="60"/>
      <c r="Q986">
        <f>SUMIF(Western!C:C,Master!E986,Western!V:V)</f>
        <v>0</v>
      </c>
      <c r="R986" s="63">
        <f t="shared" si="15"/>
        <v>0</v>
      </c>
    </row>
    <row r="987" spans="2:18" x14ac:dyDescent="0.25">
      <c r="B987" s="62" t="s">
        <v>6256</v>
      </c>
      <c r="C987" s="58" t="s">
        <v>6265</v>
      </c>
      <c r="D987" s="6">
        <v>843380162797</v>
      </c>
      <c r="E987" s="7" t="s">
        <v>925</v>
      </c>
      <c r="F987" t="s">
        <v>926</v>
      </c>
      <c r="G987" t="s">
        <v>7879</v>
      </c>
      <c r="H987" t="s">
        <v>18</v>
      </c>
      <c r="I987" s="7" t="s">
        <v>12</v>
      </c>
      <c r="J987" s="7" t="s">
        <v>702</v>
      </c>
      <c r="K987" s="7" t="s">
        <v>7833</v>
      </c>
      <c r="L987" s="10">
        <v>104.50000000000001</v>
      </c>
      <c r="M987" s="7" t="s">
        <v>103</v>
      </c>
      <c r="N987" s="7" t="s">
        <v>175</v>
      </c>
      <c r="O987" s="7" t="s">
        <v>16</v>
      </c>
      <c r="P987" s="60"/>
      <c r="Q987">
        <f>SUMIF(Western!C:C,Master!E987,Western!V:V)</f>
        <v>0</v>
      </c>
      <c r="R987" s="63">
        <f t="shared" si="15"/>
        <v>0</v>
      </c>
    </row>
    <row r="988" spans="2:18" x14ac:dyDescent="0.25">
      <c r="B988" s="62" t="s">
        <v>6256</v>
      </c>
      <c r="C988" s="58" t="s">
        <v>6266</v>
      </c>
      <c r="D988" s="6">
        <v>843380162803</v>
      </c>
      <c r="E988" s="7" t="s">
        <v>927</v>
      </c>
      <c r="F988" t="s">
        <v>928</v>
      </c>
      <c r="G988" t="s">
        <v>7879</v>
      </c>
      <c r="H988" t="s">
        <v>18</v>
      </c>
      <c r="I988" s="7" t="s">
        <v>12</v>
      </c>
      <c r="J988" s="7" t="s">
        <v>636</v>
      </c>
      <c r="K988" s="7" t="s">
        <v>7833</v>
      </c>
      <c r="L988" s="10">
        <v>104.50000000000001</v>
      </c>
      <c r="M988" s="7" t="s">
        <v>103</v>
      </c>
      <c r="N988" s="7" t="s">
        <v>175</v>
      </c>
      <c r="O988" s="7" t="s">
        <v>16</v>
      </c>
      <c r="P988" s="60"/>
      <c r="Q988">
        <f>SUMIF(Western!C:C,Master!E988,Western!V:V)</f>
        <v>0</v>
      </c>
      <c r="R988" s="63">
        <f t="shared" si="15"/>
        <v>0</v>
      </c>
    </row>
    <row r="989" spans="2:18" x14ac:dyDescent="0.25">
      <c r="B989" s="62" t="s">
        <v>6256</v>
      </c>
      <c r="C989" s="58" t="s">
        <v>6267</v>
      </c>
      <c r="D989" s="6">
        <v>843380162810</v>
      </c>
      <c r="E989" s="7" t="s">
        <v>929</v>
      </c>
      <c r="F989" t="s">
        <v>930</v>
      </c>
      <c r="G989" t="s">
        <v>7879</v>
      </c>
      <c r="H989" t="s">
        <v>18</v>
      </c>
      <c r="I989" s="7" t="s">
        <v>12</v>
      </c>
      <c r="J989" s="7" t="s">
        <v>707</v>
      </c>
      <c r="K989" s="7" t="s">
        <v>7833</v>
      </c>
      <c r="L989" s="10">
        <v>104.50000000000001</v>
      </c>
      <c r="M989" s="7" t="s">
        <v>103</v>
      </c>
      <c r="N989" s="7" t="s">
        <v>175</v>
      </c>
      <c r="O989" s="7" t="s">
        <v>16</v>
      </c>
      <c r="P989" s="60"/>
      <c r="Q989">
        <f>SUMIF(Western!C:C,Master!E989,Western!V:V)</f>
        <v>0</v>
      </c>
      <c r="R989" s="63">
        <f t="shared" si="15"/>
        <v>0</v>
      </c>
    </row>
    <row r="990" spans="2:18" x14ac:dyDescent="0.25">
      <c r="B990" s="62" t="s">
        <v>6256</v>
      </c>
      <c r="C990" s="58" t="s">
        <v>6268</v>
      </c>
      <c r="D990" s="6">
        <v>843380162827</v>
      </c>
      <c r="E990" s="7" t="s">
        <v>931</v>
      </c>
      <c r="F990" t="s">
        <v>932</v>
      </c>
      <c r="G990" t="s">
        <v>7879</v>
      </c>
      <c r="H990" t="s">
        <v>18</v>
      </c>
      <c r="I990" s="7" t="s">
        <v>12</v>
      </c>
      <c r="J990" s="7" t="s">
        <v>710</v>
      </c>
      <c r="K990" s="7" t="s">
        <v>7833</v>
      </c>
      <c r="L990" s="10">
        <v>104.50000000000001</v>
      </c>
      <c r="M990" s="7" t="s">
        <v>103</v>
      </c>
      <c r="N990" s="7" t="s">
        <v>175</v>
      </c>
      <c r="O990" s="7" t="s">
        <v>16</v>
      </c>
      <c r="P990" s="60"/>
      <c r="Q990">
        <f>SUMIF(Western!C:C,Master!E990,Western!V:V)</f>
        <v>0</v>
      </c>
      <c r="R990" s="63">
        <f t="shared" si="15"/>
        <v>0</v>
      </c>
    </row>
    <row r="991" spans="2:18" x14ac:dyDescent="0.25">
      <c r="B991" s="62" t="s">
        <v>6256</v>
      </c>
      <c r="C991" s="58" t="s">
        <v>6269</v>
      </c>
      <c r="D991" s="6">
        <v>843380162834</v>
      </c>
      <c r="E991" s="7" t="s">
        <v>933</v>
      </c>
      <c r="F991" t="s">
        <v>934</v>
      </c>
      <c r="G991" t="s">
        <v>7879</v>
      </c>
      <c r="H991" t="s">
        <v>18</v>
      </c>
      <c r="I991" s="7" t="s">
        <v>12</v>
      </c>
      <c r="J991" s="7" t="s">
        <v>713</v>
      </c>
      <c r="K991" s="7" t="s">
        <v>7833</v>
      </c>
      <c r="L991" s="10">
        <v>104.50000000000001</v>
      </c>
      <c r="M991" s="7" t="s">
        <v>103</v>
      </c>
      <c r="N991" s="7" t="s">
        <v>175</v>
      </c>
      <c r="O991" s="7" t="s">
        <v>16</v>
      </c>
      <c r="P991" s="60"/>
      <c r="Q991">
        <f>SUMIF(Western!C:C,Master!E991,Western!V:V)</f>
        <v>0</v>
      </c>
      <c r="R991" s="63">
        <f t="shared" si="15"/>
        <v>0</v>
      </c>
    </row>
    <row r="992" spans="2:18" x14ac:dyDescent="0.25">
      <c r="B992" s="62" t="s">
        <v>6256</v>
      </c>
      <c r="C992" s="58" t="s">
        <v>6270</v>
      </c>
      <c r="D992" s="6">
        <v>843380162841</v>
      </c>
      <c r="E992" s="7" t="s">
        <v>935</v>
      </c>
      <c r="F992" t="s">
        <v>936</v>
      </c>
      <c r="G992" t="s">
        <v>7879</v>
      </c>
      <c r="H992" t="s">
        <v>18</v>
      </c>
      <c r="I992" s="7" t="s">
        <v>12</v>
      </c>
      <c r="J992" s="7" t="s">
        <v>716</v>
      </c>
      <c r="K992" s="7" t="s">
        <v>7833</v>
      </c>
      <c r="L992" s="10">
        <v>104.50000000000001</v>
      </c>
      <c r="M992" s="7" t="s">
        <v>103</v>
      </c>
      <c r="N992" s="7" t="s">
        <v>175</v>
      </c>
      <c r="O992" s="7" t="s">
        <v>16</v>
      </c>
      <c r="P992" s="60"/>
      <c r="Q992">
        <f>SUMIF(Western!C:C,Master!E992,Western!V:V)</f>
        <v>0</v>
      </c>
      <c r="R992" s="63">
        <f t="shared" si="15"/>
        <v>0</v>
      </c>
    </row>
    <row r="993" spans="2:18" x14ac:dyDescent="0.25">
      <c r="B993" s="62" t="s">
        <v>6256</v>
      </c>
      <c r="C993" s="58" t="s">
        <v>6271</v>
      </c>
      <c r="D993" s="6">
        <v>843380162858</v>
      </c>
      <c r="E993" s="7" t="s">
        <v>937</v>
      </c>
      <c r="F993" t="s">
        <v>938</v>
      </c>
      <c r="G993" t="s">
        <v>7879</v>
      </c>
      <c r="H993" t="s">
        <v>18</v>
      </c>
      <c r="I993" s="7" t="s">
        <v>12</v>
      </c>
      <c r="J993" s="7" t="s">
        <v>719</v>
      </c>
      <c r="K993" s="7" t="s">
        <v>7833</v>
      </c>
      <c r="L993" s="10">
        <v>104.50000000000001</v>
      </c>
      <c r="M993" s="7" t="s">
        <v>103</v>
      </c>
      <c r="N993" s="7" t="s">
        <v>175</v>
      </c>
      <c r="O993" s="7" t="s">
        <v>16</v>
      </c>
      <c r="P993" s="60"/>
      <c r="Q993">
        <f>SUMIF(Western!C:C,Master!E993,Western!V:V)</f>
        <v>0</v>
      </c>
      <c r="R993" s="63">
        <f t="shared" si="15"/>
        <v>0</v>
      </c>
    </row>
    <row r="994" spans="2:18" x14ac:dyDescent="0.25">
      <c r="B994" s="62" t="s">
        <v>6256</v>
      </c>
      <c r="C994" s="58" t="s">
        <v>6272</v>
      </c>
      <c r="D994" s="6">
        <v>843380162865</v>
      </c>
      <c r="E994" s="7" t="s">
        <v>939</v>
      </c>
      <c r="F994" t="s">
        <v>940</v>
      </c>
      <c r="G994" t="s">
        <v>7879</v>
      </c>
      <c r="H994" t="s">
        <v>18</v>
      </c>
      <c r="I994" s="7" t="s">
        <v>12</v>
      </c>
      <c r="J994" s="7" t="s">
        <v>722</v>
      </c>
      <c r="K994" s="7" t="s">
        <v>7833</v>
      </c>
      <c r="L994" s="10">
        <v>104.50000000000001</v>
      </c>
      <c r="M994" s="7" t="s">
        <v>103</v>
      </c>
      <c r="N994" s="7" t="s">
        <v>175</v>
      </c>
      <c r="O994" s="7" t="s">
        <v>16</v>
      </c>
      <c r="P994" s="60"/>
      <c r="Q994">
        <f>SUMIF(Western!C:C,Master!E994,Western!V:V)</f>
        <v>0</v>
      </c>
      <c r="R994" s="63">
        <f t="shared" si="15"/>
        <v>0</v>
      </c>
    </row>
    <row r="995" spans="2:18" x14ac:dyDescent="0.25">
      <c r="B995" s="62" t="s">
        <v>6256</v>
      </c>
      <c r="C995" s="58" t="s">
        <v>6273</v>
      </c>
      <c r="D995" s="6">
        <v>843380162872</v>
      </c>
      <c r="E995" s="7" t="s">
        <v>941</v>
      </c>
      <c r="F995" t="s">
        <v>942</v>
      </c>
      <c r="G995" t="s">
        <v>7879</v>
      </c>
      <c r="H995" t="s">
        <v>18</v>
      </c>
      <c r="I995" s="7" t="s">
        <v>12</v>
      </c>
      <c r="J995" s="7" t="s">
        <v>725</v>
      </c>
      <c r="K995" s="7" t="s">
        <v>7833</v>
      </c>
      <c r="L995" s="10">
        <v>104.50000000000001</v>
      </c>
      <c r="M995" s="7" t="s">
        <v>103</v>
      </c>
      <c r="N995" s="7" t="s">
        <v>175</v>
      </c>
      <c r="O995" s="7" t="s">
        <v>16</v>
      </c>
      <c r="P995" s="60"/>
      <c r="Q995">
        <f>SUMIF(Western!C:C,Master!E995,Western!V:V)</f>
        <v>0</v>
      </c>
      <c r="R995" s="63">
        <f t="shared" si="15"/>
        <v>0</v>
      </c>
    </row>
    <row r="996" spans="2:18" x14ac:dyDescent="0.25">
      <c r="B996" s="62" t="s">
        <v>6256</v>
      </c>
      <c r="C996" s="58" t="s">
        <v>6274</v>
      </c>
      <c r="D996" s="6">
        <v>843380162889</v>
      </c>
      <c r="E996" s="7" t="s">
        <v>943</v>
      </c>
      <c r="F996" t="s">
        <v>944</v>
      </c>
      <c r="G996" t="s">
        <v>7879</v>
      </c>
      <c r="H996" t="s">
        <v>18</v>
      </c>
      <c r="I996" s="7" t="s">
        <v>12</v>
      </c>
      <c r="J996" s="7" t="s">
        <v>728</v>
      </c>
      <c r="K996" s="7" t="s">
        <v>7833</v>
      </c>
      <c r="L996" s="10">
        <v>104.50000000000001</v>
      </c>
      <c r="M996" s="7" t="s">
        <v>103</v>
      </c>
      <c r="N996" s="7" t="s">
        <v>175</v>
      </c>
      <c r="O996" s="7" t="s">
        <v>16</v>
      </c>
      <c r="P996" s="60"/>
      <c r="Q996">
        <f>SUMIF(Western!C:C,Master!E996,Western!V:V)</f>
        <v>0</v>
      </c>
      <c r="R996" s="63">
        <f t="shared" si="15"/>
        <v>0</v>
      </c>
    </row>
    <row r="997" spans="2:18" x14ac:dyDescent="0.25">
      <c r="B997" s="62" t="s">
        <v>6275</v>
      </c>
      <c r="C997" s="58" t="s">
        <v>6276</v>
      </c>
      <c r="D997" s="6">
        <v>843380163077</v>
      </c>
      <c r="E997" s="7" t="s">
        <v>945</v>
      </c>
      <c r="F997" t="s">
        <v>946</v>
      </c>
      <c r="G997" t="s">
        <v>7879</v>
      </c>
      <c r="H997" t="s">
        <v>18</v>
      </c>
      <c r="I997" s="7" t="s">
        <v>154</v>
      </c>
      <c r="J997" s="7" t="s">
        <v>621</v>
      </c>
      <c r="K997" s="7" t="s">
        <v>7833</v>
      </c>
      <c r="L997" s="10">
        <v>104.50000000000001</v>
      </c>
      <c r="M997" s="7" t="s">
        <v>103</v>
      </c>
      <c r="N997" s="7" t="s">
        <v>175</v>
      </c>
      <c r="O997" s="7" t="s">
        <v>16</v>
      </c>
      <c r="P997" s="60"/>
      <c r="Q997">
        <f>SUMIF(Western!C:C,Master!E997,Western!V:V)</f>
        <v>0</v>
      </c>
      <c r="R997" s="63">
        <f t="shared" si="15"/>
        <v>0</v>
      </c>
    </row>
    <row r="998" spans="2:18" x14ac:dyDescent="0.25">
      <c r="B998" s="62" t="s">
        <v>6275</v>
      </c>
      <c r="C998" s="58" t="s">
        <v>6277</v>
      </c>
      <c r="D998" s="6">
        <v>843380163084</v>
      </c>
      <c r="E998" s="7" t="s">
        <v>947</v>
      </c>
      <c r="F998" t="s">
        <v>948</v>
      </c>
      <c r="G998" t="s">
        <v>7879</v>
      </c>
      <c r="H998" t="s">
        <v>18</v>
      </c>
      <c r="I998" s="7" t="s">
        <v>154</v>
      </c>
      <c r="J998" s="7" t="s">
        <v>683</v>
      </c>
      <c r="K998" s="7" t="s">
        <v>7833</v>
      </c>
      <c r="L998" s="10">
        <v>104.50000000000001</v>
      </c>
      <c r="M998" s="7" t="s">
        <v>103</v>
      </c>
      <c r="N998" s="7" t="s">
        <v>175</v>
      </c>
      <c r="O998" s="7" t="s">
        <v>16</v>
      </c>
      <c r="P998" s="60"/>
      <c r="Q998">
        <f>SUMIF(Western!C:C,Master!E998,Western!V:V)</f>
        <v>0</v>
      </c>
      <c r="R998" s="63">
        <f t="shared" si="15"/>
        <v>0</v>
      </c>
    </row>
    <row r="999" spans="2:18" x14ac:dyDescent="0.25">
      <c r="B999" s="62" t="s">
        <v>6275</v>
      </c>
      <c r="C999" s="58" t="s">
        <v>6278</v>
      </c>
      <c r="D999" s="6">
        <v>843380163091</v>
      </c>
      <c r="E999" s="7" t="s">
        <v>949</v>
      </c>
      <c r="F999" t="s">
        <v>950</v>
      </c>
      <c r="G999" t="s">
        <v>7879</v>
      </c>
      <c r="H999" t="s">
        <v>18</v>
      </c>
      <c r="I999" s="7" t="s">
        <v>154</v>
      </c>
      <c r="J999" s="7" t="s">
        <v>686</v>
      </c>
      <c r="K999" s="7" t="s">
        <v>7833</v>
      </c>
      <c r="L999" s="10">
        <v>104.50000000000001</v>
      </c>
      <c r="M999" s="7" t="s">
        <v>103</v>
      </c>
      <c r="N999" s="7" t="s">
        <v>175</v>
      </c>
      <c r="O999" s="7" t="s">
        <v>16</v>
      </c>
      <c r="P999" s="60"/>
      <c r="Q999">
        <f>SUMIF(Western!C:C,Master!E999,Western!V:V)</f>
        <v>0</v>
      </c>
      <c r="R999" s="63">
        <f t="shared" si="15"/>
        <v>0</v>
      </c>
    </row>
    <row r="1000" spans="2:18" x14ac:dyDescent="0.25">
      <c r="B1000" s="62" t="s">
        <v>6275</v>
      </c>
      <c r="C1000" s="58" t="s">
        <v>6279</v>
      </c>
      <c r="D1000" s="6">
        <v>843380163107</v>
      </c>
      <c r="E1000" s="7" t="s">
        <v>951</v>
      </c>
      <c r="F1000" t="s">
        <v>952</v>
      </c>
      <c r="G1000" t="s">
        <v>7879</v>
      </c>
      <c r="H1000" t="s">
        <v>18</v>
      </c>
      <c r="I1000" s="7" t="s">
        <v>154</v>
      </c>
      <c r="J1000" s="7" t="s">
        <v>624</v>
      </c>
      <c r="K1000" s="7" t="s">
        <v>7833</v>
      </c>
      <c r="L1000" s="10">
        <v>104.50000000000001</v>
      </c>
      <c r="M1000" s="7" t="s">
        <v>103</v>
      </c>
      <c r="N1000" s="7" t="s">
        <v>175</v>
      </c>
      <c r="O1000" s="7" t="s">
        <v>16</v>
      </c>
      <c r="P1000" s="60"/>
      <c r="Q1000">
        <f>SUMIF(Western!C:C,Master!E1000,Western!V:V)</f>
        <v>0</v>
      </c>
      <c r="R1000" s="63">
        <f t="shared" si="15"/>
        <v>0</v>
      </c>
    </row>
    <row r="1001" spans="2:18" x14ac:dyDescent="0.25">
      <c r="B1001" s="62" t="s">
        <v>6275</v>
      </c>
      <c r="C1001" s="58" t="s">
        <v>6280</v>
      </c>
      <c r="D1001" s="6">
        <v>843380163114</v>
      </c>
      <c r="E1001" s="7" t="s">
        <v>953</v>
      </c>
      <c r="F1001" t="s">
        <v>954</v>
      </c>
      <c r="G1001" t="s">
        <v>7879</v>
      </c>
      <c r="H1001" t="s">
        <v>18</v>
      </c>
      <c r="I1001" s="7" t="s">
        <v>154</v>
      </c>
      <c r="J1001" s="7" t="s">
        <v>691</v>
      </c>
      <c r="K1001" s="7" t="s">
        <v>7833</v>
      </c>
      <c r="L1001" s="10">
        <v>104.50000000000001</v>
      </c>
      <c r="M1001" s="7" t="s">
        <v>103</v>
      </c>
      <c r="N1001" s="7" t="s">
        <v>175</v>
      </c>
      <c r="O1001" s="7" t="s">
        <v>16</v>
      </c>
      <c r="P1001" s="60"/>
      <c r="Q1001">
        <f>SUMIF(Western!C:C,Master!E1001,Western!V:V)</f>
        <v>0</v>
      </c>
      <c r="R1001" s="63">
        <f t="shared" si="15"/>
        <v>0</v>
      </c>
    </row>
    <row r="1002" spans="2:18" x14ac:dyDescent="0.25">
      <c r="B1002" s="62" t="s">
        <v>6275</v>
      </c>
      <c r="C1002" s="58" t="s">
        <v>6281</v>
      </c>
      <c r="D1002" s="6">
        <v>843380163121</v>
      </c>
      <c r="E1002" s="7" t="s">
        <v>955</v>
      </c>
      <c r="F1002" t="s">
        <v>956</v>
      </c>
      <c r="G1002" t="s">
        <v>7879</v>
      </c>
      <c r="H1002" t="s">
        <v>18</v>
      </c>
      <c r="I1002" s="7" t="s">
        <v>154</v>
      </c>
      <c r="J1002" s="7" t="s">
        <v>694</v>
      </c>
      <c r="K1002" s="7" t="s">
        <v>7833</v>
      </c>
      <c r="L1002" s="10">
        <v>104.50000000000001</v>
      </c>
      <c r="M1002" s="7" t="s">
        <v>103</v>
      </c>
      <c r="N1002" s="7" t="s">
        <v>175</v>
      </c>
      <c r="O1002" s="7" t="s">
        <v>16</v>
      </c>
      <c r="P1002" s="60"/>
      <c r="Q1002">
        <f>SUMIF(Western!C:C,Master!E1002,Western!V:V)</f>
        <v>0</v>
      </c>
      <c r="R1002" s="63">
        <f t="shared" si="15"/>
        <v>0</v>
      </c>
    </row>
    <row r="1003" spans="2:18" x14ac:dyDescent="0.25">
      <c r="B1003" s="62" t="s">
        <v>6275</v>
      </c>
      <c r="C1003" s="58" t="s">
        <v>6282</v>
      </c>
      <c r="D1003" s="6">
        <v>843380163138</v>
      </c>
      <c r="E1003" s="7" t="s">
        <v>957</v>
      </c>
      <c r="F1003" t="s">
        <v>958</v>
      </c>
      <c r="G1003" t="s">
        <v>7879</v>
      </c>
      <c r="H1003" t="s">
        <v>18</v>
      </c>
      <c r="I1003" s="7" t="s">
        <v>154</v>
      </c>
      <c r="J1003" s="7" t="s">
        <v>630</v>
      </c>
      <c r="K1003" s="7" t="s">
        <v>7833</v>
      </c>
      <c r="L1003" s="10">
        <v>104.50000000000001</v>
      </c>
      <c r="M1003" s="7" t="s">
        <v>103</v>
      </c>
      <c r="N1003" s="7" t="s">
        <v>175</v>
      </c>
      <c r="O1003" s="7" t="s">
        <v>16</v>
      </c>
      <c r="P1003" s="60"/>
      <c r="Q1003">
        <f>SUMIF(Western!C:C,Master!E1003,Western!V:V)</f>
        <v>0</v>
      </c>
      <c r="R1003" s="63">
        <f t="shared" si="15"/>
        <v>0</v>
      </c>
    </row>
    <row r="1004" spans="2:18" x14ac:dyDescent="0.25">
      <c r="B1004" s="62" t="s">
        <v>6275</v>
      </c>
      <c r="C1004" s="58" t="s">
        <v>6283</v>
      </c>
      <c r="D1004" s="6">
        <v>843380163145</v>
      </c>
      <c r="E1004" s="7" t="s">
        <v>959</v>
      </c>
      <c r="F1004" t="s">
        <v>960</v>
      </c>
      <c r="G1004" t="s">
        <v>7879</v>
      </c>
      <c r="H1004" t="s">
        <v>18</v>
      </c>
      <c r="I1004" s="7" t="s">
        <v>154</v>
      </c>
      <c r="J1004" s="7" t="s">
        <v>699</v>
      </c>
      <c r="K1004" s="7" t="s">
        <v>7833</v>
      </c>
      <c r="L1004" s="10">
        <v>104.50000000000001</v>
      </c>
      <c r="M1004" s="7" t="s">
        <v>103</v>
      </c>
      <c r="N1004" s="7" t="s">
        <v>175</v>
      </c>
      <c r="O1004" s="7" t="s">
        <v>16</v>
      </c>
      <c r="P1004" s="60"/>
      <c r="Q1004">
        <f>SUMIF(Western!C:C,Master!E1004,Western!V:V)</f>
        <v>0</v>
      </c>
      <c r="R1004" s="63">
        <f t="shared" si="15"/>
        <v>0</v>
      </c>
    </row>
    <row r="1005" spans="2:18" x14ac:dyDescent="0.25">
      <c r="B1005" s="62" t="s">
        <v>6275</v>
      </c>
      <c r="C1005" s="58" t="s">
        <v>6284</v>
      </c>
      <c r="D1005" s="6">
        <v>843380163152</v>
      </c>
      <c r="E1005" s="7" t="s">
        <v>961</v>
      </c>
      <c r="F1005" t="s">
        <v>962</v>
      </c>
      <c r="G1005" t="s">
        <v>7879</v>
      </c>
      <c r="H1005" t="s">
        <v>18</v>
      </c>
      <c r="I1005" s="7" t="s">
        <v>154</v>
      </c>
      <c r="J1005" s="7" t="s">
        <v>702</v>
      </c>
      <c r="K1005" s="7" t="s">
        <v>7833</v>
      </c>
      <c r="L1005" s="10">
        <v>104.50000000000001</v>
      </c>
      <c r="M1005" s="7" t="s">
        <v>103</v>
      </c>
      <c r="N1005" s="7" t="s">
        <v>175</v>
      </c>
      <c r="O1005" s="7" t="s">
        <v>16</v>
      </c>
      <c r="P1005" s="60"/>
      <c r="Q1005">
        <f>SUMIF(Western!C:C,Master!E1005,Western!V:V)</f>
        <v>0</v>
      </c>
      <c r="R1005" s="63">
        <f t="shared" si="15"/>
        <v>0</v>
      </c>
    </row>
    <row r="1006" spans="2:18" x14ac:dyDescent="0.25">
      <c r="B1006" s="62" t="s">
        <v>6275</v>
      </c>
      <c r="C1006" s="58" t="s">
        <v>6285</v>
      </c>
      <c r="D1006" s="6">
        <v>843380163169</v>
      </c>
      <c r="E1006" s="7" t="s">
        <v>963</v>
      </c>
      <c r="F1006" t="s">
        <v>964</v>
      </c>
      <c r="G1006" t="s">
        <v>7879</v>
      </c>
      <c r="H1006" t="s">
        <v>18</v>
      </c>
      <c r="I1006" s="7" t="s">
        <v>154</v>
      </c>
      <c r="J1006" s="7" t="s">
        <v>636</v>
      </c>
      <c r="K1006" s="7" t="s">
        <v>7833</v>
      </c>
      <c r="L1006" s="10">
        <v>104.50000000000001</v>
      </c>
      <c r="M1006" s="7" t="s">
        <v>103</v>
      </c>
      <c r="N1006" s="7" t="s">
        <v>175</v>
      </c>
      <c r="O1006" s="7" t="s">
        <v>16</v>
      </c>
      <c r="P1006" s="60"/>
      <c r="Q1006">
        <f>SUMIF(Western!C:C,Master!E1006,Western!V:V)</f>
        <v>0</v>
      </c>
      <c r="R1006" s="63">
        <f t="shared" si="15"/>
        <v>0</v>
      </c>
    </row>
    <row r="1007" spans="2:18" x14ac:dyDescent="0.25">
      <c r="B1007" s="62" t="s">
        <v>6275</v>
      </c>
      <c r="C1007" s="58" t="s">
        <v>6286</v>
      </c>
      <c r="D1007" s="6">
        <v>843380163176</v>
      </c>
      <c r="E1007" s="7" t="s">
        <v>965</v>
      </c>
      <c r="F1007" t="s">
        <v>966</v>
      </c>
      <c r="G1007" t="s">
        <v>7879</v>
      </c>
      <c r="H1007" t="s">
        <v>18</v>
      </c>
      <c r="I1007" s="7" t="s">
        <v>154</v>
      </c>
      <c r="J1007" s="7" t="s">
        <v>707</v>
      </c>
      <c r="K1007" s="7" t="s">
        <v>7833</v>
      </c>
      <c r="L1007" s="10">
        <v>104.50000000000001</v>
      </c>
      <c r="M1007" s="7" t="s">
        <v>103</v>
      </c>
      <c r="N1007" s="7" t="s">
        <v>175</v>
      </c>
      <c r="O1007" s="7" t="s">
        <v>16</v>
      </c>
      <c r="P1007" s="60"/>
      <c r="Q1007">
        <f>SUMIF(Western!C:C,Master!E1007,Western!V:V)</f>
        <v>0</v>
      </c>
      <c r="R1007" s="63">
        <f t="shared" si="15"/>
        <v>0</v>
      </c>
    </row>
    <row r="1008" spans="2:18" x14ac:dyDescent="0.25">
      <c r="B1008" s="62" t="s">
        <v>6275</v>
      </c>
      <c r="C1008" s="58" t="s">
        <v>6287</v>
      </c>
      <c r="D1008" s="6">
        <v>843380163183</v>
      </c>
      <c r="E1008" s="7" t="s">
        <v>967</v>
      </c>
      <c r="F1008" t="s">
        <v>968</v>
      </c>
      <c r="G1008" t="s">
        <v>7879</v>
      </c>
      <c r="H1008" t="s">
        <v>18</v>
      </c>
      <c r="I1008" s="7" t="s">
        <v>154</v>
      </c>
      <c r="J1008" s="7" t="s">
        <v>710</v>
      </c>
      <c r="K1008" s="7" t="s">
        <v>7833</v>
      </c>
      <c r="L1008" s="10">
        <v>104.50000000000001</v>
      </c>
      <c r="M1008" s="7" t="s">
        <v>103</v>
      </c>
      <c r="N1008" s="7" t="s">
        <v>175</v>
      </c>
      <c r="O1008" s="7" t="s">
        <v>16</v>
      </c>
      <c r="P1008" s="60"/>
      <c r="Q1008">
        <f>SUMIF(Western!C:C,Master!E1008,Western!V:V)</f>
        <v>0</v>
      </c>
      <c r="R1008" s="63">
        <f t="shared" si="15"/>
        <v>0</v>
      </c>
    </row>
    <row r="1009" spans="2:18" x14ac:dyDescent="0.25">
      <c r="B1009" s="62" t="s">
        <v>6275</v>
      </c>
      <c r="C1009" s="58" t="s">
        <v>6288</v>
      </c>
      <c r="D1009" s="6">
        <v>843380163190</v>
      </c>
      <c r="E1009" s="7" t="s">
        <v>969</v>
      </c>
      <c r="F1009" t="s">
        <v>970</v>
      </c>
      <c r="G1009" t="s">
        <v>7879</v>
      </c>
      <c r="H1009" t="s">
        <v>18</v>
      </c>
      <c r="I1009" s="7" t="s">
        <v>154</v>
      </c>
      <c r="J1009" s="7" t="s">
        <v>713</v>
      </c>
      <c r="K1009" s="7" t="s">
        <v>7833</v>
      </c>
      <c r="L1009" s="10">
        <v>104.50000000000001</v>
      </c>
      <c r="M1009" s="7" t="s">
        <v>103</v>
      </c>
      <c r="N1009" s="7" t="s">
        <v>175</v>
      </c>
      <c r="O1009" s="7" t="s">
        <v>16</v>
      </c>
      <c r="P1009" s="60"/>
      <c r="Q1009">
        <f>SUMIF(Western!C:C,Master!E1009,Western!V:V)</f>
        <v>0</v>
      </c>
      <c r="R1009" s="63">
        <f t="shared" si="15"/>
        <v>0</v>
      </c>
    </row>
    <row r="1010" spans="2:18" x14ac:dyDescent="0.25">
      <c r="B1010" s="62" t="s">
        <v>6275</v>
      </c>
      <c r="C1010" s="58" t="s">
        <v>6289</v>
      </c>
      <c r="D1010" s="6">
        <v>843380163206</v>
      </c>
      <c r="E1010" s="7" t="s">
        <v>971</v>
      </c>
      <c r="F1010" t="s">
        <v>972</v>
      </c>
      <c r="G1010" t="s">
        <v>7879</v>
      </c>
      <c r="H1010" t="s">
        <v>18</v>
      </c>
      <c r="I1010" s="7" t="s">
        <v>154</v>
      </c>
      <c r="J1010" s="7" t="s">
        <v>716</v>
      </c>
      <c r="K1010" s="7" t="s">
        <v>7833</v>
      </c>
      <c r="L1010" s="10">
        <v>104.50000000000001</v>
      </c>
      <c r="M1010" s="7" t="s">
        <v>103</v>
      </c>
      <c r="N1010" s="7" t="s">
        <v>175</v>
      </c>
      <c r="O1010" s="7" t="s">
        <v>16</v>
      </c>
      <c r="P1010" s="60"/>
      <c r="Q1010">
        <f>SUMIF(Western!C:C,Master!E1010,Western!V:V)</f>
        <v>0</v>
      </c>
      <c r="R1010" s="63">
        <f t="shared" si="15"/>
        <v>0</v>
      </c>
    </row>
    <row r="1011" spans="2:18" x14ac:dyDescent="0.25">
      <c r="B1011" s="62" t="s">
        <v>6275</v>
      </c>
      <c r="C1011" s="58" t="s">
        <v>6290</v>
      </c>
      <c r="D1011" s="6">
        <v>843380163213</v>
      </c>
      <c r="E1011" s="7" t="s">
        <v>973</v>
      </c>
      <c r="F1011" t="s">
        <v>974</v>
      </c>
      <c r="G1011" t="s">
        <v>7879</v>
      </c>
      <c r="H1011" t="s">
        <v>18</v>
      </c>
      <c r="I1011" s="7" t="s">
        <v>154</v>
      </c>
      <c r="J1011" s="7" t="s">
        <v>719</v>
      </c>
      <c r="K1011" s="7" t="s">
        <v>7833</v>
      </c>
      <c r="L1011" s="10">
        <v>104.50000000000001</v>
      </c>
      <c r="M1011" s="7" t="s">
        <v>103</v>
      </c>
      <c r="N1011" s="7" t="s">
        <v>175</v>
      </c>
      <c r="O1011" s="7" t="s">
        <v>16</v>
      </c>
      <c r="P1011" s="60"/>
      <c r="Q1011">
        <f>SUMIF(Western!C:C,Master!E1011,Western!V:V)</f>
        <v>0</v>
      </c>
      <c r="R1011" s="63">
        <f t="shared" si="15"/>
        <v>0</v>
      </c>
    </row>
    <row r="1012" spans="2:18" x14ac:dyDescent="0.25">
      <c r="B1012" s="62" t="s">
        <v>6275</v>
      </c>
      <c r="C1012" s="58" t="s">
        <v>6291</v>
      </c>
      <c r="D1012" s="6">
        <v>843380163220</v>
      </c>
      <c r="E1012" s="7" t="s">
        <v>975</v>
      </c>
      <c r="F1012" t="s">
        <v>976</v>
      </c>
      <c r="G1012" t="s">
        <v>7879</v>
      </c>
      <c r="H1012" t="s">
        <v>18</v>
      </c>
      <c r="I1012" s="7" t="s">
        <v>154</v>
      </c>
      <c r="J1012" s="7" t="s">
        <v>722</v>
      </c>
      <c r="K1012" s="7" t="s">
        <v>7833</v>
      </c>
      <c r="L1012" s="10">
        <v>104.50000000000001</v>
      </c>
      <c r="M1012" s="7" t="s">
        <v>103</v>
      </c>
      <c r="N1012" s="7" t="s">
        <v>175</v>
      </c>
      <c r="O1012" s="7" t="s">
        <v>16</v>
      </c>
      <c r="P1012" s="60"/>
      <c r="Q1012">
        <f>SUMIF(Western!C:C,Master!E1012,Western!V:V)</f>
        <v>0</v>
      </c>
      <c r="R1012" s="63">
        <f t="shared" si="15"/>
        <v>0</v>
      </c>
    </row>
    <row r="1013" spans="2:18" x14ac:dyDescent="0.25">
      <c r="B1013" s="62" t="s">
        <v>6275</v>
      </c>
      <c r="C1013" s="58" t="s">
        <v>6292</v>
      </c>
      <c r="D1013" s="6">
        <v>843380163237</v>
      </c>
      <c r="E1013" s="7" t="s">
        <v>977</v>
      </c>
      <c r="F1013" t="s">
        <v>978</v>
      </c>
      <c r="G1013" t="s">
        <v>7879</v>
      </c>
      <c r="H1013" t="s">
        <v>18</v>
      </c>
      <c r="I1013" s="7" t="s">
        <v>154</v>
      </c>
      <c r="J1013" s="7" t="s">
        <v>725</v>
      </c>
      <c r="K1013" s="7" t="s">
        <v>7833</v>
      </c>
      <c r="L1013" s="10">
        <v>104.50000000000001</v>
      </c>
      <c r="M1013" s="7" t="s">
        <v>103</v>
      </c>
      <c r="N1013" s="7" t="s">
        <v>175</v>
      </c>
      <c r="O1013" s="7" t="s">
        <v>16</v>
      </c>
      <c r="P1013" s="60"/>
      <c r="Q1013">
        <f>SUMIF(Western!C:C,Master!E1013,Western!V:V)</f>
        <v>0</v>
      </c>
      <c r="R1013" s="63">
        <f t="shared" si="15"/>
        <v>0</v>
      </c>
    </row>
    <row r="1014" spans="2:18" x14ac:dyDescent="0.25">
      <c r="B1014" s="62" t="s">
        <v>6275</v>
      </c>
      <c r="C1014" s="58" t="s">
        <v>6293</v>
      </c>
      <c r="D1014" s="6">
        <v>843380163244</v>
      </c>
      <c r="E1014" s="7" t="s">
        <v>979</v>
      </c>
      <c r="F1014" t="s">
        <v>980</v>
      </c>
      <c r="G1014" t="s">
        <v>7879</v>
      </c>
      <c r="H1014" t="s">
        <v>18</v>
      </c>
      <c r="I1014" s="7" t="s">
        <v>154</v>
      </c>
      <c r="J1014" s="7" t="s">
        <v>728</v>
      </c>
      <c r="K1014" s="7" t="s">
        <v>7833</v>
      </c>
      <c r="L1014" s="10">
        <v>104.50000000000001</v>
      </c>
      <c r="M1014" s="7" t="s">
        <v>103</v>
      </c>
      <c r="N1014" s="7" t="s">
        <v>175</v>
      </c>
      <c r="O1014" s="7" t="s">
        <v>16</v>
      </c>
      <c r="P1014" s="60"/>
      <c r="Q1014">
        <f>SUMIF(Western!C:C,Master!E1014,Western!V:V)</f>
        <v>0</v>
      </c>
      <c r="R1014" s="63">
        <f t="shared" si="15"/>
        <v>0</v>
      </c>
    </row>
    <row r="1015" spans="2:18" x14ac:dyDescent="0.25">
      <c r="B1015" s="62" t="s">
        <v>6294</v>
      </c>
      <c r="C1015" s="58" t="s">
        <v>6295</v>
      </c>
      <c r="D1015" s="6">
        <v>843380163251</v>
      </c>
      <c r="E1015" s="7" t="s">
        <v>981</v>
      </c>
      <c r="F1015" t="s">
        <v>982</v>
      </c>
      <c r="G1015" t="s">
        <v>7879</v>
      </c>
      <c r="H1015" t="s">
        <v>17</v>
      </c>
      <c r="I1015" s="7" t="s">
        <v>59</v>
      </c>
      <c r="J1015" s="7" t="s">
        <v>621</v>
      </c>
      <c r="K1015" s="7" t="s">
        <v>7833</v>
      </c>
      <c r="L1015" s="10">
        <v>104.50000000000001</v>
      </c>
      <c r="M1015" s="7" t="s">
        <v>103</v>
      </c>
      <c r="N1015" s="7" t="s">
        <v>175</v>
      </c>
      <c r="O1015" s="7" t="s">
        <v>16</v>
      </c>
      <c r="P1015" s="60"/>
      <c r="Q1015">
        <f>SUMIF(Western!C:C,Master!E1015,Western!V:V)</f>
        <v>0</v>
      </c>
      <c r="R1015" s="63">
        <f t="shared" si="15"/>
        <v>0</v>
      </c>
    </row>
    <row r="1016" spans="2:18" x14ac:dyDescent="0.25">
      <c r="B1016" s="62" t="s">
        <v>6294</v>
      </c>
      <c r="C1016" s="58" t="s">
        <v>6296</v>
      </c>
      <c r="D1016" s="6">
        <v>843380163268</v>
      </c>
      <c r="E1016" s="7" t="s">
        <v>983</v>
      </c>
      <c r="F1016" t="s">
        <v>984</v>
      </c>
      <c r="G1016" t="s">
        <v>7879</v>
      </c>
      <c r="H1016" t="s">
        <v>17</v>
      </c>
      <c r="I1016" s="7" t="s">
        <v>59</v>
      </c>
      <c r="J1016" s="7" t="s">
        <v>683</v>
      </c>
      <c r="K1016" s="7" t="s">
        <v>7833</v>
      </c>
      <c r="L1016" s="10">
        <v>104.50000000000001</v>
      </c>
      <c r="M1016" s="7" t="s">
        <v>103</v>
      </c>
      <c r="N1016" s="7" t="s">
        <v>175</v>
      </c>
      <c r="O1016" s="7" t="s">
        <v>16</v>
      </c>
      <c r="P1016" s="60"/>
      <c r="Q1016">
        <f>SUMIF(Western!C:C,Master!E1016,Western!V:V)</f>
        <v>0</v>
      </c>
      <c r="R1016" s="63">
        <f t="shared" si="15"/>
        <v>0</v>
      </c>
    </row>
    <row r="1017" spans="2:18" x14ac:dyDescent="0.25">
      <c r="B1017" s="62" t="s">
        <v>6294</v>
      </c>
      <c r="C1017" s="58" t="s">
        <v>6297</v>
      </c>
      <c r="D1017" s="6">
        <v>843380163275</v>
      </c>
      <c r="E1017" s="7" t="s">
        <v>985</v>
      </c>
      <c r="F1017" t="s">
        <v>986</v>
      </c>
      <c r="G1017" t="s">
        <v>7879</v>
      </c>
      <c r="H1017" t="s">
        <v>17</v>
      </c>
      <c r="I1017" s="7" t="s">
        <v>59</v>
      </c>
      <c r="J1017" s="7" t="s">
        <v>686</v>
      </c>
      <c r="K1017" s="7" t="s">
        <v>7833</v>
      </c>
      <c r="L1017" s="10">
        <v>104.50000000000001</v>
      </c>
      <c r="M1017" s="7" t="s">
        <v>103</v>
      </c>
      <c r="N1017" s="7" t="s">
        <v>175</v>
      </c>
      <c r="O1017" s="7" t="s">
        <v>16</v>
      </c>
      <c r="P1017" s="60"/>
      <c r="Q1017">
        <f>SUMIF(Western!C:C,Master!E1017,Western!V:V)</f>
        <v>0</v>
      </c>
      <c r="R1017" s="63">
        <f t="shared" si="15"/>
        <v>0</v>
      </c>
    </row>
    <row r="1018" spans="2:18" x14ac:dyDescent="0.25">
      <c r="B1018" s="62" t="s">
        <v>6294</v>
      </c>
      <c r="C1018" s="58" t="s">
        <v>6298</v>
      </c>
      <c r="D1018" s="6">
        <v>843380163282</v>
      </c>
      <c r="E1018" s="7" t="s">
        <v>987</v>
      </c>
      <c r="F1018" t="s">
        <v>988</v>
      </c>
      <c r="G1018" t="s">
        <v>7879</v>
      </c>
      <c r="H1018" t="s">
        <v>17</v>
      </c>
      <c r="I1018" s="7" t="s">
        <v>59</v>
      </c>
      <c r="J1018" s="7" t="s">
        <v>624</v>
      </c>
      <c r="K1018" s="7" t="s">
        <v>7833</v>
      </c>
      <c r="L1018" s="10">
        <v>104.50000000000001</v>
      </c>
      <c r="M1018" s="7" t="s">
        <v>103</v>
      </c>
      <c r="N1018" s="7" t="s">
        <v>175</v>
      </c>
      <c r="O1018" s="7" t="s">
        <v>16</v>
      </c>
      <c r="P1018" s="60"/>
      <c r="Q1018">
        <f>SUMIF(Western!C:C,Master!E1018,Western!V:V)</f>
        <v>0</v>
      </c>
      <c r="R1018" s="63">
        <f t="shared" si="15"/>
        <v>0</v>
      </c>
    </row>
    <row r="1019" spans="2:18" x14ac:dyDescent="0.25">
      <c r="B1019" s="62" t="s">
        <v>6294</v>
      </c>
      <c r="C1019" s="58" t="s">
        <v>6299</v>
      </c>
      <c r="D1019" s="6">
        <v>843380163299</v>
      </c>
      <c r="E1019" s="7" t="s">
        <v>989</v>
      </c>
      <c r="F1019" t="s">
        <v>990</v>
      </c>
      <c r="G1019" t="s">
        <v>7879</v>
      </c>
      <c r="H1019" t="s">
        <v>17</v>
      </c>
      <c r="I1019" s="7" t="s">
        <v>59</v>
      </c>
      <c r="J1019" s="7" t="s">
        <v>691</v>
      </c>
      <c r="K1019" s="7" t="s">
        <v>7833</v>
      </c>
      <c r="L1019" s="10">
        <v>104.50000000000001</v>
      </c>
      <c r="M1019" s="7" t="s">
        <v>103</v>
      </c>
      <c r="N1019" s="7" t="s">
        <v>175</v>
      </c>
      <c r="O1019" s="7" t="s">
        <v>16</v>
      </c>
      <c r="P1019" s="60"/>
      <c r="Q1019">
        <f>SUMIF(Western!C:C,Master!E1019,Western!V:V)</f>
        <v>0</v>
      </c>
      <c r="R1019" s="63">
        <f t="shared" si="15"/>
        <v>0</v>
      </c>
    </row>
    <row r="1020" spans="2:18" x14ac:dyDescent="0.25">
      <c r="B1020" s="62" t="s">
        <v>6294</v>
      </c>
      <c r="C1020" s="58" t="s">
        <v>6300</v>
      </c>
      <c r="D1020" s="6">
        <v>843380163305</v>
      </c>
      <c r="E1020" s="7" t="s">
        <v>991</v>
      </c>
      <c r="F1020" t="s">
        <v>992</v>
      </c>
      <c r="G1020" t="s">
        <v>7879</v>
      </c>
      <c r="H1020" t="s">
        <v>17</v>
      </c>
      <c r="I1020" s="7" t="s">
        <v>59</v>
      </c>
      <c r="J1020" s="7" t="s">
        <v>694</v>
      </c>
      <c r="K1020" s="7" t="s">
        <v>7833</v>
      </c>
      <c r="L1020" s="10">
        <v>104.50000000000001</v>
      </c>
      <c r="M1020" s="7" t="s">
        <v>103</v>
      </c>
      <c r="N1020" s="7" t="s">
        <v>175</v>
      </c>
      <c r="O1020" s="7" t="s">
        <v>16</v>
      </c>
      <c r="P1020" s="60"/>
      <c r="Q1020">
        <f>SUMIF(Western!C:C,Master!E1020,Western!V:V)</f>
        <v>0</v>
      </c>
      <c r="R1020" s="63">
        <f t="shared" si="15"/>
        <v>0</v>
      </c>
    </row>
    <row r="1021" spans="2:18" x14ac:dyDescent="0.25">
      <c r="B1021" s="62" t="s">
        <v>6294</v>
      </c>
      <c r="C1021" s="58" t="s">
        <v>6301</v>
      </c>
      <c r="D1021" s="6">
        <v>843380163312</v>
      </c>
      <c r="E1021" s="7" t="s">
        <v>993</v>
      </c>
      <c r="F1021" t="s">
        <v>994</v>
      </c>
      <c r="G1021" t="s">
        <v>7879</v>
      </c>
      <c r="H1021" t="s">
        <v>17</v>
      </c>
      <c r="I1021" s="7" t="s">
        <v>59</v>
      </c>
      <c r="J1021" s="7" t="s">
        <v>630</v>
      </c>
      <c r="K1021" s="7" t="s">
        <v>7833</v>
      </c>
      <c r="L1021" s="10">
        <v>104.50000000000001</v>
      </c>
      <c r="M1021" s="7" t="s">
        <v>103</v>
      </c>
      <c r="N1021" s="7" t="s">
        <v>175</v>
      </c>
      <c r="O1021" s="7" t="s">
        <v>16</v>
      </c>
      <c r="P1021" s="60"/>
      <c r="Q1021">
        <f>SUMIF(Western!C:C,Master!E1021,Western!V:V)</f>
        <v>0</v>
      </c>
      <c r="R1021" s="63">
        <f t="shared" si="15"/>
        <v>0</v>
      </c>
    </row>
    <row r="1022" spans="2:18" x14ac:dyDescent="0.25">
      <c r="B1022" s="62" t="s">
        <v>6294</v>
      </c>
      <c r="C1022" s="58" t="s">
        <v>6302</v>
      </c>
      <c r="D1022" s="6">
        <v>843380163329</v>
      </c>
      <c r="E1022" s="7" t="s">
        <v>995</v>
      </c>
      <c r="F1022" t="s">
        <v>996</v>
      </c>
      <c r="G1022" t="s">
        <v>7879</v>
      </c>
      <c r="H1022" t="s">
        <v>17</v>
      </c>
      <c r="I1022" s="7" t="s">
        <v>59</v>
      </c>
      <c r="J1022" s="7" t="s">
        <v>699</v>
      </c>
      <c r="K1022" s="7" t="s">
        <v>7833</v>
      </c>
      <c r="L1022" s="10">
        <v>104.50000000000001</v>
      </c>
      <c r="M1022" s="7" t="s">
        <v>103</v>
      </c>
      <c r="N1022" s="7" t="s">
        <v>175</v>
      </c>
      <c r="O1022" s="7" t="s">
        <v>16</v>
      </c>
      <c r="P1022" s="60"/>
      <c r="Q1022">
        <f>SUMIF(Western!C:C,Master!E1022,Western!V:V)</f>
        <v>0</v>
      </c>
      <c r="R1022" s="63">
        <f t="shared" si="15"/>
        <v>0</v>
      </c>
    </row>
    <row r="1023" spans="2:18" x14ac:dyDescent="0.25">
      <c r="B1023" s="62" t="s">
        <v>6294</v>
      </c>
      <c r="C1023" s="58" t="s">
        <v>6303</v>
      </c>
      <c r="D1023" s="6">
        <v>843380163336</v>
      </c>
      <c r="E1023" s="7" t="s">
        <v>997</v>
      </c>
      <c r="F1023" t="s">
        <v>998</v>
      </c>
      <c r="G1023" t="s">
        <v>7879</v>
      </c>
      <c r="H1023" t="s">
        <v>17</v>
      </c>
      <c r="I1023" s="7" t="s">
        <v>59</v>
      </c>
      <c r="J1023" s="7" t="s">
        <v>702</v>
      </c>
      <c r="K1023" s="7" t="s">
        <v>7833</v>
      </c>
      <c r="L1023" s="10">
        <v>104.50000000000001</v>
      </c>
      <c r="M1023" s="7" t="s">
        <v>103</v>
      </c>
      <c r="N1023" s="7" t="s">
        <v>175</v>
      </c>
      <c r="O1023" s="7" t="s">
        <v>16</v>
      </c>
      <c r="P1023" s="60"/>
      <c r="Q1023">
        <f>SUMIF(Western!C:C,Master!E1023,Western!V:V)</f>
        <v>0</v>
      </c>
      <c r="R1023" s="63">
        <f t="shared" si="15"/>
        <v>0</v>
      </c>
    </row>
    <row r="1024" spans="2:18" x14ac:dyDescent="0.25">
      <c r="B1024" s="62" t="s">
        <v>6294</v>
      </c>
      <c r="C1024" s="58" t="s">
        <v>6304</v>
      </c>
      <c r="D1024" s="6">
        <v>843380163343</v>
      </c>
      <c r="E1024" s="7" t="s">
        <v>999</v>
      </c>
      <c r="F1024" t="s">
        <v>1000</v>
      </c>
      <c r="G1024" t="s">
        <v>7879</v>
      </c>
      <c r="H1024" t="s">
        <v>17</v>
      </c>
      <c r="I1024" s="7" t="s">
        <v>59</v>
      </c>
      <c r="J1024" s="7" t="s">
        <v>636</v>
      </c>
      <c r="K1024" s="7" t="s">
        <v>7833</v>
      </c>
      <c r="L1024" s="10">
        <v>104.50000000000001</v>
      </c>
      <c r="M1024" s="7" t="s">
        <v>103</v>
      </c>
      <c r="N1024" s="7" t="s">
        <v>175</v>
      </c>
      <c r="O1024" s="7" t="s">
        <v>16</v>
      </c>
      <c r="P1024" s="60"/>
      <c r="Q1024">
        <f>SUMIF(Western!C:C,Master!E1024,Western!V:V)</f>
        <v>0</v>
      </c>
      <c r="R1024" s="63">
        <f t="shared" si="15"/>
        <v>0</v>
      </c>
    </row>
    <row r="1025" spans="2:18" x14ac:dyDescent="0.25">
      <c r="B1025" s="62" t="s">
        <v>6294</v>
      </c>
      <c r="C1025" s="58" t="s">
        <v>6305</v>
      </c>
      <c r="D1025" s="6">
        <v>843380163350</v>
      </c>
      <c r="E1025" s="7" t="s">
        <v>1001</v>
      </c>
      <c r="F1025" t="s">
        <v>1002</v>
      </c>
      <c r="G1025" t="s">
        <v>7879</v>
      </c>
      <c r="H1025" t="s">
        <v>17</v>
      </c>
      <c r="I1025" s="7" t="s">
        <v>59</v>
      </c>
      <c r="J1025" s="7" t="s">
        <v>707</v>
      </c>
      <c r="K1025" s="7" t="s">
        <v>7833</v>
      </c>
      <c r="L1025" s="10">
        <v>104.50000000000001</v>
      </c>
      <c r="M1025" s="7" t="s">
        <v>103</v>
      </c>
      <c r="N1025" s="7" t="s">
        <v>175</v>
      </c>
      <c r="O1025" s="7" t="s">
        <v>16</v>
      </c>
      <c r="P1025" s="60"/>
      <c r="Q1025">
        <f>SUMIF(Western!C:C,Master!E1025,Western!V:V)</f>
        <v>0</v>
      </c>
      <c r="R1025" s="63">
        <f t="shared" si="15"/>
        <v>0</v>
      </c>
    </row>
    <row r="1026" spans="2:18" x14ac:dyDescent="0.25">
      <c r="B1026" s="62" t="s">
        <v>6294</v>
      </c>
      <c r="C1026" s="58" t="s">
        <v>6306</v>
      </c>
      <c r="D1026" s="6">
        <v>843380163367</v>
      </c>
      <c r="E1026" s="7" t="s">
        <v>1003</v>
      </c>
      <c r="F1026" t="s">
        <v>1004</v>
      </c>
      <c r="G1026" t="s">
        <v>7879</v>
      </c>
      <c r="H1026" t="s">
        <v>17</v>
      </c>
      <c r="I1026" s="7" t="s">
        <v>59</v>
      </c>
      <c r="J1026" s="7" t="s">
        <v>710</v>
      </c>
      <c r="K1026" s="7" t="s">
        <v>7833</v>
      </c>
      <c r="L1026" s="10">
        <v>104.50000000000001</v>
      </c>
      <c r="M1026" s="7" t="s">
        <v>103</v>
      </c>
      <c r="N1026" s="7" t="s">
        <v>175</v>
      </c>
      <c r="O1026" s="7" t="s">
        <v>16</v>
      </c>
      <c r="P1026" s="60"/>
      <c r="Q1026">
        <f>SUMIF(Western!C:C,Master!E1026,Western!V:V)</f>
        <v>0</v>
      </c>
      <c r="R1026" s="63">
        <f t="shared" si="15"/>
        <v>0</v>
      </c>
    </row>
    <row r="1027" spans="2:18" x14ac:dyDescent="0.25">
      <c r="B1027" s="62" t="s">
        <v>6294</v>
      </c>
      <c r="C1027" s="58" t="s">
        <v>6307</v>
      </c>
      <c r="D1027" s="6">
        <v>843380163374</v>
      </c>
      <c r="E1027" s="7" t="s">
        <v>1005</v>
      </c>
      <c r="F1027" t="s">
        <v>1006</v>
      </c>
      <c r="G1027" t="s">
        <v>7879</v>
      </c>
      <c r="H1027" t="s">
        <v>17</v>
      </c>
      <c r="I1027" s="7" t="s">
        <v>59</v>
      </c>
      <c r="J1027" s="7" t="s">
        <v>713</v>
      </c>
      <c r="K1027" s="7" t="s">
        <v>7833</v>
      </c>
      <c r="L1027" s="10">
        <v>104.50000000000001</v>
      </c>
      <c r="M1027" s="7" t="s">
        <v>103</v>
      </c>
      <c r="N1027" s="7" t="s">
        <v>175</v>
      </c>
      <c r="O1027" s="7" t="s">
        <v>16</v>
      </c>
      <c r="P1027" s="60"/>
      <c r="Q1027">
        <f>SUMIF(Western!C:C,Master!E1027,Western!V:V)</f>
        <v>0</v>
      </c>
      <c r="R1027" s="63">
        <f t="shared" si="15"/>
        <v>0</v>
      </c>
    </row>
    <row r="1028" spans="2:18" x14ac:dyDescent="0.25">
      <c r="B1028" s="62" t="s">
        <v>6294</v>
      </c>
      <c r="C1028" s="58" t="s">
        <v>6308</v>
      </c>
      <c r="D1028" s="6">
        <v>843380163381</v>
      </c>
      <c r="E1028" s="7" t="s">
        <v>1007</v>
      </c>
      <c r="F1028" t="s">
        <v>1008</v>
      </c>
      <c r="G1028" t="s">
        <v>7879</v>
      </c>
      <c r="H1028" t="s">
        <v>17</v>
      </c>
      <c r="I1028" s="7" t="s">
        <v>59</v>
      </c>
      <c r="J1028" s="7" t="s">
        <v>716</v>
      </c>
      <c r="K1028" s="7" t="s">
        <v>7833</v>
      </c>
      <c r="L1028" s="10">
        <v>104.50000000000001</v>
      </c>
      <c r="M1028" s="7" t="s">
        <v>103</v>
      </c>
      <c r="N1028" s="7" t="s">
        <v>175</v>
      </c>
      <c r="O1028" s="7" t="s">
        <v>16</v>
      </c>
      <c r="P1028" s="60"/>
      <c r="Q1028">
        <f>SUMIF(Western!C:C,Master!E1028,Western!V:V)</f>
        <v>0</v>
      </c>
      <c r="R1028" s="63">
        <f t="shared" si="15"/>
        <v>0</v>
      </c>
    </row>
    <row r="1029" spans="2:18" x14ac:dyDescent="0.25">
      <c r="B1029" s="62" t="s">
        <v>6294</v>
      </c>
      <c r="C1029" s="58" t="s">
        <v>6309</v>
      </c>
      <c r="D1029" s="6">
        <v>843380163398</v>
      </c>
      <c r="E1029" s="7" t="s">
        <v>1009</v>
      </c>
      <c r="F1029" t="s">
        <v>1010</v>
      </c>
      <c r="G1029" t="s">
        <v>7879</v>
      </c>
      <c r="H1029" t="s">
        <v>17</v>
      </c>
      <c r="I1029" s="7" t="s">
        <v>59</v>
      </c>
      <c r="J1029" s="7" t="s">
        <v>719</v>
      </c>
      <c r="K1029" s="7" t="s">
        <v>7833</v>
      </c>
      <c r="L1029" s="10">
        <v>104.50000000000001</v>
      </c>
      <c r="M1029" s="7" t="s">
        <v>103</v>
      </c>
      <c r="N1029" s="7" t="s">
        <v>175</v>
      </c>
      <c r="O1029" s="7" t="s">
        <v>16</v>
      </c>
      <c r="P1029" s="60"/>
      <c r="Q1029">
        <f>SUMIF(Western!C:C,Master!E1029,Western!V:V)</f>
        <v>0</v>
      </c>
      <c r="R1029" s="63">
        <f t="shared" si="15"/>
        <v>0</v>
      </c>
    </row>
    <row r="1030" spans="2:18" x14ac:dyDescent="0.25">
      <c r="B1030" s="62" t="s">
        <v>6294</v>
      </c>
      <c r="C1030" s="58" t="s">
        <v>6310</v>
      </c>
      <c r="D1030" s="6">
        <v>843380163404</v>
      </c>
      <c r="E1030" s="7" t="s">
        <v>1011</v>
      </c>
      <c r="F1030" t="s">
        <v>1012</v>
      </c>
      <c r="G1030" t="s">
        <v>7879</v>
      </c>
      <c r="H1030" t="s">
        <v>17</v>
      </c>
      <c r="I1030" s="7" t="s">
        <v>59</v>
      </c>
      <c r="J1030" s="7" t="s">
        <v>722</v>
      </c>
      <c r="K1030" s="7" t="s">
        <v>7833</v>
      </c>
      <c r="L1030" s="10">
        <v>104.50000000000001</v>
      </c>
      <c r="M1030" s="7" t="s">
        <v>103</v>
      </c>
      <c r="N1030" s="7" t="s">
        <v>175</v>
      </c>
      <c r="O1030" s="7" t="s">
        <v>16</v>
      </c>
      <c r="P1030" s="60"/>
      <c r="Q1030">
        <f>SUMIF(Western!C:C,Master!E1030,Western!V:V)</f>
        <v>0</v>
      </c>
      <c r="R1030" s="63">
        <f t="shared" ref="R1030:R1093" si="16">Q1030*L1030</f>
        <v>0</v>
      </c>
    </row>
    <row r="1031" spans="2:18" x14ac:dyDescent="0.25">
      <c r="B1031" s="62" t="s">
        <v>6294</v>
      </c>
      <c r="C1031" s="58" t="s">
        <v>6311</v>
      </c>
      <c r="D1031" s="6">
        <v>843380163411</v>
      </c>
      <c r="E1031" s="7" t="s">
        <v>1013</v>
      </c>
      <c r="F1031" t="s">
        <v>1014</v>
      </c>
      <c r="G1031" t="s">
        <v>7879</v>
      </c>
      <c r="H1031" t="s">
        <v>17</v>
      </c>
      <c r="I1031" s="7" t="s">
        <v>59</v>
      </c>
      <c r="J1031" s="7" t="s">
        <v>725</v>
      </c>
      <c r="K1031" s="7" t="s">
        <v>7833</v>
      </c>
      <c r="L1031" s="10">
        <v>104.50000000000001</v>
      </c>
      <c r="M1031" s="7" t="s">
        <v>103</v>
      </c>
      <c r="N1031" s="7" t="s">
        <v>175</v>
      </c>
      <c r="O1031" s="7" t="s">
        <v>16</v>
      </c>
      <c r="P1031" s="60"/>
      <c r="Q1031">
        <f>SUMIF(Western!C:C,Master!E1031,Western!V:V)</f>
        <v>0</v>
      </c>
      <c r="R1031" s="63">
        <f t="shared" si="16"/>
        <v>0</v>
      </c>
    </row>
    <row r="1032" spans="2:18" x14ac:dyDescent="0.25">
      <c r="B1032" s="62" t="s">
        <v>6294</v>
      </c>
      <c r="C1032" s="58" t="s">
        <v>6312</v>
      </c>
      <c r="D1032" s="6">
        <v>843380163428</v>
      </c>
      <c r="E1032" s="7" t="s">
        <v>1015</v>
      </c>
      <c r="F1032" t="s">
        <v>1016</v>
      </c>
      <c r="G1032" t="s">
        <v>7879</v>
      </c>
      <c r="H1032" t="s">
        <v>17</v>
      </c>
      <c r="I1032" s="7" t="s">
        <v>59</v>
      </c>
      <c r="J1032" s="7" t="s">
        <v>728</v>
      </c>
      <c r="K1032" s="7" t="s">
        <v>7833</v>
      </c>
      <c r="L1032" s="10">
        <v>104.50000000000001</v>
      </c>
      <c r="M1032" s="7" t="s">
        <v>103</v>
      </c>
      <c r="N1032" s="7" t="s">
        <v>175</v>
      </c>
      <c r="O1032" s="7" t="s">
        <v>16</v>
      </c>
      <c r="P1032" s="60"/>
      <c r="Q1032">
        <f>SUMIF(Western!C:C,Master!E1032,Western!V:V)</f>
        <v>0</v>
      </c>
      <c r="R1032" s="63">
        <f t="shared" si="16"/>
        <v>0</v>
      </c>
    </row>
    <row r="1033" spans="2:18" x14ac:dyDescent="0.25">
      <c r="B1033" s="62" t="s">
        <v>6313</v>
      </c>
      <c r="C1033" s="58" t="s">
        <v>6314</v>
      </c>
      <c r="D1033" s="6">
        <v>843380163435</v>
      </c>
      <c r="E1033" s="7" t="s">
        <v>1017</v>
      </c>
      <c r="F1033" t="s">
        <v>1018</v>
      </c>
      <c r="G1033" t="s">
        <v>7879</v>
      </c>
      <c r="H1033" t="s">
        <v>18</v>
      </c>
      <c r="I1033" s="7" t="s">
        <v>80</v>
      </c>
      <c r="J1033" s="7" t="s">
        <v>621</v>
      </c>
      <c r="K1033" s="7" t="s">
        <v>7833</v>
      </c>
      <c r="L1033" s="10">
        <v>104.50000000000001</v>
      </c>
      <c r="M1033" s="7" t="s">
        <v>103</v>
      </c>
      <c r="N1033" s="7" t="s">
        <v>175</v>
      </c>
      <c r="O1033" s="7" t="s">
        <v>16</v>
      </c>
      <c r="P1033" s="60"/>
      <c r="Q1033">
        <f>SUMIF(Western!C:C,Master!E1033,Western!V:V)</f>
        <v>0</v>
      </c>
      <c r="R1033" s="63">
        <f t="shared" si="16"/>
        <v>0</v>
      </c>
    </row>
    <row r="1034" spans="2:18" x14ac:dyDescent="0.25">
      <c r="B1034" s="62" t="s">
        <v>6313</v>
      </c>
      <c r="C1034" s="58" t="s">
        <v>6315</v>
      </c>
      <c r="D1034" s="6">
        <v>843380163442</v>
      </c>
      <c r="E1034" s="7" t="s">
        <v>1019</v>
      </c>
      <c r="F1034" t="s">
        <v>1020</v>
      </c>
      <c r="G1034" t="s">
        <v>7879</v>
      </c>
      <c r="H1034" t="s">
        <v>18</v>
      </c>
      <c r="I1034" s="7" t="s">
        <v>80</v>
      </c>
      <c r="J1034" s="7" t="s">
        <v>683</v>
      </c>
      <c r="K1034" s="7" t="s">
        <v>7833</v>
      </c>
      <c r="L1034" s="10">
        <v>104.50000000000001</v>
      </c>
      <c r="M1034" s="7" t="s">
        <v>103</v>
      </c>
      <c r="N1034" s="7" t="s">
        <v>175</v>
      </c>
      <c r="O1034" s="7" t="s">
        <v>16</v>
      </c>
      <c r="P1034" s="60"/>
      <c r="Q1034">
        <f>SUMIF(Western!C:C,Master!E1034,Western!V:V)</f>
        <v>0</v>
      </c>
      <c r="R1034" s="63">
        <f t="shared" si="16"/>
        <v>0</v>
      </c>
    </row>
    <row r="1035" spans="2:18" x14ac:dyDescent="0.25">
      <c r="B1035" s="62" t="s">
        <v>6313</v>
      </c>
      <c r="C1035" s="58" t="s">
        <v>6316</v>
      </c>
      <c r="D1035" s="6">
        <v>843380163459</v>
      </c>
      <c r="E1035" s="7" t="s">
        <v>1021</v>
      </c>
      <c r="F1035" t="s">
        <v>1022</v>
      </c>
      <c r="G1035" t="s">
        <v>7879</v>
      </c>
      <c r="H1035" t="s">
        <v>18</v>
      </c>
      <c r="I1035" s="7" t="s">
        <v>80</v>
      </c>
      <c r="J1035" s="7" t="s">
        <v>686</v>
      </c>
      <c r="K1035" s="7" t="s">
        <v>7833</v>
      </c>
      <c r="L1035" s="10">
        <v>104.50000000000001</v>
      </c>
      <c r="M1035" s="7" t="s">
        <v>103</v>
      </c>
      <c r="N1035" s="7" t="s">
        <v>175</v>
      </c>
      <c r="O1035" s="7" t="s">
        <v>16</v>
      </c>
      <c r="P1035" s="60"/>
      <c r="Q1035">
        <f>SUMIF(Western!C:C,Master!E1035,Western!V:V)</f>
        <v>0</v>
      </c>
      <c r="R1035" s="63">
        <f t="shared" si="16"/>
        <v>0</v>
      </c>
    </row>
    <row r="1036" spans="2:18" x14ac:dyDescent="0.25">
      <c r="B1036" s="62" t="s">
        <v>6313</v>
      </c>
      <c r="C1036" s="58" t="s">
        <v>6317</v>
      </c>
      <c r="D1036" s="6">
        <v>843380163466</v>
      </c>
      <c r="E1036" s="7" t="s">
        <v>1023</v>
      </c>
      <c r="F1036" t="s">
        <v>1024</v>
      </c>
      <c r="G1036" t="s">
        <v>7879</v>
      </c>
      <c r="H1036" t="s">
        <v>18</v>
      </c>
      <c r="I1036" s="7" t="s">
        <v>80</v>
      </c>
      <c r="J1036" s="7" t="s">
        <v>624</v>
      </c>
      <c r="K1036" s="7" t="s">
        <v>7833</v>
      </c>
      <c r="L1036" s="10">
        <v>104.50000000000001</v>
      </c>
      <c r="M1036" s="7" t="s">
        <v>103</v>
      </c>
      <c r="N1036" s="7" t="s">
        <v>175</v>
      </c>
      <c r="O1036" s="7" t="s">
        <v>16</v>
      </c>
      <c r="P1036" s="60"/>
      <c r="Q1036">
        <f>SUMIF(Western!C:C,Master!E1036,Western!V:V)</f>
        <v>0</v>
      </c>
      <c r="R1036" s="63">
        <f t="shared" si="16"/>
        <v>0</v>
      </c>
    </row>
    <row r="1037" spans="2:18" x14ac:dyDescent="0.25">
      <c r="B1037" s="62" t="s">
        <v>6313</v>
      </c>
      <c r="C1037" s="58" t="s">
        <v>6318</v>
      </c>
      <c r="D1037" s="6">
        <v>843380163473</v>
      </c>
      <c r="E1037" s="7" t="s">
        <v>1025</v>
      </c>
      <c r="F1037" t="s">
        <v>1026</v>
      </c>
      <c r="G1037" t="s">
        <v>7879</v>
      </c>
      <c r="H1037" t="s">
        <v>18</v>
      </c>
      <c r="I1037" s="7" t="s">
        <v>80</v>
      </c>
      <c r="J1037" s="7" t="s">
        <v>691</v>
      </c>
      <c r="K1037" s="7" t="s">
        <v>7833</v>
      </c>
      <c r="L1037" s="10">
        <v>104.50000000000001</v>
      </c>
      <c r="M1037" s="7" t="s">
        <v>103</v>
      </c>
      <c r="N1037" s="7" t="s">
        <v>175</v>
      </c>
      <c r="O1037" s="7" t="s">
        <v>16</v>
      </c>
      <c r="P1037" s="60"/>
      <c r="Q1037">
        <f>SUMIF(Western!C:C,Master!E1037,Western!V:V)</f>
        <v>0</v>
      </c>
      <c r="R1037" s="63">
        <f t="shared" si="16"/>
        <v>0</v>
      </c>
    </row>
    <row r="1038" spans="2:18" x14ac:dyDescent="0.25">
      <c r="B1038" s="62" t="s">
        <v>6313</v>
      </c>
      <c r="C1038" s="58" t="s">
        <v>6319</v>
      </c>
      <c r="D1038" s="6">
        <v>843380163480</v>
      </c>
      <c r="E1038" s="7" t="s">
        <v>1027</v>
      </c>
      <c r="F1038" t="s">
        <v>1028</v>
      </c>
      <c r="G1038" t="s">
        <v>7879</v>
      </c>
      <c r="H1038" t="s">
        <v>18</v>
      </c>
      <c r="I1038" s="7" t="s">
        <v>80</v>
      </c>
      <c r="J1038" s="7" t="s">
        <v>694</v>
      </c>
      <c r="K1038" s="7" t="s">
        <v>7833</v>
      </c>
      <c r="L1038" s="10">
        <v>104.50000000000001</v>
      </c>
      <c r="M1038" s="7" t="s">
        <v>103</v>
      </c>
      <c r="N1038" s="7" t="s">
        <v>175</v>
      </c>
      <c r="O1038" s="7" t="s">
        <v>16</v>
      </c>
      <c r="P1038" s="60"/>
      <c r="Q1038">
        <f>SUMIF(Western!C:C,Master!E1038,Western!V:V)</f>
        <v>0</v>
      </c>
      <c r="R1038" s="63">
        <f t="shared" si="16"/>
        <v>0</v>
      </c>
    </row>
    <row r="1039" spans="2:18" x14ac:dyDescent="0.25">
      <c r="B1039" s="62" t="s">
        <v>6313</v>
      </c>
      <c r="C1039" s="58" t="s">
        <v>6320</v>
      </c>
      <c r="D1039" s="6">
        <v>843380163497</v>
      </c>
      <c r="E1039" s="7" t="s">
        <v>1029</v>
      </c>
      <c r="F1039" t="s">
        <v>1030</v>
      </c>
      <c r="G1039" t="s">
        <v>7879</v>
      </c>
      <c r="H1039" t="s">
        <v>18</v>
      </c>
      <c r="I1039" s="7" t="s">
        <v>80</v>
      </c>
      <c r="J1039" s="7" t="s">
        <v>630</v>
      </c>
      <c r="K1039" s="7" t="s">
        <v>7833</v>
      </c>
      <c r="L1039" s="10">
        <v>104.50000000000001</v>
      </c>
      <c r="M1039" s="7" t="s">
        <v>103</v>
      </c>
      <c r="N1039" s="7" t="s">
        <v>175</v>
      </c>
      <c r="O1039" s="7" t="s">
        <v>16</v>
      </c>
      <c r="P1039" s="60"/>
      <c r="Q1039">
        <f>SUMIF(Western!C:C,Master!E1039,Western!V:V)</f>
        <v>0</v>
      </c>
      <c r="R1039" s="63">
        <f t="shared" si="16"/>
        <v>0</v>
      </c>
    </row>
    <row r="1040" spans="2:18" x14ac:dyDescent="0.25">
      <c r="B1040" s="62" t="s">
        <v>6313</v>
      </c>
      <c r="C1040" s="58" t="s">
        <v>6321</v>
      </c>
      <c r="D1040" s="6">
        <v>843380163503</v>
      </c>
      <c r="E1040" s="7" t="s">
        <v>1031</v>
      </c>
      <c r="F1040" t="s">
        <v>1032</v>
      </c>
      <c r="G1040" t="s">
        <v>7879</v>
      </c>
      <c r="H1040" t="s">
        <v>18</v>
      </c>
      <c r="I1040" s="7" t="s">
        <v>80</v>
      </c>
      <c r="J1040" s="7" t="s">
        <v>699</v>
      </c>
      <c r="K1040" s="7" t="s">
        <v>7833</v>
      </c>
      <c r="L1040" s="10">
        <v>104.50000000000001</v>
      </c>
      <c r="M1040" s="7" t="s">
        <v>103</v>
      </c>
      <c r="N1040" s="7" t="s">
        <v>175</v>
      </c>
      <c r="O1040" s="7" t="s">
        <v>16</v>
      </c>
      <c r="P1040" s="60"/>
      <c r="Q1040">
        <f>SUMIF(Western!C:C,Master!E1040,Western!V:V)</f>
        <v>0</v>
      </c>
      <c r="R1040" s="63">
        <f t="shared" si="16"/>
        <v>0</v>
      </c>
    </row>
    <row r="1041" spans="2:18" x14ac:dyDescent="0.25">
      <c r="B1041" s="62" t="s">
        <v>6313</v>
      </c>
      <c r="C1041" s="58" t="s">
        <v>6322</v>
      </c>
      <c r="D1041" s="6">
        <v>843380163510</v>
      </c>
      <c r="E1041" s="7" t="s">
        <v>1033</v>
      </c>
      <c r="F1041" t="s">
        <v>1034</v>
      </c>
      <c r="G1041" t="s">
        <v>7879</v>
      </c>
      <c r="H1041" t="s">
        <v>18</v>
      </c>
      <c r="I1041" s="7" t="s">
        <v>80</v>
      </c>
      <c r="J1041" s="7" t="s">
        <v>702</v>
      </c>
      <c r="K1041" s="7" t="s">
        <v>7833</v>
      </c>
      <c r="L1041" s="10">
        <v>104.50000000000001</v>
      </c>
      <c r="M1041" s="7" t="s">
        <v>103</v>
      </c>
      <c r="N1041" s="7" t="s">
        <v>175</v>
      </c>
      <c r="O1041" s="7" t="s">
        <v>16</v>
      </c>
      <c r="P1041" s="60"/>
      <c r="Q1041">
        <f>SUMIF(Western!C:C,Master!E1041,Western!V:V)</f>
        <v>0</v>
      </c>
      <c r="R1041" s="63">
        <f t="shared" si="16"/>
        <v>0</v>
      </c>
    </row>
    <row r="1042" spans="2:18" x14ac:dyDescent="0.25">
      <c r="B1042" s="62" t="s">
        <v>6313</v>
      </c>
      <c r="C1042" s="58" t="s">
        <v>6323</v>
      </c>
      <c r="D1042" s="6">
        <v>843380163527</v>
      </c>
      <c r="E1042" s="7" t="s">
        <v>1035</v>
      </c>
      <c r="F1042" t="s">
        <v>1036</v>
      </c>
      <c r="G1042" t="s">
        <v>7879</v>
      </c>
      <c r="H1042" t="s">
        <v>18</v>
      </c>
      <c r="I1042" s="7" t="s">
        <v>80</v>
      </c>
      <c r="J1042" s="7" t="s">
        <v>636</v>
      </c>
      <c r="K1042" s="7" t="s">
        <v>7833</v>
      </c>
      <c r="L1042" s="10">
        <v>104.50000000000001</v>
      </c>
      <c r="M1042" s="7" t="s">
        <v>103</v>
      </c>
      <c r="N1042" s="7" t="s">
        <v>175</v>
      </c>
      <c r="O1042" s="7" t="s">
        <v>16</v>
      </c>
      <c r="P1042" s="60"/>
      <c r="Q1042">
        <f>SUMIF(Western!C:C,Master!E1042,Western!V:V)</f>
        <v>0</v>
      </c>
      <c r="R1042" s="63">
        <f t="shared" si="16"/>
        <v>0</v>
      </c>
    </row>
    <row r="1043" spans="2:18" x14ac:dyDescent="0.25">
      <c r="B1043" s="62" t="s">
        <v>6313</v>
      </c>
      <c r="C1043" s="58" t="s">
        <v>6324</v>
      </c>
      <c r="D1043" s="6">
        <v>843380163534</v>
      </c>
      <c r="E1043" s="7" t="s">
        <v>1037</v>
      </c>
      <c r="F1043" t="s">
        <v>1038</v>
      </c>
      <c r="G1043" t="s">
        <v>7879</v>
      </c>
      <c r="H1043" t="s">
        <v>18</v>
      </c>
      <c r="I1043" s="7" t="s">
        <v>80</v>
      </c>
      <c r="J1043" s="7" t="s">
        <v>707</v>
      </c>
      <c r="K1043" s="7" t="s">
        <v>7833</v>
      </c>
      <c r="L1043" s="10">
        <v>104.50000000000001</v>
      </c>
      <c r="M1043" s="7" t="s">
        <v>103</v>
      </c>
      <c r="N1043" s="7" t="s">
        <v>175</v>
      </c>
      <c r="O1043" s="7" t="s">
        <v>16</v>
      </c>
      <c r="P1043" s="60"/>
      <c r="Q1043">
        <f>SUMIF(Western!C:C,Master!E1043,Western!V:V)</f>
        <v>0</v>
      </c>
      <c r="R1043" s="63">
        <f t="shared" si="16"/>
        <v>0</v>
      </c>
    </row>
    <row r="1044" spans="2:18" x14ac:dyDescent="0.25">
      <c r="B1044" s="62" t="s">
        <v>6313</v>
      </c>
      <c r="C1044" s="58" t="s">
        <v>6325</v>
      </c>
      <c r="D1044" s="6">
        <v>843380163541</v>
      </c>
      <c r="E1044" s="7" t="s">
        <v>1039</v>
      </c>
      <c r="F1044" t="s">
        <v>1040</v>
      </c>
      <c r="G1044" t="s">
        <v>7879</v>
      </c>
      <c r="H1044" t="s">
        <v>18</v>
      </c>
      <c r="I1044" s="7" t="s">
        <v>80</v>
      </c>
      <c r="J1044" s="7" t="s">
        <v>710</v>
      </c>
      <c r="K1044" s="7" t="s">
        <v>7833</v>
      </c>
      <c r="L1044" s="10">
        <v>104.50000000000001</v>
      </c>
      <c r="M1044" s="7" t="s">
        <v>103</v>
      </c>
      <c r="N1044" s="7" t="s">
        <v>175</v>
      </c>
      <c r="O1044" s="7" t="s">
        <v>16</v>
      </c>
      <c r="P1044" s="60"/>
      <c r="Q1044">
        <f>SUMIF(Western!C:C,Master!E1044,Western!V:V)</f>
        <v>0</v>
      </c>
      <c r="R1044" s="63">
        <f t="shared" si="16"/>
        <v>0</v>
      </c>
    </row>
    <row r="1045" spans="2:18" x14ac:dyDescent="0.25">
      <c r="B1045" s="62" t="s">
        <v>6313</v>
      </c>
      <c r="C1045" s="58" t="s">
        <v>6326</v>
      </c>
      <c r="D1045" s="6">
        <v>843380163558</v>
      </c>
      <c r="E1045" s="7" t="s">
        <v>1041</v>
      </c>
      <c r="F1045" t="s">
        <v>1042</v>
      </c>
      <c r="G1045" t="s">
        <v>7879</v>
      </c>
      <c r="H1045" t="s">
        <v>18</v>
      </c>
      <c r="I1045" s="7" t="s">
        <v>80</v>
      </c>
      <c r="J1045" s="7" t="s">
        <v>713</v>
      </c>
      <c r="K1045" s="7" t="s">
        <v>7833</v>
      </c>
      <c r="L1045" s="10">
        <v>104.50000000000001</v>
      </c>
      <c r="M1045" s="7" t="s">
        <v>103</v>
      </c>
      <c r="N1045" s="7" t="s">
        <v>175</v>
      </c>
      <c r="O1045" s="7" t="s">
        <v>16</v>
      </c>
      <c r="P1045" s="60"/>
      <c r="Q1045">
        <f>SUMIF(Western!C:C,Master!E1045,Western!V:V)</f>
        <v>0</v>
      </c>
      <c r="R1045" s="63">
        <f t="shared" si="16"/>
        <v>0</v>
      </c>
    </row>
    <row r="1046" spans="2:18" x14ac:dyDescent="0.25">
      <c r="B1046" s="62" t="s">
        <v>6313</v>
      </c>
      <c r="C1046" s="58" t="s">
        <v>6327</v>
      </c>
      <c r="D1046" s="6">
        <v>843380163565</v>
      </c>
      <c r="E1046" s="7" t="s">
        <v>1043</v>
      </c>
      <c r="F1046" t="s">
        <v>1044</v>
      </c>
      <c r="G1046" t="s">
        <v>7879</v>
      </c>
      <c r="H1046" t="s">
        <v>18</v>
      </c>
      <c r="I1046" s="7" t="s">
        <v>80</v>
      </c>
      <c r="J1046" s="7" t="s">
        <v>716</v>
      </c>
      <c r="K1046" s="7" t="s">
        <v>7833</v>
      </c>
      <c r="L1046" s="10">
        <v>104.50000000000001</v>
      </c>
      <c r="M1046" s="7" t="s">
        <v>103</v>
      </c>
      <c r="N1046" s="7" t="s">
        <v>175</v>
      </c>
      <c r="O1046" s="7" t="s">
        <v>16</v>
      </c>
      <c r="P1046" s="60"/>
      <c r="Q1046">
        <f>SUMIF(Western!C:C,Master!E1046,Western!V:V)</f>
        <v>0</v>
      </c>
      <c r="R1046" s="63">
        <f t="shared" si="16"/>
        <v>0</v>
      </c>
    </row>
    <row r="1047" spans="2:18" x14ac:dyDescent="0.25">
      <c r="B1047" s="62" t="s">
        <v>6313</v>
      </c>
      <c r="C1047" s="58" t="s">
        <v>6328</v>
      </c>
      <c r="D1047" s="6">
        <v>843380163572</v>
      </c>
      <c r="E1047" s="7" t="s">
        <v>1045</v>
      </c>
      <c r="F1047" t="s">
        <v>1046</v>
      </c>
      <c r="G1047" t="s">
        <v>7879</v>
      </c>
      <c r="H1047" t="s">
        <v>18</v>
      </c>
      <c r="I1047" s="7" t="s">
        <v>80</v>
      </c>
      <c r="J1047" s="7" t="s">
        <v>719</v>
      </c>
      <c r="K1047" s="7" t="s">
        <v>7833</v>
      </c>
      <c r="L1047" s="10">
        <v>104.50000000000001</v>
      </c>
      <c r="M1047" s="7" t="s">
        <v>103</v>
      </c>
      <c r="N1047" s="7" t="s">
        <v>175</v>
      </c>
      <c r="O1047" s="7" t="s">
        <v>16</v>
      </c>
      <c r="P1047" s="60"/>
      <c r="Q1047">
        <f>SUMIF(Western!C:C,Master!E1047,Western!V:V)</f>
        <v>0</v>
      </c>
      <c r="R1047" s="63">
        <f t="shared" si="16"/>
        <v>0</v>
      </c>
    </row>
    <row r="1048" spans="2:18" x14ac:dyDescent="0.25">
      <c r="B1048" s="62" t="s">
        <v>6313</v>
      </c>
      <c r="C1048" s="58" t="s">
        <v>6329</v>
      </c>
      <c r="D1048" s="6">
        <v>843380163589</v>
      </c>
      <c r="E1048" s="7" t="s">
        <v>1047</v>
      </c>
      <c r="F1048" t="s">
        <v>1048</v>
      </c>
      <c r="G1048" t="s">
        <v>7879</v>
      </c>
      <c r="H1048" t="s">
        <v>18</v>
      </c>
      <c r="I1048" s="7" t="s">
        <v>80</v>
      </c>
      <c r="J1048" s="7" t="s">
        <v>722</v>
      </c>
      <c r="K1048" s="7" t="s">
        <v>7833</v>
      </c>
      <c r="L1048" s="10">
        <v>104.50000000000001</v>
      </c>
      <c r="M1048" s="7" t="s">
        <v>103</v>
      </c>
      <c r="N1048" s="7" t="s">
        <v>175</v>
      </c>
      <c r="O1048" s="7" t="s">
        <v>16</v>
      </c>
      <c r="P1048" s="60"/>
      <c r="Q1048">
        <f>SUMIF(Western!C:C,Master!E1048,Western!V:V)</f>
        <v>0</v>
      </c>
      <c r="R1048" s="63">
        <f t="shared" si="16"/>
        <v>0</v>
      </c>
    </row>
    <row r="1049" spans="2:18" x14ac:dyDescent="0.25">
      <c r="B1049" s="62" t="s">
        <v>6313</v>
      </c>
      <c r="C1049" s="58" t="s">
        <v>6330</v>
      </c>
      <c r="D1049" s="6">
        <v>843380163596</v>
      </c>
      <c r="E1049" s="7" t="s">
        <v>1049</v>
      </c>
      <c r="F1049" t="s">
        <v>1050</v>
      </c>
      <c r="G1049" t="s">
        <v>7879</v>
      </c>
      <c r="H1049" t="s">
        <v>18</v>
      </c>
      <c r="I1049" s="7" t="s">
        <v>80</v>
      </c>
      <c r="J1049" s="7" t="s">
        <v>725</v>
      </c>
      <c r="K1049" s="7" t="s">
        <v>7833</v>
      </c>
      <c r="L1049" s="10">
        <v>104.50000000000001</v>
      </c>
      <c r="M1049" s="7" t="s">
        <v>103</v>
      </c>
      <c r="N1049" s="7" t="s">
        <v>175</v>
      </c>
      <c r="O1049" s="7" t="s">
        <v>16</v>
      </c>
      <c r="P1049" s="60"/>
      <c r="Q1049">
        <f>SUMIF(Western!C:C,Master!E1049,Western!V:V)</f>
        <v>0</v>
      </c>
      <c r="R1049" s="63">
        <f t="shared" si="16"/>
        <v>0</v>
      </c>
    </row>
    <row r="1050" spans="2:18" x14ac:dyDescent="0.25">
      <c r="B1050" s="62" t="s">
        <v>6313</v>
      </c>
      <c r="C1050" s="58" t="s">
        <v>6331</v>
      </c>
      <c r="D1050" s="6">
        <v>843380163602</v>
      </c>
      <c r="E1050" s="7" t="s">
        <v>1051</v>
      </c>
      <c r="F1050" t="s">
        <v>1052</v>
      </c>
      <c r="G1050" t="s">
        <v>7879</v>
      </c>
      <c r="H1050" t="s">
        <v>18</v>
      </c>
      <c r="I1050" s="7" t="s">
        <v>80</v>
      </c>
      <c r="J1050" s="7" t="s">
        <v>728</v>
      </c>
      <c r="K1050" s="7" t="s">
        <v>7833</v>
      </c>
      <c r="L1050" s="10">
        <v>104.50000000000001</v>
      </c>
      <c r="M1050" s="7" t="s">
        <v>103</v>
      </c>
      <c r="N1050" s="7" t="s">
        <v>175</v>
      </c>
      <c r="O1050" s="7" t="s">
        <v>16</v>
      </c>
      <c r="P1050" s="60"/>
      <c r="Q1050">
        <f>SUMIF(Western!C:C,Master!E1050,Western!V:V)</f>
        <v>0</v>
      </c>
      <c r="R1050" s="63">
        <f t="shared" si="16"/>
        <v>0</v>
      </c>
    </row>
    <row r="1051" spans="2:18" x14ac:dyDescent="0.25">
      <c r="B1051" s="62" t="s">
        <v>6332</v>
      </c>
      <c r="C1051" s="58" t="s">
        <v>6333</v>
      </c>
      <c r="D1051" s="6">
        <v>843380171331</v>
      </c>
      <c r="E1051" s="7" t="s">
        <v>2908</v>
      </c>
      <c r="F1051" t="s">
        <v>3651</v>
      </c>
      <c r="G1051" t="s">
        <v>7876</v>
      </c>
      <c r="H1051" t="s">
        <v>18</v>
      </c>
      <c r="I1051" s="7" t="s">
        <v>154</v>
      </c>
      <c r="J1051" s="7" t="s">
        <v>621</v>
      </c>
      <c r="K1051" s="7" t="s">
        <v>7828</v>
      </c>
      <c r="L1051" s="10">
        <v>82.5</v>
      </c>
      <c r="M1051" s="7" t="s">
        <v>103</v>
      </c>
      <c r="N1051" s="7" t="s">
        <v>104</v>
      </c>
      <c r="O1051" s="7" t="s">
        <v>3451</v>
      </c>
      <c r="P1051" s="60"/>
      <c r="Q1051">
        <f>SUMIF('Cross-Over'!C:C,Master!E1051,'Cross-Over'!V:V)</f>
        <v>0</v>
      </c>
      <c r="R1051" s="63">
        <f t="shared" si="16"/>
        <v>0</v>
      </c>
    </row>
    <row r="1052" spans="2:18" x14ac:dyDescent="0.25">
      <c r="B1052" s="62" t="s">
        <v>6332</v>
      </c>
      <c r="C1052" s="58" t="s">
        <v>6334</v>
      </c>
      <c r="D1052" s="6">
        <v>843380171348</v>
      </c>
      <c r="E1052" s="7" t="s">
        <v>2909</v>
      </c>
      <c r="F1052" t="s">
        <v>3652</v>
      </c>
      <c r="G1052" t="s">
        <v>7876</v>
      </c>
      <c r="H1052" t="s">
        <v>18</v>
      </c>
      <c r="I1052" s="7" t="s">
        <v>154</v>
      </c>
      <c r="J1052" s="7" t="s">
        <v>683</v>
      </c>
      <c r="K1052" s="7" t="s">
        <v>7828</v>
      </c>
      <c r="L1052" s="10">
        <v>82.5</v>
      </c>
      <c r="M1052" s="7" t="s">
        <v>103</v>
      </c>
      <c r="N1052" s="7" t="s">
        <v>104</v>
      </c>
      <c r="O1052" s="7" t="s">
        <v>3451</v>
      </c>
      <c r="P1052" s="60"/>
      <c r="Q1052">
        <f>SUMIF('Cross-Over'!C:C,Master!E1052,'Cross-Over'!V:V)</f>
        <v>0</v>
      </c>
      <c r="R1052" s="63">
        <f t="shared" si="16"/>
        <v>0</v>
      </c>
    </row>
    <row r="1053" spans="2:18" x14ac:dyDescent="0.25">
      <c r="B1053" s="62" t="s">
        <v>6332</v>
      </c>
      <c r="C1053" s="58" t="s">
        <v>6335</v>
      </c>
      <c r="D1053" s="6">
        <v>843380171355</v>
      </c>
      <c r="E1053" s="7" t="s">
        <v>2910</v>
      </c>
      <c r="F1053" t="s">
        <v>3653</v>
      </c>
      <c r="G1053" t="s">
        <v>7876</v>
      </c>
      <c r="H1053" t="s">
        <v>18</v>
      </c>
      <c r="I1053" s="7" t="s">
        <v>154</v>
      </c>
      <c r="J1053" s="7" t="s">
        <v>686</v>
      </c>
      <c r="K1053" s="7" t="s">
        <v>7828</v>
      </c>
      <c r="L1053" s="10">
        <v>82.5</v>
      </c>
      <c r="M1053" s="7" t="s">
        <v>103</v>
      </c>
      <c r="N1053" s="7" t="s">
        <v>104</v>
      </c>
      <c r="O1053" s="7" t="s">
        <v>3451</v>
      </c>
      <c r="P1053" s="60"/>
      <c r="Q1053">
        <f>SUMIF('Cross-Over'!C:C,Master!E1053,'Cross-Over'!V:V)</f>
        <v>0</v>
      </c>
      <c r="R1053" s="63">
        <f t="shared" si="16"/>
        <v>0</v>
      </c>
    </row>
    <row r="1054" spans="2:18" x14ac:dyDescent="0.25">
      <c r="B1054" s="62" t="s">
        <v>6332</v>
      </c>
      <c r="C1054" s="58" t="s">
        <v>6336</v>
      </c>
      <c r="D1054" s="6">
        <v>843380171362</v>
      </c>
      <c r="E1054" s="7" t="s">
        <v>2911</v>
      </c>
      <c r="F1054" t="s">
        <v>3654</v>
      </c>
      <c r="G1054" t="s">
        <v>7876</v>
      </c>
      <c r="H1054" t="s">
        <v>18</v>
      </c>
      <c r="I1054" s="7" t="s">
        <v>154</v>
      </c>
      <c r="J1054" s="7" t="s">
        <v>624</v>
      </c>
      <c r="K1054" s="7" t="s">
        <v>7828</v>
      </c>
      <c r="L1054" s="10">
        <v>82.5</v>
      </c>
      <c r="M1054" s="7" t="s">
        <v>103</v>
      </c>
      <c r="N1054" s="7" t="s">
        <v>104</v>
      </c>
      <c r="O1054" s="7" t="s">
        <v>3451</v>
      </c>
      <c r="P1054" s="60"/>
      <c r="Q1054">
        <f>SUMIF('Cross-Over'!C:C,Master!E1054,'Cross-Over'!V:V)</f>
        <v>0</v>
      </c>
      <c r="R1054" s="63">
        <f t="shared" si="16"/>
        <v>0</v>
      </c>
    </row>
    <row r="1055" spans="2:18" x14ac:dyDescent="0.25">
      <c r="B1055" s="62" t="s">
        <v>6332</v>
      </c>
      <c r="C1055" s="58" t="s">
        <v>6337</v>
      </c>
      <c r="D1055" s="6">
        <v>843380171379</v>
      </c>
      <c r="E1055" s="7" t="s">
        <v>2912</v>
      </c>
      <c r="F1055" t="s">
        <v>3655</v>
      </c>
      <c r="G1055" t="s">
        <v>7876</v>
      </c>
      <c r="H1055" t="s">
        <v>18</v>
      </c>
      <c r="I1055" s="7" t="s">
        <v>154</v>
      </c>
      <c r="J1055" s="7" t="s">
        <v>691</v>
      </c>
      <c r="K1055" s="7" t="s">
        <v>7828</v>
      </c>
      <c r="L1055" s="10">
        <v>82.5</v>
      </c>
      <c r="M1055" s="7" t="s">
        <v>103</v>
      </c>
      <c r="N1055" s="7" t="s">
        <v>104</v>
      </c>
      <c r="O1055" s="7" t="s">
        <v>3451</v>
      </c>
      <c r="P1055" s="60"/>
      <c r="Q1055">
        <f>SUMIF('Cross-Over'!C:C,Master!E1055,'Cross-Over'!V:V)</f>
        <v>0</v>
      </c>
      <c r="R1055" s="63">
        <f t="shared" si="16"/>
        <v>0</v>
      </c>
    </row>
    <row r="1056" spans="2:18" x14ac:dyDescent="0.25">
      <c r="B1056" s="62" t="s">
        <v>6332</v>
      </c>
      <c r="C1056" s="58" t="s">
        <v>6338</v>
      </c>
      <c r="D1056" s="6">
        <v>843380171386</v>
      </c>
      <c r="E1056" s="7" t="s">
        <v>2913</v>
      </c>
      <c r="F1056" t="s">
        <v>3656</v>
      </c>
      <c r="G1056" t="s">
        <v>7876</v>
      </c>
      <c r="H1056" t="s">
        <v>18</v>
      </c>
      <c r="I1056" s="7" t="s">
        <v>154</v>
      </c>
      <c r="J1056" s="7" t="s">
        <v>694</v>
      </c>
      <c r="K1056" s="7" t="s">
        <v>7828</v>
      </c>
      <c r="L1056" s="10">
        <v>82.5</v>
      </c>
      <c r="M1056" s="7" t="s">
        <v>103</v>
      </c>
      <c r="N1056" s="7" t="s">
        <v>104</v>
      </c>
      <c r="O1056" s="7" t="s">
        <v>3451</v>
      </c>
      <c r="P1056" s="60"/>
      <c r="Q1056">
        <f>SUMIF('Cross-Over'!C:C,Master!E1056,'Cross-Over'!V:V)</f>
        <v>0</v>
      </c>
      <c r="R1056" s="63">
        <f t="shared" si="16"/>
        <v>0</v>
      </c>
    </row>
    <row r="1057" spans="2:18" x14ac:dyDescent="0.25">
      <c r="B1057" s="62" t="s">
        <v>6332</v>
      </c>
      <c r="C1057" s="58" t="s">
        <v>6339</v>
      </c>
      <c r="D1057" s="6">
        <v>843380171393</v>
      </c>
      <c r="E1057" s="7" t="s">
        <v>2914</v>
      </c>
      <c r="F1057" t="s">
        <v>3657</v>
      </c>
      <c r="G1057" t="s">
        <v>7876</v>
      </c>
      <c r="H1057" t="s">
        <v>18</v>
      </c>
      <c r="I1057" s="7" t="s">
        <v>154</v>
      </c>
      <c r="J1057" s="7" t="s">
        <v>630</v>
      </c>
      <c r="K1057" s="7" t="s">
        <v>7828</v>
      </c>
      <c r="L1057" s="10">
        <v>82.5</v>
      </c>
      <c r="M1057" s="7" t="s">
        <v>103</v>
      </c>
      <c r="N1057" s="7" t="s">
        <v>104</v>
      </c>
      <c r="O1057" s="7" t="s">
        <v>3451</v>
      </c>
      <c r="P1057" s="60"/>
      <c r="Q1057">
        <f>SUMIF('Cross-Over'!C:C,Master!E1057,'Cross-Over'!V:V)</f>
        <v>0</v>
      </c>
      <c r="R1057" s="63">
        <f t="shared" si="16"/>
        <v>0</v>
      </c>
    </row>
    <row r="1058" spans="2:18" x14ac:dyDescent="0.25">
      <c r="B1058" s="62" t="s">
        <v>6332</v>
      </c>
      <c r="C1058" s="58" t="s">
        <v>6340</v>
      </c>
      <c r="D1058" s="6">
        <v>843380171409</v>
      </c>
      <c r="E1058" s="7" t="s">
        <v>2915</v>
      </c>
      <c r="F1058" t="s">
        <v>3658</v>
      </c>
      <c r="G1058" t="s">
        <v>7876</v>
      </c>
      <c r="H1058" t="s">
        <v>18</v>
      </c>
      <c r="I1058" s="7" t="s">
        <v>154</v>
      </c>
      <c r="J1058" s="7" t="s">
        <v>699</v>
      </c>
      <c r="K1058" s="7" t="s">
        <v>7828</v>
      </c>
      <c r="L1058" s="10">
        <v>82.5</v>
      </c>
      <c r="M1058" s="7" t="s">
        <v>103</v>
      </c>
      <c r="N1058" s="7" t="s">
        <v>104</v>
      </c>
      <c r="O1058" s="7" t="s">
        <v>3451</v>
      </c>
      <c r="P1058" s="60"/>
      <c r="Q1058">
        <f>SUMIF('Cross-Over'!C:C,Master!E1058,'Cross-Over'!V:V)</f>
        <v>0</v>
      </c>
      <c r="R1058" s="63">
        <f t="shared" si="16"/>
        <v>0</v>
      </c>
    </row>
    <row r="1059" spans="2:18" x14ac:dyDescent="0.25">
      <c r="B1059" s="62" t="s">
        <v>6332</v>
      </c>
      <c r="C1059" s="58" t="s">
        <v>6341</v>
      </c>
      <c r="D1059" s="6">
        <v>843380171416</v>
      </c>
      <c r="E1059" s="7" t="s">
        <v>2916</v>
      </c>
      <c r="F1059" t="s">
        <v>3659</v>
      </c>
      <c r="G1059" t="s">
        <v>7876</v>
      </c>
      <c r="H1059" t="s">
        <v>18</v>
      </c>
      <c r="I1059" s="7" t="s">
        <v>154</v>
      </c>
      <c r="J1059" s="7" t="s">
        <v>702</v>
      </c>
      <c r="K1059" s="7" t="s">
        <v>7828</v>
      </c>
      <c r="L1059" s="10">
        <v>82.5</v>
      </c>
      <c r="M1059" s="7" t="s">
        <v>103</v>
      </c>
      <c r="N1059" s="7" t="s">
        <v>104</v>
      </c>
      <c r="O1059" s="7" t="s">
        <v>3451</v>
      </c>
      <c r="P1059" s="60"/>
      <c r="Q1059">
        <f>SUMIF('Cross-Over'!C:C,Master!E1059,'Cross-Over'!V:V)</f>
        <v>0</v>
      </c>
      <c r="R1059" s="63">
        <f t="shared" si="16"/>
        <v>0</v>
      </c>
    </row>
    <row r="1060" spans="2:18" x14ac:dyDescent="0.25">
      <c r="B1060" s="62" t="s">
        <v>6332</v>
      </c>
      <c r="C1060" s="58" t="s">
        <v>6342</v>
      </c>
      <c r="D1060" s="6">
        <v>843380171423</v>
      </c>
      <c r="E1060" s="7" t="s">
        <v>2917</v>
      </c>
      <c r="F1060" t="s">
        <v>3660</v>
      </c>
      <c r="G1060" t="s">
        <v>7876</v>
      </c>
      <c r="H1060" t="s">
        <v>18</v>
      </c>
      <c r="I1060" s="7" t="s">
        <v>154</v>
      </c>
      <c r="J1060" s="7" t="s">
        <v>636</v>
      </c>
      <c r="K1060" s="7" t="s">
        <v>7828</v>
      </c>
      <c r="L1060" s="10">
        <v>82.5</v>
      </c>
      <c r="M1060" s="7" t="s">
        <v>103</v>
      </c>
      <c r="N1060" s="7" t="s">
        <v>104</v>
      </c>
      <c r="O1060" s="7" t="s">
        <v>3451</v>
      </c>
      <c r="P1060" s="60"/>
      <c r="Q1060">
        <f>SUMIF('Cross-Over'!C:C,Master!E1060,'Cross-Over'!V:V)</f>
        <v>0</v>
      </c>
      <c r="R1060" s="63">
        <f t="shared" si="16"/>
        <v>0</v>
      </c>
    </row>
    <row r="1061" spans="2:18" x14ac:dyDescent="0.25">
      <c r="B1061" s="62" t="s">
        <v>6332</v>
      </c>
      <c r="C1061" s="58" t="s">
        <v>6343</v>
      </c>
      <c r="D1061" s="6">
        <v>843380171430</v>
      </c>
      <c r="E1061" s="7" t="s">
        <v>2918</v>
      </c>
      <c r="F1061" t="s">
        <v>3661</v>
      </c>
      <c r="G1061" t="s">
        <v>7876</v>
      </c>
      <c r="H1061" t="s">
        <v>18</v>
      </c>
      <c r="I1061" s="7" t="s">
        <v>154</v>
      </c>
      <c r="J1061" s="7" t="s">
        <v>707</v>
      </c>
      <c r="K1061" s="7" t="s">
        <v>7828</v>
      </c>
      <c r="L1061" s="10">
        <v>82.5</v>
      </c>
      <c r="M1061" s="7" t="s">
        <v>103</v>
      </c>
      <c r="N1061" s="7" t="s">
        <v>104</v>
      </c>
      <c r="O1061" s="7" t="s">
        <v>3451</v>
      </c>
      <c r="P1061" s="60"/>
      <c r="Q1061">
        <f>SUMIF('Cross-Over'!C:C,Master!E1061,'Cross-Over'!V:V)</f>
        <v>0</v>
      </c>
      <c r="R1061" s="63">
        <f t="shared" si="16"/>
        <v>0</v>
      </c>
    </row>
    <row r="1062" spans="2:18" x14ac:dyDescent="0.25">
      <c r="B1062" s="62" t="s">
        <v>6332</v>
      </c>
      <c r="C1062" s="58" t="s">
        <v>6344</v>
      </c>
      <c r="D1062" s="6">
        <v>843380171447</v>
      </c>
      <c r="E1062" s="7" t="s">
        <v>2919</v>
      </c>
      <c r="F1062" t="s">
        <v>3662</v>
      </c>
      <c r="G1062" t="s">
        <v>7876</v>
      </c>
      <c r="H1062" t="s">
        <v>18</v>
      </c>
      <c r="I1062" s="7" t="s">
        <v>154</v>
      </c>
      <c r="J1062" s="7" t="s">
        <v>710</v>
      </c>
      <c r="K1062" s="7" t="s">
        <v>7828</v>
      </c>
      <c r="L1062" s="10">
        <v>82.5</v>
      </c>
      <c r="M1062" s="7" t="s">
        <v>103</v>
      </c>
      <c r="N1062" s="7" t="s">
        <v>104</v>
      </c>
      <c r="O1062" s="7" t="s">
        <v>3451</v>
      </c>
      <c r="P1062" s="60"/>
      <c r="Q1062">
        <f>SUMIF('Cross-Over'!C:C,Master!E1062,'Cross-Over'!V:V)</f>
        <v>0</v>
      </c>
      <c r="R1062" s="63">
        <f t="shared" si="16"/>
        <v>0</v>
      </c>
    </row>
    <row r="1063" spans="2:18" x14ac:dyDescent="0.25">
      <c r="B1063" s="62" t="s">
        <v>6332</v>
      </c>
      <c r="C1063" s="58" t="s">
        <v>6345</v>
      </c>
      <c r="D1063" s="6">
        <v>843380171454</v>
      </c>
      <c r="E1063" s="7" t="s">
        <v>2920</v>
      </c>
      <c r="F1063" t="s">
        <v>3663</v>
      </c>
      <c r="G1063" t="s">
        <v>7876</v>
      </c>
      <c r="H1063" t="s">
        <v>18</v>
      </c>
      <c r="I1063" s="7" t="s">
        <v>154</v>
      </c>
      <c r="J1063" s="7" t="s">
        <v>713</v>
      </c>
      <c r="K1063" s="7" t="s">
        <v>7828</v>
      </c>
      <c r="L1063" s="10">
        <v>82.5</v>
      </c>
      <c r="M1063" s="7" t="s">
        <v>103</v>
      </c>
      <c r="N1063" s="7" t="s">
        <v>104</v>
      </c>
      <c r="O1063" s="7" t="s">
        <v>3451</v>
      </c>
      <c r="P1063" s="60"/>
      <c r="Q1063">
        <f>SUMIF('Cross-Over'!C:C,Master!E1063,'Cross-Over'!V:V)</f>
        <v>0</v>
      </c>
      <c r="R1063" s="63">
        <f t="shared" si="16"/>
        <v>0</v>
      </c>
    </row>
    <row r="1064" spans="2:18" x14ac:dyDescent="0.25">
      <c r="B1064" s="62" t="s">
        <v>6332</v>
      </c>
      <c r="C1064" s="58" t="s">
        <v>6346</v>
      </c>
      <c r="D1064" s="6">
        <v>843380171461</v>
      </c>
      <c r="E1064" s="7" t="s">
        <v>2921</v>
      </c>
      <c r="F1064" t="s">
        <v>3664</v>
      </c>
      <c r="G1064" t="s">
        <v>7876</v>
      </c>
      <c r="H1064" t="s">
        <v>18</v>
      </c>
      <c r="I1064" s="7" t="s">
        <v>154</v>
      </c>
      <c r="J1064" s="7" t="s">
        <v>716</v>
      </c>
      <c r="K1064" s="7" t="s">
        <v>7828</v>
      </c>
      <c r="L1064" s="10">
        <v>82.5</v>
      </c>
      <c r="M1064" s="7" t="s">
        <v>103</v>
      </c>
      <c r="N1064" s="7" t="s">
        <v>104</v>
      </c>
      <c r="O1064" s="7" t="s">
        <v>3451</v>
      </c>
      <c r="P1064" s="60"/>
      <c r="Q1064">
        <f>SUMIF('Cross-Over'!C:C,Master!E1064,'Cross-Over'!V:V)</f>
        <v>0</v>
      </c>
      <c r="R1064" s="63">
        <f t="shared" si="16"/>
        <v>0</v>
      </c>
    </row>
    <row r="1065" spans="2:18" x14ac:dyDescent="0.25">
      <c r="B1065" s="62" t="s">
        <v>6332</v>
      </c>
      <c r="C1065" s="58" t="s">
        <v>6347</v>
      </c>
      <c r="D1065" s="6">
        <v>843380171478</v>
      </c>
      <c r="E1065" s="7" t="s">
        <v>2922</v>
      </c>
      <c r="F1065" t="s">
        <v>3665</v>
      </c>
      <c r="G1065" t="s">
        <v>7876</v>
      </c>
      <c r="H1065" t="s">
        <v>18</v>
      </c>
      <c r="I1065" s="7" t="s">
        <v>154</v>
      </c>
      <c r="J1065" s="7" t="s">
        <v>719</v>
      </c>
      <c r="K1065" s="7" t="s">
        <v>7828</v>
      </c>
      <c r="L1065" s="10">
        <v>82.5</v>
      </c>
      <c r="M1065" s="7" t="s">
        <v>103</v>
      </c>
      <c r="N1065" s="7" t="s">
        <v>104</v>
      </c>
      <c r="O1065" s="7" t="s">
        <v>3451</v>
      </c>
      <c r="P1065" s="60"/>
      <c r="Q1065">
        <f>SUMIF('Cross-Over'!C:C,Master!E1065,'Cross-Over'!V:V)</f>
        <v>0</v>
      </c>
      <c r="R1065" s="63">
        <f t="shared" si="16"/>
        <v>0</v>
      </c>
    </row>
    <row r="1066" spans="2:18" x14ac:dyDescent="0.25">
      <c r="B1066" s="62" t="s">
        <v>6332</v>
      </c>
      <c r="C1066" s="58" t="s">
        <v>6348</v>
      </c>
      <c r="D1066" s="6">
        <v>843380171485</v>
      </c>
      <c r="E1066" s="7" t="s">
        <v>2923</v>
      </c>
      <c r="F1066" t="s">
        <v>3666</v>
      </c>
      <c r="G1066" t="s">
        <v>7876</v>
      </c>
      <c r="H1066" t="s">
        <v>18</v>
      </c>
      <c r="I1066" s="7" t="s">
        <v>154</v>
      </c>
      <c r="J1066" s="7" t="s">
        <v>722</v>
      </c>
      <c r="K1066" s="7" t="s">
        <v>7828</v>
      </c>
      <c r="L1066" s="10">
        <v>82.5</v>
      </c>
      <c r="M1066" s="7" t="s">
        <v>103</v>
      </c>
      <c r="N1066" s="7" t="s">
        <v>104</v>
      </c>
      <c r="O1066" s="7" t="s">
        <v>3451</v>
      </c>
      <c r="P1066" s="60"/>
      <c r="Q1066">
        <f>SUMIF('Cross-Over'!C:C,Master!E1066,'Cross-Over'!V:V)</f>
        <v>0</v>
      </c>
      <c r="R1066" s="63">
        <f t="shared" si="16"/>
        <v>0</v>
      </c>
    </row>
    <row r="1067" spans="2:18" x14ac:dyDescent="0.25">
      <c r="B1067" s="62" t="s">
        <v>6332</v>
      </c>
      <c r="C1067" s="58" t="s">
        <v>6349</v>
      </c>
      <c r="D1067" s="6">
        <v>843380171492</v>
      </c>
      <c r="E1067" s="7" t="s">
        <v>2924</v>
      </c>
      <c r="F1067" t="s">
        <v>3667</v>
      </c>
      <c r="G1067" t="s">
        <v>7876</v>
      </c>
      <c r="H1067" t="s">
        <v>18</v>
      </c>
      <c r="I1067" s="7" t="s">
        <v>154</v>
      </c>
      <c r="J1067" s="7" t="s">
        <v>725</v>
      </c>
      <c r="K1067" s="7" t="s">
        <v>7828</v>
      </c>
      <c r="L1067" s="10">
        <v>82.5</v>
      </c>
      <c r="M1067" s="7" t="s">
        <v>103</v>
      </c>
      <c r="N1067" s="7" t="s">
        <v>104</v>
      </c>
      <c r="O1067" s="7" t="s">
        <v>3451</v>
      </c>
      <c r="P1067" s="60"/>
      <c r="Q1067">
        <f>SUMIF('Cross-Over'!C:C,Master!E1067,'Cross-Over'!V:V)</f>
        <v>0</v>
      </c>
      <c r="R1067" s="63">
        <f t="shared" si="16"/>
        <v>0</v>
      </c>
    </row>
    <row r="1068" spans="2:18" x14ac:dyDescent="0.25">
      <c r="B1068" s="62" t="s">
        <v>6332</v>
      </c>
      <c r="C1068" s="58" t="s">
        <v>6350</v>
      </c>
      <c r="D1068" s="6">
        <v>843380171508</v>
      </c>
      <c r="E1068" s="7" t="s">
        <v>2925</v>
      </c>
      <c r="F1068" t="s">
        <v>3668</v>
      </c>
      <c r="G1068" t="s">
        <v>7876</v>
      </c>
      <c r="H1068" t="s">
        <v>18</v>
      </c>
      <c r="I1068" s="7" t="s">
        <v>154</v>
      </c>
      <c r="J1068" s="7" t="s">
        <v>728</v>
      </c>
      <c r="K1068" s="7" t="s">
        <v>7828</v>
      </c>
      <c r="L1068" s="10">
        <v>82.5</v>
      </c>
      <c r="M1068" s="7" t="s">
        <v>103</v>
      </c>
      <c r="N1068" s="7" t="s">
        <v>104</v>
      </c>
      <c r="O1068" s="7" t="s">
        <v>3451</v>
      </c>
      <c r="P1068" s="60"/>
      <c r="Q1068">
        <f>SUMIF('Cross-Over'!C:C,Master!E1068,'Cross-Over'!V:V)</f>
        <v>0</v>
      </c>
      <c r="R1068" s="63">
        <f t="shared" si="16"/>
        <v>0</v>
      </c>
    </row>
    <row r="1069" spans="2:18" x14ac:dyDescent="0.25">
      <c r="B1069" s="62" t="s">
        <v>6351</v>
      </c>
      <c r="C1069" s="58" t="s">
        <v>6352</v>
      </c>
      <c r="D1069" s="6">
        <v>843380171690</v>
      </c>
      <c r="E1069" s="7" t="s">
        <v>2926</v>
      </c>
      <c r="F1069" t="s">
        <v>3669</v>
      </c>
      <c r="G1069" t="s">
        <v>7876</v>
      </c>
      <c r="H1069" t="s">
        <v>17</v>
      </c>
      <c r="I1069" s="7" t="s">
        <v>59</v>
      </c>
      <c r="J1069" s="7" t="s">
        <v>621</v>
      </c>
      <c r="K1069" s="7" t="s">
        <v>7828</v>
      </c>
      <c r="L1069" s="10">
        <v>82.5</v>
      </c>
      <c r="M1069" s="7" t="s">
        <v>103</v>
      </c>
      <c r="N1069" s="7" t="s">
        <v>104</v>
      </c>
      <c r="O1069" s="7" t="s">
        <v>3451</v>
      </c>
      <c r="P1069" s="60"/>
      <c r="Q1069">
        <f>SUMIF('Cross-Over'!C:C,Master!E1069,'Cross-Over'!V:V)</f>
        <v>0</v>
      </c>
      <c r="R1069" s="63">
        <f t="shared" si="16"/>
        <v>0</v>
      </c>
    </row>
    <row r="1070" spans="2:18" x14ac:dyDescent="0.25">
      <c r="B1070" s="62" t="s">
        <v>6351</v>
      </c>
      <c r="C1070" s="58" t="s">
        <v>6353</v>
      </c>
      <c r="D1070" s="6">
        <v>843380171706</v>
      </c>
      <c r="E1070" s="7" t="s">
        <v>2927</v>
      </c>
      <c r="F1070" t="s">
        <v>3670</v>
      </c>
      <c r="G1070" t="s">
        <v>7876</v>
      </c>
      <c r="H1070" t="s">
        <v>17</v>
      </c>
      <c r="I1070" s="7" t="s">
        <v>59</v>
      </c>
      <c r="J1070" s="7" t="s">
        <v>683</v>
      </c>
      <c r="K1070" s="7" t="s">
        <v>7828</v>
      </c>
      <c r="L1070" s="10">
        <v>82.5</v>
      </c>
      <c r="M1070" s="7" t="s">
        <v>103</v>
      </c>
      <c r="N1070" s="7" t="s">
        <v>104</v>
      </c>
      <c r="O1070" s="7" t="s">
        <v>3451</v>
      </c>
      <c r="P1070" s="60"/>
      <c r="Q1070">
        <f>SUMIF('Cross-Over'!C:C,Master!E1070,'Cross-Over'!V:V)</f>
        <v>0</v>
      </c>
      <c r="R1070" s="63">
        <f t="shared" si="16"/>
        <v>0</v>
      </c>
    </row>
    <row r="1071" spans="2:18" x14ac:dyDescent="0.25">
      <c r="B1071" s="62" t="s">
        <v>6351</v>
      </c>
      <c r="C1071" s="58" t="s">
        <v>6354</v>
      </c>
      <c r="D1071" s="6">
        <v>843380171713</v>
      </c>
      <c r="E1071" s="7" t="s">
        <v>2928</v>
      </c>
      <c r="F1071" t="s">
        <v>3671</v>
      </c>
      <c r="G1071" t="s">
        <v>7876</v>
      </c>
      <c r="H1071" t="s">
        <v>17</v>
      </c>
      <c r="I1071" s="7" t="s">
        <v>59</v>
      </c>
      <c r="J1071" s="7" t="s">
        <v>686</v>
      </c>
      <c r="K1071" s="7" t="s">
        <v>7828</v>
      </c>
      <c r="L1071" s="10">
        <v>82.5</v>
      </c>
      <c r="M1071" s="7" t="s">
        <v>103</v>
      </c>
      <c r="N1071" s="7" t="s">
        <v>104</v>
      </c>
      <c r="O1071" s="7" t="s">
        <v>3451</v>
      </c>
      <c r="P1071" s="60"/>
      <c r="Q1071">
        <f>SUMIF('Cross-Over'!C:C,Master!E1071,'Cross-Over'!V:V)</f>
        <v>0</v>
      </c>
      <c r="R1071" s="63">
        <f t="shared" si="16"/>
        <v>0</v>
      </c>
    </row>
    <row r="1072" spans="2:18" x14ac:dyDescent="0.25">
      <c r="B1072" s="62" t="s">
        <v>6351</v>
      </c>
      <c r="C1072" s="58" t="s">
        <v>6355</v>
      </c>
      <c r="D1072" s="6">
        <v>843380171720</v>
      </c>
      <c r="E1072" s="7" t="s">
        <v>2929</v>
      </c>
      <c r="F1072" t="s">
        <v>3672</v>
      </c>
      <c r="G1072" t="s">
        <v>7876</v>
      </c>
      <c r="H1072" t="s">
        <v>17</v>
      </c>
      <c r="I1072" s="7" t="s">
        <v>59</v>
      </c>
      <c r="J1072" s="7" t="s">
        <v>624</v>
      </c>
      <c r="K1072" s="7" t="s">
        <v>7828</v>
      </c>
      <c r="L1072" s="10">
        <v>82.5</v>
      </c>
      <c r="M1072" s="7" t="s">
        <v>103</v>
      </c>
      <c r="N1072" s="7" t="s">
        <v>104</v>
      </c>
      <c r="O1072" s="7" t="s">
        <v>3451</v>
      </c>
      <c r="P1072" s="60"/>
      <c r="Q1072">
        <f>SUMIF('Cross-Over'!C:C,Master!E1072,'Cross-Over'!V:V)</f>
        <v>0</v>
      </c>
      <c r="R1072" s="63">
        <f t="shared" si="16"/>
        <v>0</v>
      </c>
    </row>
    <row r="1073" spans="2:18" x14ac:dyDescent="0.25">
      <c r="B1073" s="62" t="s">
        <v>6351</v>
      </c>
      <c r="C1073" s="58" t="s">
        <v>6356</v>
      </c>
      <c r="D1073" s="6">
        <v>843380171737</v>
      </c>
      <c r="E1073" s="7" t="s">
        <v>2930</v>
      </c>
      <c r="F1073" t="s">
        <v>3673</v>
      </c>
      <c r="G1073" t="s">
        <v>7876</v>
      </c>
      <c r="H1073" t="s">
        <v>17</v>
      </c>
      <c r="I1073" s="7" t="s">
        <v>59</v>
      </c>
      <c r="J1073" s="7" t="s">
        <v>691</v>
      </c>
      <c r="K1073" s="7" t="s">
        <v>7828</v>
      </c>
      <c r="L1073" s="10">
        <v>82.5</v>
      </c>
      <c r="M1073" s="7" t="s">
        <v>103</v>
      </c>
      <c r="N1073" s="7" t="s">
        <v>104</v>
      </c>
      <c r="O1073" s="7" t="s">
        <v>3451</v>
      </c>
      <c r="P1073" s="60"/>
      <c r="Q1073">
        <f>SUMIF('Cross-Over'!C:C,Master!E1073,'Cross-Over'!V:V)</f>
        <v>0</v>
      </c>
      <c r="R1073" s="63">
        <f t="shared" si="16"/>
        <v>0</v>
      </c>
    </row>
    <row r="1074" spans="2:18" x14ac:dyDescent="0.25">
      <c r="B1074" s="62" t="s">
        <v>6351</v>
      </c>
      <c r="C1074" s="58" t="s">
        <v>6357</v>
      </c>
      <c r="D1074" s="6">
        <v>843380171744</v>
      </c>
      <c r="E1074" s="7" t="s">
        <v>2931</v>
      </c>
      <c r="F1074" t="s">
        <v>3674</v>
      </c>
      <c r="G1074" t="s">
        <v>7876</v>
      </c>
      <c r="H1074" t="s">
        <v>17</v>
      </c>
      <c r="I1074" s="7" t="s">
        <v>59</v>
      </c>
      <c r="J1074" s="7" t="s">
        <v>694</v>
      </c>
      <c r="K1074" s="7" t="s">
        <v>7828</v>
      </c>
      <c r="L1074" s="10">
        <v>82.5</v>
      </c>
      <c r="M1074" s="7" t="s">
        <v>103</v>
      </c>
      <c r="N1074" s="7" t="s">
        <v>104</v>
      </c>
      <c r="O1074" s="7" t="s">
        <v>3451</v>
      </c>
      <c r="P1074" s="60"/>
      <c r="Q1074">
        <f>SUMIF('Cross-Over'!C:C,Master!E1074,'Cross-Over'!V:V)</f>
        <v>0</v>
      </c>
      <c r="R1074" s="63">
        <f t="shared" si="16"/>
        <v>0</v>
      </c>
    </row>
    <row r="1075" spans="2:18" x14ac:dyDescent="0.25">
      <c r="B1075" s="62" t="s">
        <v>6351</v>
      </c>
      <c r="C1075" s="58" t="s">
        <v>6358</v>
      </c>
      <c r="D1075" s="6">
        <v>843380171751</v>
      </c>
      <c r="E1075" s="7" t="s">
        <v>2932</v>
      </c>
      <c r="F1075" t="s">
        <v>3675</v>
      </c>
      <c r="G1075" t="s">
        <v>7876</v>
      </c>
      <c r="H1075" t="s">
        <v>17</v>
      </c>
      <c r="I1075" s="7" t="s">
        <v>59</v>
      </c>
      <c r="J1075" s="7" t="s">
        <v>630</v>
      </c>
      <c r="K1075" s="7" t="s">
        <v>7828</v>
      </c>
      <c r="L1075" s="10">
        <v>82.5</v>
      </c>
      <c r="M1075" s="7" t="s">
        <v>103</v>
      </c>
      <c r="N1075" s="7" t="s">
        <v>104</v>
      </c>
      <c r="O1075" s="7" t="s">
        <v>3451</v>
      </c>
      <c r="P1075" s="60"/>
      <c r="Q1075">
        <f>SUMIF('Cross-Over'!C:C,Master!E1075,'Cross-Over'!V:V)</f>
        <v>0</v>
      </c>
      <c r="R1075" s="63">
        <f t="shared" si="16"/>
        <v>0</v>
      </c>
    </row>
    <row r="1076" spans="2:18" x14ac:dyDescent="0.25">
      <c r="B1076" s="62" t="s">
        <v>6351</v>
      </c>
      <c r="C1076" s="58" t="s">
        <v>6359</v>
      </c>
      <c r="D1076" s="6">
        <v>843380171768</v>
      </c>
      <c r="E1076" s="7" t="s">
        <v>2933</v>
      </c>
      <c r="F1076" t="s">
        <v>3676</v>
      </c>
      <c r="G1076" t="s">
        <v>7876</v>
      </c>
      <c r="H1076" t="s">
        <v>17</v>
      </c>
      <c r="I1076" s="7" t="s">
        <v>59</v>
      </c>
      <c r="J1076" s="7" t="s">
        <v>699</v>
      </c>
      <c r="K1076" s="7" t="s">
        <v>7828</v>
      </c>
      <c r="L1076" s="10">
        <v>82.5</v>
      </c>
      <c r="M1076" s="7" t="s">
        <v>103</v>
      </c>
      <c r="N1076" s="7" t="s">
        <v>104</v>
      </c>
      <c r="O1076" s="7" t="s">
        <v>3451</v>
      </c>
      <c r="P1076" s="60"/>
      <c r="Q1076">
        <f>SUMIF('Cross-Over'!C:C,Master!E1076,'Cross-Over'!V:V)</f>
        <v>0</v>
      </c>
      <c r="R1076" s="63">
        <f t="shared" si="16"/>
        <v>0</v>
      </c>
    </row>
    <row r="1077" spans="2:18" x14ac:dyDescent="0.25">
      <c r="B1077" s="62" t="s">
        <v>6351</v>
      </c>
      <c r="C1077" s="58" t="s">
        <v>6360</v>
      </c>
      <c r="D1077" s="6">
        <v>843380171775</v>
      </c>
      <c r="E1077" s="7" t="s">
        <v>2934</v>
      </c>
      <c r="F1077" t="s">
        <v>3677</v>
      </c>
      <c r="G1077" t="s">
        <v>7876</v>
      </c>
      <c r="H1077" t="s">
        <v>17</v>
      </c>
      <c r="I1077" s="7" t="s">
        <v>59</v>
      </c>
      <c r="J1077" s="7" t="s">
        <v>702</v>
      </c>
      <c r="K1077" s="7" t="s">
        <v>7828</v>
      </c>
      <c r="L1077" s="10">
        <v>82.5</v>
      </c>
      <c r="M1077" s="7" t="s">
        <v>103</v>
      </c>
      <c r="N1077" s="7" t="s">
        <v>104</v>
      </c>
      <c r="O1077" s="7" t="s">
        <v>3451</v>
      </c>
      <c r="P1077" s="60"/>
      <c r="Q1077">
        <f>SUMIF('Cross-Over'!C:C,Master!E1077,'Cross-Over'!V:V)</f>
        <v>0</v>
      </c>
      <c r="R1077" s="63">
        <f t="shared" si="16"/>
        <v>0</v>
      </c>
    </row>
    <row r="1078" spans="2:18" x14ac:dyDescent="0.25">
      <c r="B1078" s="62" t="s">
        <v>6351</v>
      </c>
      <c r="C1078" s="58" t="s">
        <v>6361</v>
      </c>
      <c r="D1078" s="6">
        <v>843380171782</v>
      </c>
      <c r="E1078" s="7" t="s">
        <v>2935</v>
      </c>
      <c r="F1078" t="s">
        <v>3678</v>
      </c>
      <c r="G1078" t="s">
        <v>7876</v>
      </c>
      <c r="H1078" t="s">
        <v>17</v>
      </c>
      <c r="I1078" s="7" t="s">
        <v>59</v>
      </c>
      <c r="J1078" s="7" t="s">
        <v>636</v>
      </c>
      <c r="K1078" s="7" t="s">
        <v>7828</v>
      </c>
      <c r="L1078" s="10">
        <v>82.5</v>
      </c>
      <c r="M1078" s="7" t="s">
        <v>103</v>
      </c>
      <c r="N1078" s="7" t="s">
        <v>104</v>
      </c>
      <c r="O1078" s="7" t="s">
        <v>3451</v>
      </c>
      <c r="P1078" s="60"/>
      <c r="Q1078">
        <f>SUMIF('Cross-Over'!C:C,Master!E1078,'Cross-Over'!V:V)</f>
        <v>0</v>
      </c>
      <c r="R1078" s="63">
        <f t="shared" si="16"/>
        <v>0</v>
      </c>
    </row>
    <row r="1079" spans="2:18" x14ac:dyDescent="0.25">
      <c r="B1079" s="62" t="s">
        <v>6351</v>
      </c>
      <c r="C1079" s="58" t="s">
        <v>6362</v>
      </c>
      <c r="D1079" s="6">
        <v>843380171799</v>
      </c>
      <c r="E1079" s="7" t="s">
        <v>2936</v>
      </c>
      <c r="F1079" t="s">
        <v>3679</v>
      </c>
      <c r="G1079" t="s">
        <v>7876</v>
      </c>
      <c r="H1079" t="s">
        <v>17</v>
      </c>
      <c r="I1079" s="7" t="s">
        <v>59</v>
      </c>
      <c r="J1079" s="7" t="s">
        <v>707</v>
      </c>
      <c r="K1079" s="7" t="s">
        <v>7828</v>
      </c>
      <c r="L1079" s="10">
        <v>82.5</v>
      </c>
      <c r="M1079" s="7" t="s">
        <v>103</v>
      </c>
      <c r="N1079" s="7" t="s">
        <v>104</v>
      </c>
      <c r="O1079" s="7" t="s">
        <v>3451</v>
      </c>
      <c r="P1079" s="60"/>
      <c r="Q1079">
        <f>SUMIF('Cross-Over'!C:C,Master!E1079,'Cross-Over'!V:V)</f>
        <v>0</v>
      </c>
      <c r="R1079" s="63">
        <f t="shared" si="16"/>
        <v>0</v>
      </c>
    </row>
    <row r="1080" spans="2:18" x14ac:dyDescent="0.25">
      <c r="B1080" s="62" t="s">
        <v>6351</v>
      </c>
      <c r="C1080" s="58" t="s">
        <v>6363</v>
      </c>
      <c r="D1080" s="6">
        <v>843380171805</v>
      </c>
      <c r="E1080" s="7" t="s">
        <v>2937</v>
      </c>
      <c r="F1080" t="s">
        <v>3680</v>
      </c>
      <c r="G1080" t="s">
        <v>7876</v>
      </c>
      <c r="H1080" t="s">
        <v>17</v>
      </c>
      <c r="I1080" s="7" t="s">
        <v>59</v>
      </c>
      <c r="J1080" s="7" t="s">
        <v>710</v>
      </c>
      <c r="K1080" s="7" t="s">
        <v>7828</v>
      </c>
      <c r="L1080" s="10">
        <v>82.5</v>
      </c>
      <c r="M1080" s="7" t="s">
        <v>103</v>
      </c>
      <c r="N1080" s="7" t="s">
        <v>104</v>
      </c>
      <c r="O1080" s="7" t="s">
        <v>3451</v>
      </c>
      <c r="P1080" s="60"/>
      <c r="Q1080">
        <f>SUMIF('Cross-Over'!C:C,Master!E1080,'Cross-Over'!V:V)</f>
        <v>0</v>
      </c>
      <c r="R1080" s="63">
        <f t="shared" si="16"/>
        <v>0</v>
      </c>
    </row>
    <row r="1081" spans="2:18" x14ac:dyDescent="0.25">
      <c r="B1081" s="62" t="s">
        <v>6351</v>
      </c>
      <c r="C1081" s="58" t="s">
        <v>6364</v>
      </c>
      <c r="D1081" s="6">
        <v>843380171812</v>
      </c>
      <c r="E1081" s="7" t="s">
        <v>2938</v>
      </c>
      <c r="F1081" t="s">
        <v>3681</v>
      </c>
      <c r="G1081" t="s">
        <v>7876</v>
      </c>
      <c r="H1081" t="s">
        <v>17</v>
      </c>
      <c r="I1081" s="7" t="s">
        <v>59</v>
      </c>
      <c r="J1081" s="7" t="s">
        <v>713</v>
      </c>
      <c r="K1081" s="7" t="s">
        <v>7828</v>
      </c>
      <c r="L1081" s="10">
        <v>82.5</v>
      </c>
      <c r="M1081" s="7" t="s">
        <v>103</v>
      </c>
      <c r="N1081" s="7" t="s">
        <v>104</v>
      </c>
      <c r="O1081" s="7" t="s">
        <v>3451</v>
      </c>
      <c r="P1081" s="60"/>
      <c r="Q1081">
        <f>SUMIF('Cross-Over'!C:C,Master!E1081,'Cross-Over'!V:V)</f>
        <v>0</v>
      </c>
      <c r="R1081" s="63">
        <f t="shared" si="16"/>
        <v>0</v>
      </c>
    </row>
    <row r="1082" spans="2:18" x14ac:dyDescent="0.25">
      <c r="B1082" s="62" t="s">
        <v>6351</v>
      </c>
      <c r="C1082" s="58" t="s">
        <v>6365</v>
      </c>
      <c r="D1082" s="6">
        <v>843380171829</v>
      </c>
      <c r="E1082" s="7" t="s">
        <v>2939</v>
      </c>
      <c r="F1082" t="s">
        <v>3682</v>
      </c>
      <c r="G1082" t="s">
        <v>7876</v>
      </c>
      <c r="H1082" t="s">
        <v>17</v>
      </c>
      <c r="I1082" s="7" t="s">
        <v>59</v>
      </c>
      <c r="J1082" s="7" t="s">
        <v>716</v>
      </c>
      <c r="K1082" s="7" t="s">
        <v>7828</v>
      </c>
      <c r="L1082" s="10">
        <v>82.5</v>
      </c>
      <c r="M1082" s="7" t="s">
        <v>103</v>
      </c>
      <c r="N1082" s="7" t="s">
        <v>104</v>
      </c>
      <c r="O1082" s="7" t="s">
        <v>3451</v>
      </c>
      <c r="P1082" s="60"/>
      <c r="Q1082">
        <f>SUMIF('Cross-Over'!C:C,Master!E1082,'Cross-Over'!V:V)</f>
        <v>0</v>
      </c>
      <c r="R1082" s="63">
        <f t="shared" si="16"/>
        <v>0</v>
      </c>
    </row>
    <row r="1083" spans="2:18" x14ac:dyDescent="0.25">
      <c r="B1083" s="62" t="s">
        <v>6351</v>
      </c>
      <c r="C1083" s="58" t="s">
        <v>6366</v>
      </c>
      <c r="D1083" s="6">
        <v>843380171836</v>
      </c>
      <c r="E1083" s="7" t="s">
        <v>2940</v>
      </c>
      <c r="F1083" t="s">
        <v>3683</v>
      </c>
      <c r="G1083" t="s">
        <v>7876</v>
      </c>
      <c r="H1083" t="s">
        <v>17</v>
      </c>
      <c r="I1083" s="7" t="s">
        <v>59</v>
      </c>
      <c r="J1083" s="7" t="s">
        <v>719</v>
      </c>
      <c r="K1083" s="7" t="s">
        <v>7828</v>
      </c>
      <c r="L1083" s="10">
        <v>82.5</v>
      </c>
      <c r="M1083" s="7" t="s">
        <v>103</v>
      </c>
      <c r="N1083" s="7" t="s">
        <v>104</v>
      </c>
      <c r="O1083" s="7" t="s">
        <v>3451</v>
      </c>
      <c r="P1083" s="60"/>
      <c r="Q1083">
        <f>SUMIF('Cross-Over'!C:C,Master!E1083,'Cross-Over'!V:V)</f>
        <v>0</v>
      </c>
      <c r="R1083" s="63">
        <f t="shared" si="16"/>
        <v>0</v>
      </c>
    </row>
    <row r="1084" spans="2:18" x14ac:dyDescent="0.25">
      <c r="B1084" s="62" t="s">
        <v>6351</v>
      </c>
      <c r="C1084" s="58" t="s">
        <v>6367</v>
      </c>
      <c r="D1084" s="6">
        <v>843380171843</v>
      </c>
      <c r="E1084" s="7" t="s">
        <v>2941</v>
      </c>
      <c r="F1084" t="s">
        <v>3684</v>
      </c>
      <c r="G1084" t="s">
        <v>7876</v>
      </c>
      <c r="H1084" t="s">
        <v>17</v>
      </c>
      <c r="I1084" s="7" t="s">
        <v>59</v>
      </c>
      <c r="J1084" s="7" t="s">
        <v>722</v>
      </c>
      <c r="K1084" s="7" t="s">
        <v>7828</v>
      </c>
      <c r="L1084" s="10">
        <v>82.5</v>
      </c>
      <c r="M1084" s="7" t="s">
        <v>103</v>
      </c>
      <c r="N1084" s="7" t="s">
        <v>104</v>
      </c>
      <c r="O1084" s="7" t="s">
        <v>3451</v>
      </c>
      <c r="P1084" s="60"/>
      <c r="Q1084">
        <f>SUMIF('Cross-Over'!C:C,Master!E1084,'Cross-Over'!V:V)</f>
        <v>0</v>
      </c>
      <c r="R1084" s="63">
        <f t="shared" si="16"/>
        <v>0</v>
      </c>
    </row>
    <row r="1085" spans="2:18" x14ac:dyDescent="0.25">
      <c r="B1085" s="62" t="s">
        <v>6351</v>
      </c>
      <c r="C1085" s="58" t="s">
        <v>6368</v>
      </c>
      <c r="D1085" s="6">
        <v>843380171850</v>
      </c>
      <c r="E1085" s="7" t="s">
        <v>2942</v>
      </c>
      <c r="F1085" t="s">
        <v>3685</v>
      </c>
      <c r="G1085" t="s">
        <v>7876</v>
      </c>
      <c r="H1085" t="s">
        <v>17</v>
      </c>
      <c r="I1085" s="7" t="s">
        <v>59</v>
      </c>
      <c r="J1085" s="7" t="s">
        <v>725</v>
      </c>
      <c r="K1085" s="7" t="s">
        <v>7828</v>
      </c>
      <c r="L1085" s="10">
        <v>82.5</v>
      </c>
      <c r="M1085" s="7" t="s">
        <v>103</v>
      </c>
      <c r="N1085" s="7" t="s">
        <v>104</v>
      </c>
      <c r="O1085" s="7" t="s">
        <v>3451</v>
      </c>
      <c r="P1085" s="60"/>
      <c r="Q1085">
        <f>SUMIF('Cross-Over'!C:C,Master!E1085,'Cross-Over'!V:V)</f>
        <v>0</v>
      </c>
      <c r="R1085" s="63">
        <f t="shared" si="16"/>
        <v>0</v>
      </c>
    </row>
    <row r="1086" spans="2:18" x14ac:dyDescent="0.25">
      <c r="B1086" s="62" t="s">
        <v>6351</v>
      </c>
      <c r="C1086" s="58" t="s">
        <v>6369</v>
      </c>
      <c r="D1086" s="6">
        <v>843380171867</v>
      </c>
      <c r="E1086" s="7" t="s">
        <v>2943</v>
      </c>
      <c r="F1086" t="s">
        <v>3686</v>
      </c>
      <c r="G1086" t="s">
        <v>7876</v>
      </c>
      <c r="H1086" t="s">
        <v>17</v>
      </c>
      <c r="I1086" s="7" t="s">
        <v>59</v>
      </c>
      <c r="J1086" s="7" t="s">
        <v>728</v>
      </c>
      <c r="K1086" s="7" t="s">
        <v>7828</v>
      </c>
      <c r="L1086" s="10">
        <v>82.5</v>
      </c>
      <c r="M1086" s="7" t="s">
        <v>103</v>
      </c>
      <c r="N1086" s="7" t="s">
        <v>104</v>
      </c>
      <c r="O1086" s="7" t="s">
        <v>3451</v>
      </c>
      <c r="P1086" s="60"/>
      <c r="Q1086">
        <f>SUMIF('Cross-Over'!C:C,Master!E1086,'Cross-Over'!V:V)</f>
        <v>0</v>
      </c>
      <c r="R1086" s="63">
        <f t="shared" si="16"/>
        <v>0</v>
      </c>
    </row>
    <row r="1087" spans="2:18" x14ac:dyDescent="0.25">
      <c r="B1087" s="62" t="s">
        <v>6370</v>
      </c>
      <c r="C1087" s="58" t="s">
        <v>6371</v>
      </c>
      <c r="D1087" s="6">
        <v>843380150947</v>
      </c>
      <c r="E1087" s="7" t="s">
        <v>1053</v>
      </c>
      <c r="F1087" t="s">
        <v>1054</v>
      </c>
      <c r="G1087" t="s">
        <v>7950</v>
      </c>
      <c r="H1087" t="s">
        <v>18</v>
      </c>
      <c r="I1087" s="7" t="s">
        <v>91</v>
      </c>
      <c r="J1087" s="7" t="s">
        <v>621</v>
      </c>
      <c r="K1087" s="7" t="s">
        <v>7929</v>
      </c>
      <c r="L1087" s="10">
        <v>110.00000000000001</v>
      </c>
      <c r="M1087" s="7" t="s">
        <v>103</v>
      </c>
      <c r="N1087" s="7" t="s">
        <v>1055</v>
      </c>
      <c r="O1087" s="7" t="s">
        <v>16</v>
      </c>
      <c r="P1087" s="60"/>
      <c r="Q1087">
        <f>SUMIF(Western!C:C,Master!E1087,Western!V:V)</f>
        <v>0</v>
      </c>
      <c r="R1087" s="63">
        <f t="shared" si="16"/>
        <v>0</v>
      </c>
    </row>
    <row r="1088" spans="2:18" x14ac:dyDescent="0.25">
      <c r="B1088" s="62" t="s">
        <v>6370</v>
      </c>
      <c r="C1088" s="58" t="s">
        <v>6372</v>
      </c>
      <c r="D1088" s="6">
        <v>843380150954</v>
      </c>
      <c r="E1088" s="7" t="s">
        <v>1056</v>
      </c>
      <c r="F1088" t="s">
        <v>1057</v>
      </c>
      <c r="G1088" t="s">
        <v>7950</v>
      </c>
      <c r="H1088" t="s">
        <v>18</v>
      </c>
      <c r="I1088" s="7" t="s">
        <v>91</v>
      </c>
      <c r="J1088" s="7" t="s">
        <v>624</v>
      </c>
      <c r="K1088" s="7" t="s">
        <v>7929</v>
      </c>
      <c r="L1088" s="10">
        <v>110.00000000000001</v>
      </c>
      <c r="M1088" s="7" t="s">
        <v>103</v>
      </c>
      <c r="N1088" s="7" t="s">
        <v>1055</v>
      </c>
      <c r="O1088" s="7" t="s">
        <v>16</v>
      </c>
      <c r="P1088" s="60"/>
      <c r="Q1088">
        <f>SUMIF(Western!C:C,Master!E1088,Western!V:V)</f>
        <v>0</v>
      </c>
      <c r="R1088" s="63">
        <f t="shared" si="16"/>
        <v>0</v>
      </c>
    </row>
    <row r="1089" spans="2:18" x14ac:dyDescent="0.25">
      <c r="B1089" s="62" t="s">
        <v>6370</v>
      </c>
      <c r="C1089" s="58" t="s">
        <v>6373</v>
      </c>
      <c r="D1089" s="6">
        <v>843380150961</v>
      </c>
      <c r="E1089" s="7" t="s">
        <v>1058</v>
      </c>
      <c r="F1089" t="s">
        <v>1059</v>
      </c>
      <c r="G1089" t="s">
        <v>7950</v>
      </c>
      <c r="H1089" t="s">
        <v>18</v>
      </c>
      <c r="I1089" s="7" t="s">
        <v>91</v>
      </c>
      <c r="J1089" s="7" t="s">
        <v>627</v>
      </c>
      <c r="K1089" s="7" t="s">
        <v>7929</v>
      </c>
      <c r="L1089" s="10">
        <v>110.00000000000001</v>
      </c>
      <c r="M1089" s="7" t="s">
        <v>103</v>
      </c>
      <c r="N1089" s="7" t="s">
        <v>1055</v>
      </c>
      <c r="O1089" s="7" t="s">
        <v>16</v>
      </c>
      <c r="P1089" s="60"/>
      <c r="Q1089">
        <f>SUMIF(Western!C:C,Master!E1089,Western!V:V)</f>
        <v>0</v>
      </c>
      <c r="R1089" s="63">
        <f t="shared" si="16"/>
        <v>0</v>
      </c>
    </row>
    <row r="1090" spans="2:18" x14ac:dyDescent="0.25">
      <c r="B1090" s="62" t="s">
        <v>6370</v>
      </c>
      <c r="C1090" s="58" t="s">
        <v>6374</v>
      </c>
      <c r="D1090" s="6">
        <v>843380150978</v>
      </c>
      <c r="E1090" s="7" t="s">
        <v>1060</v>
      </c>
      <c r="F1090" t="s">
        <v>1061</v>
      </c>
      <c r="G1090" t="s">
        <v>7950</v>
      </c>
      <c r="H1090" t="s">
        <v>18</v>
      </c>
      <c r="I1090" s="7" t="s">
        <v>91</v>
      </c>
      <c r="J1090" s="7" t="s">
        <v>630</v>
      </c>
      <c r="K1090" s="7" t="s">
        <v>7929</v>
      </c>
      <c r="L1090" s="10">
        <v>110.00000000000001</v>
      </c>
      <c r="M1090" s="7" t="s">
        <v>103</v>
      </c>
      <c r="N1090" s="7" t="s">
        <v>1055</v>
      </c>
      <c r="O1090" s="7" t="s">
        <v>16</v>
      </c>
      <c r="P1090" s="60"/>
      <c r="Q1090">
        <f>SUMIF(Western!C:C,Master!E1090,Western!V:V)</f>
        <v>0</v>
      </c>
      <c r="R1090" s="63">
        <f t="shared" si="16"/>
        <v>0</v>
      </c>
    </row>
    <row r="1091" spans="2:18" x14ac:dyDescent="0.25">
      <c r="B1091" s="62" t="s">
        <v>6370</v>
      </c>
      <c r="C1091" s="58" t="s">
        <v>6375</v>
      </c>
      <c r="D1091" s="6">
        <v>843380150985</v>
      </c>
      <c r="E1091" s="7" t="s">
        <v>1062</v>
      </c>
      <c r="F1091" t="s">
        <v>1063</v>
      </c>
      <c r="G1091" t="s">
        <v>7950</v>
      </c>
      <c r="H1091" t="s">
        <v>18</v>
      </c>
      <c r="I1091" s="7" t="s">
        <v>91</v>
      </c>
      <c r="J1091" s="7" t="s">
        <v>633</v>
      </c>
      <c r="K1091" s="7" t="s">
        <v>7929</v>
      </c>
      <c r="L1091" s="10">
        <v>110.00000000000001</v>
      </c>
      <c r="M1091" s="7" t="s">
        <v>103</v>
      </c>
      <c r="N1091" s="7" t="s">
        <v>1055</v>
      </c>
      <c r="O1091" s="7" t="s">
        <v>16</v>
      </c>
      <c r="P1091" s="60"/>
      <c r="Q1091">
        <f>SUMIF(Western!C:C,Master!E1091,Western!V:V)</f>
        <v>0</v>
      </c>
      <c r="R1091" s="63">
        <f t="shared" si="16"/>
        <v>0</v>
      </c>
    </row>
    <row r="1092" spans="2:18" x14ac:dyDescent="0.25">
      <c r="B1092" s="62" t="s">
        <v>6370</v>
      </c>
      <c r="C1092" s="58" t="s">
        <v>6376</v>
      </c>
      <c r="D1092" s="6">
        <v>843380150992</v>
      </c>
      <c r="E1092" s="7" t="s">
        <v>1064</v>
      </c>
      <c r="F1092" t="s">
        <v>1065</v>
      </c>
      <c r="G1092" t="s">
        <v>7950</v>
      </c>
      <c r="H1092" t="s">
        <v>18</v>
      </c>
      <c r="I1092" s="7" t="s">
        <v>91</v>
      </c>
      <c r="J1092" s="7" t="s">
        <v>636</v>
      </c>
      <c r="K1092" s="7" t="s">
        <v>7929</v>
      </c>
      <c r="L1092" s="10">
        <v>110.00000000000001</v>
      </c>
      <c r="M1092" s="7" t="s">
        <v>103</v>
      </c>
      <c r="N1092" s="7" t="s">
        <v>1055</v>
      </c>
      <c r="O1092" s="7" t="s">
        <v>16</v>
      </c>
      <c r="P1092" s="60"/>
      <c r="Q1092">
        <f>SUMIF(Western!C:C,Master!E1092,Western!V:V)</f>
        <v>0</v>
      </c>
      <c r="R1092" s="63">
        <f t="shared" si="16"/>
        <v>0</v>
      </c>
    </row>
    <row r="1093" spans="2:18" x14ac:dyDescent="0.25">
      <c r="B1093" s="62" t="s">
        <v>6370</v>
      </c>
      <c r="C1093" s="58" t="s">
        <v>6377</v>
      </c>
      <c r="D1093" s="6">
        <v>843380151005</v>
      </c>
      <c r="E1093" s="7" t="s">
        <v>1066</v>
      </c>
      <c r="F1093" t="s">
        <v>1067</v>
      </c>
      <c r="G1093" t="s">
        <v>7950</v>
      </c>
      <c r="H1093" t="s">
        <v>18</v>
      </c>
      <c r="I1093" s="7" t="s">
        <v>91</v>
      </c>
      <c r="J1093" s="7" t="s">
        <v>639</v>
      </c>
      <c r="K1093" s="7" t="s">
        <v>7929</v>
      </c>
      <c r="L1093" s="10">
        <v>110.00000000000001</v>
      </c>
      <c r="M1093" s="7" t="s">
        <v>103</v>
      </c>
      <c r="N1093" s="7" t="s">
        <v>1055</v>
      </c>
      <c r="O1093" s="7" t="s">
        <v>16</v>
      </c>
      <c r="P1093" s="60"/>
      <c r="Q1093">
        <f>SUMIF(Western!C:C,Master!E1093,Western!V:V)</f>
        <v>0</v>
      </c>
      <c r="R1093" s="63">
        <f t="shared" si="16"/>
        <v>0</v>
      </c>
    </row>
    <row r="1094" spans="2:18" x14ac:dyDescent="0.25">
      <c r="B1094" s="62" t="s">
        <v>6370</v>
      </c>
      <c r="C1094" s="58" t="s">
        <v>6378</v>
      </c>
      <c r="D1094" s="6">
        <v>843380151012</v>
      </c>
      <c r="E1094" s="7" t="s">
        <v>1068</v>
      </c>
      <c r="F1094" t="s">
        <v>1069</v>
      </c>
      <c r="G1094" t="s">
        <v>7950</v>
      </c>
      <c r="H1094" t="s">
        <v>18</v>
      </c>
      <c r="I1094" s="7" t="s">
        <v>91</v>
      </c>
      <c r="J1094" s="7" t="s">
        <v>642</v>
      </c>
      <c r="K1094" s="7" t="s">
        <v>7929</v>
      </c>
      <c r="L1094" s="10">
        <v>110.00000000000001</v>
      </c>
      <c r="M1094" s="7" t="s">
        <v>103</v>
      </c>
      <c r="N1094" s="7" t="s">
        <v>1055</v>
      </c>
      <c r="O1094" s="7" t="s">
        <v>16</v>
      </c>
      <c r="P1094" s="60"/>
      <c r="Q1094">
        <f>SUMIF(Western!C:C,Master!E1094,Western!V:V)</f>
        <v>0</v>
      </c>
      <c r="R1094" s="63">
        <f t="shared" ref="R1094:R1157" si="17">Q1094*L1094</f>
        <v>0</v>
      </c>
    </row>
    <row r="1095" spans="2:18" x14ac:dyDescent="0.25">
      <c r="B1095" s="62" t="s">
        <v>6370</v>
      </c>
      <c r="C1095" s="58" t="s">
        <v>6379</v>
      </c>
      <c r="D1095" s="6">
        <v>843380151029</v>
      </c>
      <c r="E1095" s="7" t="s">
        <v>1070</v>
      </c>
      <c r="F1095" t="s">
        <v>1071</v>
      </c>
      <c r="G1095" t="s">
        <v>7950</v>
      </c>
      <c r="H1095" t="s">
        <v>18</v>
      </c>
      <c r="I1095" s="7" t="s">
        <v>91</v>
      </c>
      <c r="J1095" s="7" t="s">
        <v>645</v>
      </c>
      <c r="K1095" s="7" t="s">
        <v>7929</v>
      </c>
      <c r="L1095" s="10">
        <v>110.00000000000001</v>
      </c>
      <c r="M1095" s="7" t="s">
        <v>103</v>
      </c>
      <c r="N1095" s="7" t="s">
        <v>1055</v>
      </c>
      <c r="O1095" s="7" t="s">
        <v>16</v>
      </c>
      <c r="P1095" s="60"/>
      <c r="Q1095">
        <f>SUMIF(Western!C:C,Master!E1095,Western!V:V)</f>
        <v>0</v>
      </c>
      <c r="R1095" s="63">
        <f t="shared" si="17"/>
        <v>0</v>
      </c>
    </row>
    <row r="1096" spans="2:18" x14ac:dyDescent="0.25">
      <c r="B1096" s="62" t="s">
        <v>6370</v>
      </c>
      <c r="C1096" s="58" t="s">
        <v>6380</v>
      </c>
      <c r="D1096" s="6">
        <v>843380151036</v>
      </c>
      <c r="E1096" s="7" t="s">
        <v>1072</v>
      </c>
      <c r="F1096" t="s">
        <v>1073</v>
      </c>
      <c r="G1096" t="s">
        <v>7950</v>
      </c>
      <c r="H1096" t="s">
        <v>18</v>
      </c>
      <c r="I1096" s="7" t="s">
        <v>91</v>
      </c>
      <c r="J1096" s="7" t="s">
        <v>648</v>
      </c>
      <c r="K1096" s="7" t="s">
        <v>7929</v>
      </c>
      <c r="L1096" s="10">
        <v>110.00000000000001</v>
      </c>
      <c r="M1096" s="7" t="s">
        <v>103</v>
      </c>
      <c r="N1096" s="7" t="s">
        <v>1055</v>
      </c>
      <c r="O1096" s="7" t="s">
        <v>16</v>
      </c>
      <c r="P1096" s="60"/>
      <c r="Q1096">
        <f>SUMIF(Western!C:C,Master!E1096,Western!V:V)</f>
        <v>0</v>
      </c>
      <c r="R1096" s="63">
        <f t="shared" si="17"/>
        <v>0</v>
      </c>
    </row>
    <row r="1097" spans="2:18" x14ac:dyDescent="0.25">
      <c r="B1097" s="62" t="s">
        <v>6370</v>
      </c>
      <c r="C1097" s="58" t="s">
        <v>6381</v>
      </c>
      <c r="D1097" s="6">
        <v>843380151043</v>
      </c>
      <c r="E1097" s="7" t="s">
        <v>1074</v>
      </c>
      <c r="F1097" t="s">
        <v>1075</v>
      </c>
      <c r="G1097" t="s">
        <v>7950</v>
      </c>
      <c r="H1097" t="s">
        <v>18</v>
      </c>
      <c r="I1097" s="7" t="s">
        <v>91</v>
      </c>
      <c r="J1097" s="7" t="s">
        <v>651</v>
      </c>
      <c r="K1097" s="7" t="s">
        <v>7929</v>
      </c>
      <c r="L1097" s="10">
        <v>110.00000000000001</v>
      </c>
      <c r="M1097" s="7" t="s">
        <v>103</v>
      </c>
      <c r="N1097" s="7" t="s">
        <v>1055</v>
      </c>
      <c r="O1097" s="7" t="s">
        <v>16</v>
      </c>
      <c r="P1097" s="60"/>
      <c r="Q1097">
        <f>SUMIF(Western!C:C,Master!E1097,Western!V:V)</f>
        <v>0</v>
      </c>
      <c r="R1097" s="63">
        <f t="shared" si="17"/>
        <v>0</v>
      </c>
    </row>
    <row r="1098" spans="2:18" x14ac:dyDescent="0.25">
      <c r="B1098" s="62" t="s">
        <v>6370</v>
      </c>
      <c r="C1098" s="58" t="s">
        <v>6382</v>
      </c>
      <c r="D1098" s="6">
        <v>843380151050</v>
      </c>
      <c r="E1098" s="7" t="s">
        <v>1076</v>
      </c>
      <c r="F1098" t="s">
        <v>1077</v>
      </c>
      <c r="G1098" t="s">
        <v>7950</v>
      </c>
      <c r="H1098" t="s">
        <v>18</v>
      </c>
      <c r="I1098" s="7" t="s">
        <v>91</v>
      </c>
      <c r="J1098" s="7" t="s">
        <v>654</v>
      </c>
      <c r="K1098" s="7" t="s">
        <v>7929</v>
      </c>
      <c r="L1098" s="10">
        <v>110.00000000000001</v>
      </c>
      <c r="M1098" s="7" t="s">
        <v>103</v>
      </c>
      <c r="N1098" s="7" t="s">
        <v>1055</v>
      </c>
      <c r="O1098" s="7" t="s">
        <v>16</v>
      </c>
      <c r="P1098" s="60"/>
      <c r="Q1098">
        <f>SUMIF(Western!C:C,Master!E1098,Western!V:V)</f>
        <v>0</v>
      </c>
      <c r="R1098" s="63">
        <f t="shared" si="17"/>
        <v>0</v>
      </c>
    </row>
    <row r="1099" spans="2:18" x14ac:dyDescent="0.25">
      <c r="B1099" s="62" t="s">
        <v>6383</v>
      </c>
      <c r="C1099" s="58" t="s">
        <v>6384</v>
      </c>
      <c r="D1099" s="6">
        <v>843380120506</v>
      </c>
      <c r="E1099" s="7" t="s">
        <v>1078</v>
      </c>
      <c r="F1099" t="s">
        <v>1079</v>
      </c>
      <c r="G1099" t="s">
        <v>7950</v>
      </c>
      <c r="H1099" t="s">
        <v>18</v>
      </c>
      <c r="I1099" s="7" t="s">
        <v>12</v>
      </c>
      <c r="J1099" s="7" t="s">
        <v>621</v>
      </c>
      <c r="K1099" s="7" t="s">
        <v>7929</v>
      </c>
      <c r="L1099" s="10">
        <v>110.00000000000001</v>
      </c>
      <c r="M1099" s="7" t="s">
        <v>103</v>
      </c>
      <c r="N1099" s="7" t="s">
        <v>1055</v>
      </c>
      <c r="O1099" s="7" t="s">
        <v>16</v>
      </c>
      <c r="P1099" s="60"/>
      <c r="Q1099">
        <f>SUMIF(Western!C:C,Master!E1099,Western!V:V)</f>
        <v>0</v>
      </c>
      <c r="R1099" s="63">
        <f t="shared" si="17"/>
        <v>0</v>
      </c>
    </row>
    <row r="1100" spans="2:18" x14ac:dyDescent="0.25">
      <c r="B1100" s="62" t="s">
        <v>6383</v>
      </c>
      <c r="C1100" s="58" t="s">
        <v>6385</v>
      </c>
      <c r="D1100" s="6">
        <v>843380120513</v>
      </c>
      <c r="E1100" s="7" t="s">
        <v>1080</v>
      </c>
      <c r="F1100" t="s">
        <v>1081</v>
      </c>
      <c r="G1100" t="s">
        <v>7950</v>
      </c>
      <c r="H1100" t="s">
        <v>18</v>
      </c>
      <c r="I1100" s="7" t="s">
        <v>12</v>
      </c>
      <c r="J1100" s="7" t="s">
        <v>624</v>
      </c>
      <c r="K1100" s="7" t="s">
        <v>7929</v>
      </c>
      <c r="L1100" s="10">
        <v>110.00000000000001</v>
      </c>
      <c r="M1100" s="7" t="s">
        <v>103</v>
      </c>
      <c r="N1100" s="7" t="s">
        <v>1055</v>
      </c>
      <c r="O1100" s="7" t="s">
        <v>16</v>
      </c>
      <c r="P1100" s="60"/>
      <c r="Q1100">
        <f>SUMIF(Western!C:C,Master!E1100,Western!V:V)</f>
        <v>0</v>
      </c>
      <c r="R1100" s="63">
        <f t="shared" si="17"/>
        <v>0</v>
      </c>
    </row>
    <row r="1101" spans="2:18" x14ac:dyDescent="0.25">
      <c r="B1101" s="62" t="s">
        <v>6383</v>
      </c>
      <c r="C1101" s="58" t="s">
        <v>6386</v>
      </c>
      <c r="D1101" s="6">
        <v>843380120520</v>
      </c>
      <c r="E1101" s="7" t="s">
        <v>1082</v>
      </c>
      <c r="F1101" t="s">
        <v>1083</v>
      </c>
      <c r="G1101" t="s">
        <v>7950</v>
      </c>
      <c r="H1101" t="s">
        <v>18</v>
      </c>
      <c r="I1101" s="7" t="s">
        <v>12</v>
      </c>
      <c r="J1101" s="7" t="s">
        <v>627</v>
      </c>
      <c r="K1101" s="7" t="s">
        <v>7929</v>
      </c>
      <c r="L1101" s="10">
        <v>110.00000000000001</v>
      </c>
      <c r="M1101" s="7" t="s">
        <v>103</v>
      </c>
      <c r="N1101" s="7" t="s">
        <v>1055</v>
      </c>
      <c r="O1101" s="7" t="s">
        <v>16</v>
      </c>
      <c r="P1101" s="60"/>
      <c r="Q1101">
        <f>SUMIF(Western!C:C,Master!E1101,Western!V:V)</f>
        <v>0</v>
      </c>
      <c r="R1101" s="63">
        <f t="shared" si="17"/>
        <v>0</v>
      </c>
    </row>
    <row r="1102" spans="2:18" x14ac:dyDescent="0.25">
      <c r="B1102" s="62" t="s">
        <v>6383</v>
      </c>
      <c r="C1102" s="58" t="s">
        <v>6387</v>
      </c>
      <c r="D1102" s="6">
        <v>843380120537</v>
      </c>
      <c r="E1102" s="7" t="s">
        <v>1084</v>
      </c>
      <c r="F1102" t="s">
        <v>1085</v>
      </c>
      <c r="G1102" t="s">
        <v>7950</v>
      </c>
      <c r="H1102" t="s">
        <v>18</v>
      </c>
      <c r="I1102" s="7" t="s">
        <v>12</v>
      </c>
      <c r="J1102" s="7" t="s">
        <v>630</v>
      </c>
      <c r="K1102" s="7" t="s">
        <v>7929</v>
      </c>
      <c r="L1102" s="10">
        <v>110.00000000000001</v>
      </c>
      <c r="M1102" s="7" t="s">
        <v>103</v>
      </c>
      <c r="N1102" s="7" t="s">
        <v>1055</v>
      </c>
      <c r="O1102" s="7" t="s">
        <v>16</v>
      </c>
      <c r="P1102" s="60"/>
      <c r="Q1102">
        <f>SUMIF(Western!C:C,Master!E1102,Western!V:V)</f>
        <v>0</v>
      </c>
      <c r="R1102" s="63">
        <f t="shared" si="17"/>
        <v>0</v>
      </c>
    </row>
    <row r="1103" spans="2:18" x14ac:dyDescent="0.25">
      <c r="B1103" s="62" t="s">
        <v>6383</v>
      </c>
      <c r="C1103" s="58" t="s">
        <v>6388</v>
      </c>
      <c r="D1103" s="6">
        <v>843380120544</v>
      </c>
      <c r="E1103" s="7" t="s">
        <v>1086</v>
      </c>
      <c r="F1103" t="s">
        <v>1087</v>
      </c>
      <c r="G1103" t="s">
        <v>7950</v>
      </c>
      <c r="H1103" t="s">
        <v>18</v>
      </c>
      <c r="I1103" s="7" t="s">
        <v>12</v>
      </c>
      <c r="J1103" s="7" t="s">
        <v>633</v>
      </c>
      <c r="K1103" s="7" t="s">
        <v>7929</v>
      </c>
      <c r="L1103" s="10">
        <v>110.00000000000001</v>
      </c>
      <c r="M1103" s="7" t="s">
        <v>103</v>
      </c>
      <c r="N1103" s="7" t="s">
        <v>1055</v>
      </c>
      <c r="O1103" s="7" t="s">
        <v>16</v>
      </c>
      <c r="P1103" s="60"/>
      <c r="Q1103">
        <f>SUMIF(Western!C:C,Master!E1103,Western!V:V)</f>
        <v>0</v>
      </c>
      <c r="R1103" s="63">
        <f t="shared" si="17"/>
        <v>0</v>
      </c>
    </row>
    <row r="1104" spans="2:18" x14ac:dyDescent="0.25">
      <c r="B1104" s="62" t="s">
        <v>6383</v>
      </c>
      <c r="C1104" s="58" t="s">
        <v>6389</v>
      </c>
      <c r="D1104" s="6">
        <v>843380120551</v>
      </c>
      <c r="E1104" s="7" t="s">
        <v>1088</v>
      </c>
      <c r="F1104" t="s">
        <v>1089</v>
      </c>
      <c r="G1104" t="s">
        <v>7950</v>
      </c>
      <c r="H1104" t="s">
        <v>18</v>
      </c>
      <c r="I1104" s="7" t="s">
        <v>12</v>
      </c>
      <c r="J1104" s="7" t="s">
        <v>636</v>
      </c>
      <c r="K1104" s="7" t="s">
        <v>7929</v>
      </c>
      <c r="L1104" s="10">
        <v>110.00000000000001</v>
      </c>
      <c r="M1104" s="7" t="s">
        <v>103</v>
      </c>
      <c r="N1104" s="7" t="s">
        <v>1055</v>
      </c>
      <c r="O1104" s="7" t="s">
        <v>16</v>
      </c>
      <c r="P1104" s="60"/>
      <c r="Q1104">
        <f>SUMIF(Western!C:C,Master!E1104,Western!V:V)</f>
        <v>0</v>
      </c>
      <c r="R1104" s="63">
        <f t="shared" si="17"/>
        <v>0</v>
      </c>
    </row>
    <row r="1105" spans="2:18" x14ac:dyDescent="0.25">
      <c r="B1105" s="62" t="s">
        <v>6383</v>
      </c>
      <c r="C1105" s="58" t="s">
        <v>6390</v>
      </c>
      <c r="D1105" s="6">
        <v>843380120568</v>
      </c>
      <c r="E1105" s="7" t="s">
        <v>1090</v>
      </c>
      <c r="F1105" t="s">
        <v>1091</v>
      </c>
      <c r="G1105" t="s">
        <v>7950</v>
      </c>
      <c r="H1105" t="s">
        <v>18</v>
      </c>
      <c r="I1105" s="7" t="s">
        <v>12</v>
      </c>
      <c r="J1105" s="7" t="s">
        <v>639</v>
      </c>
      <c r="K1105" s="7" t="s">
        <v>7929</v>
      </c>
      <c r="L1105" s="10">
        <v>110.00000000000001</v>
      </c>
      <c r="M1105" s="7" t="s">
        <v>103</v>
      </c>
      <c r="N1105" s="7" t="s">
        <v>1055</v>
      </c>
      <c r="O1105" s="7" t="s">
        <v>16</v>
      </c>
      <c r="P1105" s="60"/>
      <c r="Q1105">
        <f>SUMIF(Western!C:C,Master!E1105,Western!V:V)</f>
        <v>0</v>
      </c>
      <c r="R1105" s="63">
        <f t="shared" si="17"/>
        <v>0</v>
      </c>
    </row>
    <row r="1106" spans="2:18" x14ac:dyDescent="0.25">
      <c r="B1106" s="62" t="s">
        <v>6383</v>
      </c>
      <c r="C1106" s="58" t="s">
        <v>6391</v>
      </c>
      <c r="D1106" s="6">
        <v>843380120575</v>
      </c>
      <c r="E1106" s="7" t="s">
        <v>1092</v>
      </c>
      <c r="F1106" t="s">
        <v>1093</v>
      </c>
      <c r="G1106" t="s">
        <v>7950</v>
      </c>
      <c r="H1106" t="s">
        <v>18</v>
      </c>
      <c r="I1106" s="7" t="s">
        <v>12</v>
      </c>
      <c r="J1106" s="7" t="s">
        <v>642</v>
      </c>
      <c r="K1106" s="7" t="s">
        <v>7929</v>
      </c>
      <c r="L1106" s="10">
        <v>110.00000000000001</v>
      </c>
      <c r="M1106" s="7" t="s">
        <v>103</v>
      </c>
      <c r="N1106" s="7" t="s">
        <v>1055</v>
      </c>
      <c r="O1106" s="7" t="s">
        <v>16</v>
      </c>
      <c r="P1106" s="60"/>
      <c r="Q1106">
        <f>SUMIF(Western!C:C,Master!E1106,Western!V:V)</f>
        <v>0</v>
      </c>
      <c r="R1106" s="63">
        <f t="shared" si="17"/>
        <v>0</v>
      </c>
    </row>
    <row r="1107" spans="2:18" x14ac:dyDescent="0.25">
      <c r="B1107" s="62" t="s">
        <v>6383</v>
      </c>
      <c r="C1107" s="58" t="s">
        <v>6392</v>
      </c>
      <c r="D1107" s="6">
        <v>843380120582</v>
      </c>
      <c r="E1107" s="7" t="s">
        <v>1094</v>
      </c>
      <c r="F1107" t="s">
        <v>1095</v>
      </c>
      <c r="G1107" t="s">
        <v>7950</v>
      </c>
      <c r="H1107" t="s">
        <v>18</v>
      </c>
      <c r="I1107" s="7" t="s">
        <v>12</v>
      </c>
      <c r="J1107" s="7" t="s">
        <v>645</v>
      </c>
      <c r="K1107" s="7" t="s">
        <v>7929</v>
      </c>
      <c r="L1107" s="10">
        <v>110.00000000000001</v>
      </c>
      <c r="M1107" s="7" t="s">
        <v>103</v>
      </c>
      <c r="N1107" s="7" t="s">
        <v>1055</v>
      </c>
      <c r="O1107" s="7" t="s">
        <v>16</v>
      </c>
      <c r="P1107" s="60"/>
      <c r="Q1107">
        <f>SUMIF(Western!C:C,Master!E1107,Western!V:V)</f>
        <v>0</v>
      </c>
      <c r="R1107" s="63">
        <f t="shared" si="17"/>
        <v>0</v>
      </c>
    </row>
    <row r="1108" spans="2:18" x14ac:dyDescent="0.25">
      <c r="B1108" s="62" t="s">
        <v>6383</v>
      </c>
      <c r="C1108" s="58" t="s">
        <v>6393</v>
      </c>
      <c r="D1108" s="6">
        <v>843380120599</v>
      </c>
      <c r="E1108" s="7" t="s">
        <v>1096</v>
      </c>
      <c r="F1108" t="s">
        <v>1097</v>
      </c>
      <c r="G1108" t="s">
        <v>7950</v>
      </c>
      <c r="H1108" t="s">
        <v>18</v>
      </c>
      <c r="I1108" s="7" t="s">
        <v>12</v>
      </c>
      <c r="J1108" s="7" t="s">
        <v>648</v>
      </c>
      <c r="K1108" s="7" t="s">
        <v>7929</v>
      </c>
      <c r="L1108" s="10">
        <v>110.00000000000001</v>
      </c>
      <c r="M1108" s="7" t="s">
        <v>103</v>
      </c>
      <c r="N1108" s="7" t="s">
        <v>1055</v>
      </c>
      <c r="O1108" s="7" t="s">
        <v>16</v>
      </c>
      <c r="P1108" s="60"/>
      <c r="Q1108">
        <f>SUMIF(Western!C:C,Master!E1108,Western!V:V)</f>
        <v>0</v>
      </c>
      <c r="R1108" s="63">
        <f t="shared" si="17"/>
        <v>0</v>
      </c>
    </row>
    <row r="1109" spans="2:18" x14ac:dyDescent="0.25">
      <c r="B1109" s="62" t="s">
        <v>6383</v>
      </c>
      <c r="C1109" s="58" t="s">
        <v>6394</v>
      </c>
      <c r="D1109" s="6">
        <v>843380120605</v>
      </c>
      <c r="E1109" s="7" t="s">
        <v>1098</v>
      </c>
      <c r="F1109" t="s">
        <v>1099</v>
      </c>
      <c r="G1109" t="s">
        <v>7950</v>
      </c>
      <c r="H1109" t="s">
        <v>18</v>
      </c>
      <c r="I1109" s="7" t="s">
        <v>12</v>
      </c>
      <c r="J1109" s="7" t="s">
        <v>651</v>
      </c>
      <c r="K1109" s="7" t="s">
        <v>7929</v>
      </c>
      <c r="L1109" s="10">
        <v>110.00000000000001</v>
      </c>
      <c r="M1109" s="7" t="s">
        <v>103</v>
      </c>
      <c r="N1109" s="7" t="s">
        <v>1055</v>
      </c>
      <c r="O1109" s="7" t="s">
        <v>16</v>
      </c>
      <c r="P1109" s="60"/>
      <c r="Q1109">
        <f>SUMIF(Western!C:C,Master!E1109,Western!V:V)</f>
        <v>0</v>
      </c>
      <c r="R1109" s="63">
        <f t="shared" si="17"/>
        <v>0</v>
      </c>
    </row>
    <row r="1110" spans="2:18" x14ac:dyDescent="0.25">
      <c r="B1110" s="62" t="s">
        <v>6383</v>
      </c>
      <c r="C1110" s="58" t="s">
        <v>6395</v>
      </c>
      <c r="D1110" s="6">
        <v>843380120612</v>
      </c>
      <c r="E1110" s="7" t="s">
        <v>1100</v>
      </c>
      <c r="F1110" t="s">
        <v>1101</v>
      </c>
      <c r="G1110" t="s">
        <v>7950</v>
      </c>
      <c r="H1110" t="s">
        <v>18</v>
      </c>
      <c r="I1110" s="7" t="s">
        <v>12</v>
      </c>
      <c r="J1110" s="7" t="s">
        <v>654</v>
      </c>
      <c r="K1110" s="7" t="s">
        <v>7929</v>
      </c>
      <c r="L1110" s="10">
        <v>110.00000000000001</v>
      </c>
      <c r="M1110" s="7" t="s">
        <v>103</v>
      </c>
      <c r="N1110" s="7" t="s">
        <v>1055</v>
      </c>
      <c r="O1110" s="7" t="s">
        <v>16</v>
      </c>
      <c r="P1110" s="60"/>
      <c r="Q1110">
        <f>SUMIF(Western!C:C,Master!E1110,Western!V:V)</f>
        <v>0</v>
      </c>
      <c r="R1110" s="63">
        <f t="shared" si="17"/>
        <v>0</v>
      </c>
    </row>
    <row r="1111" spans="2:18" x14ac:dyDescent="0.25">
      <c r="B1111" s="62" t="s">
        <v>6396</v>
      </c>
      <c r="C1111" s="58" t="s">
        <v>6397</v>
      </c>
      <c r="D1111" s="6">
        <v>843380122265</v>
      </c>
      <c r="E1111" s="7" t="s">
        <v>2436</v>
      </c>
      <c r="F1111" t="s">
        <v>2437</v>
      </c>
      <c r="G1111" t="s">
        <v>7950</v>
      </c>
      <c r="H1111" t="s">
        <v>18</v>
      </c>
      <c r="I1111" s="7" t="s">
        <v>236</v>
      </c>
      <c r="J1111" s="7" t="s">
        <v>621</v>
      </c>
      <c r="K1111" s="7" t="s">
        <v>7929</v>
      </c>
      <c r="L1111" s="10">
        <v>110.00000000000001</v>
      </c>
      <c r="M1111" s="7" t="s">
        <v>103</v>
      </c>
      <c r="N1111" s="7" t="s">
        <v>1055</v>
      </c>
      <c r="O1111" s="7" t="s">
        <v>2169</v>
      </c>
      <c r="P1111" s="60"/>
      <c r="Q1111">
        <f>SUMIF(Whitetail!C:C,Master!E1111,Whitetail!W:W)</f>
        <v>0</v>
      </c>
      <c r="R1111" s="63">
        <f t="shared" si="17"/>
        <v>0</v>
      </c>
    </row>
    <row r="1112" spans="2:18" x14ac:dyDescent="0.25">
      <c r="B1112" s="62" t="s">
        <v>6396</v>
      </c>
      <c r="C1112" s="58" t="s">
        <v>6398</v>
      </c>
      <c r="D1112" s="6">
        <v>843380122272</v>
      </c>
      <c r="E1112" s="7" t="s">
        <v>2438</v>
      </c>
      <c r="F1112" t="s">
        <v>2439</v>
      </c>
      <c r="G1112" t="s">
        <v>7950</v>
      </c>
      <c r="H1112" t="s">
        <v>18</v>
      </c>
      <c r="I1112" s="7" t="s">
        <v>236</v>
      </c>
      <c r="J1112" s="7" t="s">
        <v>624</v>
      </c>
      <c r="K1112" s="7" t="s">
        <v>7929</v>
      </c>
      <c r="L1112" s="10">
        <v>110.00000000000001</v>
      </c>
      <c r="M1112" s="7" t="s">
        <v>103</v>
      </c>
      <c r="N1112" s="7" t="s">
        <v>1055</v>
      </c>
      <c r="O1112" s="7" t="s">
        <v>2169</v>
      </c>
      <c r="P1112" s="60"/>
      <c r="Q1112">
        <f>SUMIF(Whitetail!C:C,Master!E1112,Whitetail!W:W)</f>
        <v>0</v>
      </c>
      <c r="R1112" s="63">
        <f t="shared" si="17"/>
        <v>0</v>
      </c>
    </row>
    <row r="1113" spans="2:18" x14ac:dyDescent="0.25">
      <c r="B1113" s="62" t="s">
        <v>6396</v>
      </c>
      <c r="C1113" s="58" t="s">
        <v>6399</v>
      </c>
      <c r="D1113" s="6">
        <v>843380122289</v>
      </c>
      <c r="E1113" s="7" t="s">
        <v>2440</v>
      </c>
      <c r="F1113" t="s">
        <v>2441</v>
      </c>
      <c r="G1113" t="s">
        <v>7950</v>
      </c>
      <c r="H1113" t="s">
        <v>18</v>
      </c>
      <c r="I1113" s="7" t="s">
        <v>236</v>
      </c>
      <c r="J1113" s="7" t="s">
        <v>627</v>
      </c>
      <c r="K1113" s="7" t="s">
        <v>7929</v>
      </c>
      <c r="L1113" s="10">
        <v>110.00000000000001</v>
      </c>
      <c r="M1113" s="7" t="s">
        <v>103</v>
      </c>
      <c r="N1113" s="7" t="s">
        <v>1055</v>
      </c>
      <c r="O1113" s="7" t="s">
        <v>2169</v>
      </c>
      <c r="P1113" s="60"/>
      <c r="Q1113">
        <f>SUMIF(Whitetail!C:C,Master!E1113,Whitetail!W:W)</f>
        <v>0</v>
      </c>
      <c r="R1113" s="63">
        <f t="shared" si="17"/>
        <v>0</v>
      </c>
    </row>
    <row r="1114" spans="2:18" x14ac:dyDescent="0.25">
      <c r="B1114" s="62" t="s">
        <v>6396</v>
      </c>
      <c r="C1114" s="58" t="s">
        <v>6400</v>
      </c>
      <c r="D1114" s="6">
        <v>843380122296</v>
      </c>
      <c r="E1114" s="7" t="s">
        <v>2442</v>
      </c>
      <c r="F1114" t="s">
        <v>2443</v>
      </c>
      <c r="G1114" t="s">
        <v>7950</v>
      </c>
      <c r="H1114" t="s">
        <v>18</v>
      </c>
      <c r="I1114" s="7" t="s">
        <v>236</v>
      </c>
      <c r="J1114" s="7" t="s">
        <v>630</v>
      </c>
      <c r="K1114" s="7" t="s">
        <v>7929</v>
      </c>
      <c r="L1114" s="10">
        <v>110.00000000000001</v>
      </c>
      <c r="M1114" s="7" t="s">
        <v>103</v>
      </c>
      <c r="N1114" s="7" t="s">
        <v>1055</v>
      </c>
      <c r="O1114" s="7" t="s">
        <v>2169</v>
      </c>
      <c r="P1114" s="60"/>
      <c r="Q1114">
        <f>SUMIF(Whitetail!C:C,Master!E1114,Whitetail!W:W)</f>
        <v>0</v>
      </c>
      <c r="R1114" s="63">
        <f t="shared" si="17"/>
        <v>0</v>
      </c>
    </row>
    <row r="1115" spans="2:18" x14ac:dyDescent="0.25">
      <c r="B1115" s="62" t="s">
        <v>6396</v>
      </c>
      <c r="C1115" s="58" t="s">
        <v>6401</v>
      </c>
      <c r="D1115" s="6">
        <v>843380122302</v>
      </c>
      <c r="E1115" s="7" t="s">
        <v>2444</v>
      </c>
      <c r="F1115" t="s">
        <v>2445</v>
      </c>
      <c r="G1115" t="s">
        <v>7950</v>
      </c>
      <c r="H1115" t="s">
        <v>18</v>
      </c>
      <c r="I1115" s="7" t="s">
        <v>236</v>
      </c>
      <c r="J1115" s="7" t="s">
        <v>633</v>
      </c>
      <c r="K1115" s="7" t="s">
        <v>7929</v>
      </c>
      <c r="L1115" s="10">
        <v>110.00000000000001</v>
      </c>
      <c r="M1115" s="7" t="s">
        <v>103</v>
      </c>
      <c r="N1115" s="7" t="s">
        <v>1055</v>
      </c>
      <c r="O1115" s="7" t="s">
        <v>2169</v>
      </c>
      <c r="P1115" s="60"/>
      <c r="Q1115">
        <f>SUMIF(Whitetail!C:C,Master!E1115,Whitetail!W:W)</f>
        <v>0</v>
      </c>
      <c r="R1115" s="63">
        <f t="shared" si="17"/>
        <v>0</v>
      </c>
    </row>
    <row r="1116" spans="2:18" x14ac:dyDescent="0.25">
      <c r="B1116" s="62" t="s">
        <v>6396</v>
      </c>
      <c r="C1116" s="58" t="s">
        <v>6402</v>
      </c>
      <c r="D1116" s="6">
        <v>843380122319</v>
      </c>
      <c r="E1116" s="7" t="s">
        <v>2446</v>
      </c>
      <c r="F1116" t="s">
        <v>2447</v>
      </c>
      <c r="G1116" t="s">
        <v>7950</v>
      </c>
      <c r="H1116" t="s">
        <v>18</v>
      </c>
      <c r="I1116" s="7" t="s">
        <v>236</v>
      </c>
      <c r="J1116" s="7" t="s">
        <v>636</v>
      </c>
      <c r="K1116" s="7" t="s">
        <v>7929</v>
      </c>
      <c r="L1116" s="10">
        <v>110.00000000000001</v>
      </c>
      <c r="M1116" s="7" t="s">
        <v>103</v>
      </c>
      <c r="N1116" s="7" t="s">
        <v>1055</v>
      </c>
      <c r="O1116" s="7" t="s">
        <v>2169</v>
      </c>
      <c r="P1116" s="60"/>
      <c r="Q1116">
        <f>SUMIF(Whitetail!C:C,Master!E1116,Whitetail!W:W)</f>
        <v>0</v>
      </c>
      <c r="R1116" s="63">
        <f t="shared" si="17"/>
        <v>0</v>
      </c>
    </row>
    <row r="1117" spans="2:18" x14ac:dyDescent="0.25">
      <c r="B1117" s="62" t="s">
        <v>6396</v>
      </c>
      <c r="C1117" s="58" t="s">
        <v>6403</v>
      </c>
      <c r="D1117" s="6">
        <v>843380122326</v>
      </c>
      <c r="E1117" s="7" t="s">
        <v>2448</v>
      </c>
      <c r="F1117" t="s">
        <v>2449</v>
      </c>
      <c r="G1117" t="s">
        <v>7950</v>
      </c>
      <c r="H1117" t="s">
        <v>18</v>
      </c>
      <c r="I1117" s="7" t="s">
        <v>236</v>
      </c>
      <c r="J1117" s="7" t="s">
        <v>639</v>
      </c>
      <c r="K1117" s="7" t="s">
        <v>7929</v>
      </c>
      <c r="L1117" s="10">
        <v>110.00000000000001</v>
      </c>
      <c r="M1117" s="7" t="s">
        <v>103</v>
      </c>
      <c r="N1117" s="7" t="s">
        <v>1055</v>
      </c>
      <c r="O1117" s="7" t="s">
        <v>2169</v>
      </c>
      <c r="P1117" s="60"/>
      <c r="Q1117">
        <f>SUMIF(Whitetail!C:C,Master!E1117,Whitetail!W:W)</f>
        <v>0</v>
      </c>
      <c r="R1117" s="63">
        <f t="shared" si="17"/>
        <v>0</v>
      </c>
    </row>
    <row r="1118" spans="2:18" x14ac:dyDescent="0.25">
      <c r="B1118" s="62" t="s">
        <v>6396</v>
      </c>
      <c r="C1118" s="58" t="s">
        <v>6404</v>
      </c>
      <c r="D1118" s="6">
        <v>843380122333</v>
      </c>
      <c r="E1118" s="7" t="s">
        <v>2450</v>
      </c>
      <c r="F1118" t="s">
        <v>2451</v>
      </c>
      <c r="G1118" t="s">
        <v>7950</v>
      </c>
      <c r="H1118" t="s">
        <v>18</v>
      </c>
      <c r="I1118" s="7" t="s">
        <v>236</v>
      </c>
      <c r="J1118" s="7" t="s">
        <v>642</v>
      </c>
      <c r="K1118" s="7" t="s">
        <v>7929</v>
      </c>
      <c r="L1118" s="10">
        <v>110.00000000000001</v>
      </c>
      <c r="M1118" s="7" t="s">
        <v>103</v>
      </c>
      <c r="N1118" s="7" t="s">
        <v>1055</v>
      </c>
      <c r="O1118" s="7" t="s">
        <v>2169</v>
      </c>
      <c r="P1118" s="60"/>
      <c r="Q1118">
        <f>SUMIF(Whitetail!C:C,Master!E1118,Whitetail!W:W)</f>
        <v>0</v>
      </c>
      <c r="R1118" s="63">
        <f t="shared" si="17"/>
        <v>0</v>
      </c>
    </row>
    <row r="1119" spans="2:18" x14ac:dyDescent="0.25">
      <c r="B1119" s="62" t="s">
        <v>6396</v>
      </c>
      <c r="C1119" s="58" t="s">
        <v>6405</v>
      </c>
      <c r="D1119" s="6">
        <v>843380122340</v>
      </c>
      <c r="E1119" s="7" t="s">
        <v>2452</v>
      </c>
      <c r="F1119" t="s">
        <v>2453</v>
      </c>
      <c r="G1119" t="s">
        <v>7950</v>
      </c>
      <c r="H1119" t="s">
        <v>18</v>
      </c>
      <c r="I1119" s="7" t="s">
        <v>236</v>
      </c>
      <c r="J1119" s="7" t="s">
        <v>645</v>
      </c>
      <c r="K1119" s="7" t="s">
        <v>7929</v>
      </c>
      <c r="L1119" s="10">
        <v>110.00000000000001</v>
      </c>
      <c r="M1119" s="7" t="s">
        <v>103</v>
      </c>
      <c r="N1119" s="7" t="s">
        <v>1055</v>
      </c>
      <c r="O1119" s="7" t="s">
        <v>2169</v>
      </c>
      <c r="P1119" s="60"/>
      <c r="Q1119">
        <f>SUMIF(Whitetail!C:C,Master!E1119,Whitetail!W:W)</f>
        <v>0</v>
      </c>
      <c r="R1119" s="63">
        <f t="shared" si="17"/>
        <v>0</v>
      </c>
    </row>
    <row r="1120" spans="2:18" x14ac:dyDescent="0.25">
      <c r="B1120" s="62" t="s">
        <v>6396</v>
      </c>
      <c r="C1120" s="58" t="s">
        <v>6406</v>
      </c>
      <c r="D1120" s="6">
        <v>843380122357</v>
      </c>
      <c r="E1120" s="7" t="s">
        <v>2454</v>
      </c>
      <c r="F1120" t="s">
        <v>2455</v>
      </c>
      <c r="G1120" t="s">
        <v>7950</v>
      </c>
      <c r="H1120" t="s">
        <v>18</v>
      </c>
      <c r="I1120" s="7" t="s">
        <v>236</v>
      </c>
      <c r="J1120" s="7" t="s">
        <v>648</v>
      </c>
      <c r="K1120" s="7" t="s">
        <v>7929</v>
      </c>
      <c r="L1120" s="10">
        <v>110.00000000000001</v>
      </c>
      <c r="M1120" s="7" t="s">
        <v>103</v>
      </c>
      <c r="N1120" s="7" t="s">
        <v>1055</v>
      </c>
      <c r="O1120" s="7" t="s">
        <v>2169</v>
      </c>
      <c r="P1120" s="60"/>
      <c r="Q1120">
        <f>SUMIF(Whitetail!C:C,Master!E1120,Whitetail!W:W)</f>
        <v>0</v>
      </c>
      <c r="R1120" s="63">
        <f t="shared" si="17"/>
        <v>0</v>
      </c>
    </row>
    <row r="1121" spans="2:18" x14ac:dyDescent="0.25">
      <c r="B1121" s="62" t="s">
        <v>6396</v>
      </c>
      <c r="C1121" s="58" t="s">
        <v>6407</v>
      </c>
      <c r="D1121" s="6">
        <v>843380122364</v>
      </c>
      <c r="E1121" s="7" t="s">
        <v>2456</v>
      </c>
      <c r="F1121" t="s">
        <v>2457</v>
      </c>
      <c r="G1121" t="s">
        <v>7950</v>
      </c>
      <c r="H1121" t="s">
        <v>18</v>
      </c>
      <c r="I1121" s="7" t="s">
        <v>236</v>
      </c>
      <c r="J1121" s="7" t="s">
        <v>651</v>
      </c>
      <c r="K1121" s="7" t="s">
        <v>7929</v>
      </c>
      <c r="L1121" s="10">
        <v>110.00000000000001</v>
      </c>
      <c r="M1121" s="7" t="s">
        <v>103</v>
      </c>
      <c r="N1121" s="7" t="s">
        <v>1055</v>
      </c>
      <c r="O1121" s="7" t="s">
        <v>2169</v>
      </c>
      <c r="P1121" s="60"/>
      <c r="Q1121">
        <f>SUMIF(Whitetail!C:C,Master!E1121,Whitetail!W:W)</f>
        <v>0</v>
      </c>
      <c r="R1121" s="63">
        <f t="shared" si="17"/>
        <v>0</v>
      </c>
    </row>
    <row r="1122" spans="2:18" x14ac:dyDescent="0.25">
      <c r="B1122" s="62" t="s">
        <v>6396</v>
      </c>
      <c r="C1122" s="58" t="s">
        <v>6408</v>
      </c>
      <c r="D1122" s="6">
        <v>843380122371</v>
      </c>
      <c r="E1122" s="7" t="s">
        <v>2458</v>
      </c>
      <c r="F1122" t="s">
        <v>2459</v>
      </c>
      <c r="G1122" t="s">
        <v>7950</v>
      </c>
      <c r="H1122" t="s">
        <v>18</v>
      </c>
      <c r="I1122" s="7" t="s">
        <v>236</v>
      </c>
      <c r="J1122" s="7" t="s">
        <v>654</v>
      </c>
      <c r="K1122" s="7" t="s">
        <v>7929</v>
      </c>
      <c r="L1122" s="10">
        <v>110.00000000000001</v>
      </c>
      <c r="M1122" s="7" t="s">
        <v>103</v>
      </c>
      <c r="N1122" s="7" t="s">
        <v>1055</v>
      </c>
      <c r="O1122" s="7" t="s">
        <v>2169</v>
      </c>
      <c r="P1122" s="60"/>
      <c r="Q1122">
        <f>SUMIF(Whitetail!C:C,Master!E1122,Whitetail!W:W)</f>
        <v>0</v>
      </c>
      <c r="R1122" s="63">
        <f t="shared" si="17"/>
        <v>0</v>
      </c>
    </row>
    <row r="1123" spans="2:18" x14ac:dyDescent="0.25">
      <c r="B1123" s="62" t="s">
        <v>6409</v>
      </c>
      <c r="C1123" s="58" t="s">
        <v>6410</v>
      </c>
      <c r="D1123" s="6">
        <v>843380120742</v>
      </c>
      <c r="E1123" s="7" t="s">
        <v>2944</v>
      </c>
      <c r="F1123" t="s">
        <v>3687</v>
      </c>
      <c r="G1123" t="s">
        <v>7950</v>
      </c>
      <c r="H1123" t="s">
        <v>18</v>
      </c>
      <c r="I1123" s="7" t="s">
        <v>59</v>
      </c>
      <c r="J1123" s="7" t="s">
        <v>621</v>
      </c>
      <c r="K1123" s="7" t="s">
        <v>7929</v>
      </c>
      <c r="L1123" s="10">
        <v>110.00000000000001</v>
      </c>
      <c r="M1123" s="7" t="s">
        <v>103</v>
      </c>
      <c r="N1123" s="7" t="s">
        <v>1055</v>
      </c>
      <c r="O1123" s="7" t="s">
        <v>3451</v>
      </c>
      <c r="P1123" s="60"/>
      <c r="Q1123">
        <f>SUMIF('Cross-Over'!C:C,Master!E1123,'Cross-Over'!V:V)</f>
        <v>0</v>
      </c>
      <c r="R1123" s="63">
        <f t="shared" si="17"/>
        <v>0</v>
      </c>
    </row>
    <row r="1124" spans="2:18" x14ac:dyDescent="0.25">
      <c r="B1124" s="62" t="s">
        <v>6409</v>
      </c>
      <c r="C1124" s="58" t="s">
        <v>6411</v>
      </c>
      <c r="D1124" s="6">
        <v>843380120759</v>
      </c>
      <c r="E1124" s="7" t="s">
        <v>2945</v>
      </c>
      <c r="F1124" t="s">
        <v>3688</v>
      </c>
      <c r="G1124" t="s">
        <v>7950</v>
      </c>
      <c r="H1124" t="s">
        <v>18</v>
      </c>
      <c r="I1124" s="7" t="s">
        <v>59</v>
      </c>
      <c r="J1124" s="7" t="s">
        <v>624</v>
      </c>
      <c r="K1124" s="7" t="s">
        <v>7929</v>
      </c>
      <c r="L1124" s="10">
        <v>110.00000000000001</v>
      </c>
      <c r="M1124" s="7" t="s">
        <v>103</v>
      </c>
      <c r="N1124" s="7" t="s">
        <v>1055</v>
      </c>
      <c r="O1124" s="7" t="s">
        <v>3451</v>
      </c>
      <c r="P1124" s="60"/>
      <c r="Q1124">
        <f>SUMIF('Cross-Over'!C:C,Master!E1124,'Cross-Over'!V:V)</f>
        <v>0</v>
      </c>
      <c r="R1124" s="63">
        <f t="shared" si="17"/>
        <v>0</v>
      </c>
    </row>
    <row r="1125" spans="2:18" x14ac:dyDescent="0.25">
      <c r="B1125" s="62" t="s">
        <v>6409</v>
      </c>
      <c r="C1125" s="58" t="s">
        <v>6412</v>
      </c>
      <c r="D1125" s="6">
        <v>843380120766</v>
      </c>
      <c r="E1125" s="7" t="s">
        <v>2946</v>
      </c>
      <c r="F1125" t="s">
        <v>3689</v>
      </c>
      <c r="G1125" t="s">
        <v>7950</v>
      </c>
      <c r="H1125" t="s">
        <v>18</v>
      </c>
      <c r="I1125" s="7" t="s">
        <v>59</v>
      </c>
      <c r="J1125" s="7" t="s">
        <v>627</v>
      </c>
      <c r="K1125" s="7" t="s">
        <v>7929</v>
      </c>
      <c r="L1125" s="10">
        <v>110.00000000000001</v>
      </c>
      <c r="M1125" s="7" t="s">
        <v>103</v>
      </c>
      <c r="N1125" s="7" t="s">
        <v>1055</v>
      </c>
      <c r="O1125" s="7" t="s">
        <v>3451</v>
      </c>
      <c r="P1125" s="60"/>
      <c r="Q1125">
        <f>SUMIF('Cross-Over'!C:C,Master!E1125,'Cross-Over'!V:V)</f>
        <v>0</v>
      </c>
      <c r="R1125" s="63">
        <f t="shared" si="17"/>
        <v>0</v>
      </c>
    </row>
    <row r="1126" spans="2:18" x14ac:dyDescent="0.25">
      <c r="B1126" s="62" t="s">
        <v>6409</v>
      </c>
      <c r="C1126" s="58" t="s">
        <v>6413</v>
      </c>
      <c r="D1126" s="6">
        <v>843380120773</v>
      </c>
      <c r="E1126" s="7" t="s">
        <v>2947</v>
      </c>
      <c r="F1126" t="s">
        <v>3690</v>
      </c>
      <c r="G1126" t="s">
        <v>7950</v>
      </c>
      <c r="H1126" t="s">
        <v>18</v>
      </c>
      <c r="I1126" s="7" t="s">
        <v>59</v>
      </c>
      <c r="J1126" s="7" t="s">
        <v>630</v>
      </c>
      <c r="K1126" s="7" t="s">
        <v>7929</v>
      </c>
      <c r="L1126" s="10">
        <v>110.00000000000001</v>
      </c>
      <c r="M1126" s="7" t="s">
        <v>103</v>
      </c>
      <c r="N1126" s="7" t="s">
        <v>1055</v>
      </c>
      <c r="O1126" s="7" t="s">
        <v>3451</v>
      </c>
      <c r="P1126" s="60"/>
      <c r="Q1126">
        <f>SUMIF('Cross-Over'!C:C,Master!E1126,'Cross-Over'!V:V)</f>
        <v>0</v>
      </c>
      <c r="R1126" s="63">
        <f t="shared" si="17"/>
        <v>0</v>
      </c>
    </row>
    <row r="1127" spans="2:18" x14ac:dyDescent="0.25">
      <c r="B1127" s="62" t="s">
        <v>6409</v>
      </c>
      <c r="C1127" s="58" t="s">
        <v>6414</v>
      </c>
      <c r="D1127" s="6">
        <v>843380120780</v>
      </c>
      <c r="E1127" s="7" t="s">
        <v>2948</v>
      </c>
      <c r="F1127" t="s">
        <v>3691</v>
      </c>
      <c r="G1127" t="s">
        <v>7950</v>
      </c>
      <c r="H1127" t="s">
        <v>18</v>
      </c>
      <c r="I1127" s="7" t="s">
        <v>59</v>
      </c>
      <c r="J1127" s="7" t="s">
        <v>633</v>
      </c>
      <c r="K1127" s="7" t="s">
        <v>7929</v>
      </c>
      <c r="L1127" s="10">
        <v>110.00000000000001</v>
      </c>
      <c r="M1127" s="7" t="s">
        <v>103</v>
      </c>
      <c r="N1127" s="7" t="s">
        <v>1055</v>
      </c>
      <c r="O1127" s="7" t="s">
        <v>3451</v>
      </c>
      <c r="P1127" s="60"/>
      <c r="Q1127">
        <f>SUMIF('Cross-Over'!C:C,Master!E1127,'Cross-Over'!V:V)</f>
        <v>0</v>
      </c>
      <c r="R1127" s="63">
        <f t="shared" si="17"/>
        <v>0</v>
      </c>
    </row>
    <row r="1128" spans="2:18" x14ac:dyDescent="0.25">
      <c r="B1128" s="62" t="s">
        <v>6409</v>
      </c>
      <c r="C1128" s="58" t="s">
        <v>6415</v>
      </c>
      <c r="D1128" s="6">
        <v>843380120797</v>
      </c>
      <c r="E1128" s="7" t="s">
        <v>2949</v>
      </c>
      <c r="F1128" t="s">
        <v>3692</v>
      </c>
      <c r="G1128" t="s">
        <v>7950</v>
      </c>
      <c r="H1128" t="s">
        <v>18</v>
      </c>
      <c r="I1128" s="7" t="s">
        <v>59</v>
      </c>
      <c r="J1128" s="7" t="s">
        <v>636</v>
      </c>
      <c r="K1128" s="7" t="s">
        <v>7929</v>
      </c>
      <c r="L1128" s="10">
        <v>110.00000000000001</v>
      </c>
      <c r="M1128" s="7" t="s">
        <v>103</v>
      </c>
      <c r="N1128" s="7" t="s">
        <v>1055</v>
      </c>
      <c r="O1128" s="7" t="s">
        <v>3451</v>
      </c>
      <c r="P1128" s="60"/>
      <c r="Q1128">
        <f>SUMIF('Cross-Over'!C:C,Master!E1128,'Cross-Over'!V:V)</f>
        <v>0</v>
      </c>
      <c r="R1128" s="63">
        <f t="shared" si="17"/>
        <v>0</v>
      </c>
    </row>
    <row r="1129" spans="2:18" x14ac:dyDescent="0.25">
      <c r="B1129" s="62" t="s">
        <v>6409</v>
      </c>
      <c r="C1129" s="58" t="s">
        <v>6416</v>
      </c>
      <c r="D1129" s="6">
        <v>843380120803</v>
      </c>
      <c r="E1129" s="7" t="s">
        <v>2950</v>
      </c>
      <c r="F1129" t="s">
        <v>3693</v>
      </c>
      <c r="G1129" t="s">
        <v>7950</v>
      </c>
      <c r="H1129" t="s">
        <v>18</v>
      </c>
      <c r="I1129" s="7" t="s">
        <v>59</v>
      </c>
      <c r="J1129" s="7" t="s">
        <v>639</v>
      </c>
      <c r="K1129" s="7" t="s">
        <v>7929</v>
      </c>
      <c r="L1129" s="10">
        <v>110.00000000000001</v>
      </c>
      <c r="M1129" s="7" t="s">
        <v>103</v>
      </c>
      <c r="N1129" s="7" t="s">
        <v>1055</v>
      </c>
      <c r="O1129" s="7" t="s">
        <v>3451</v>
      </c>
      <c r="P1129" s="60"/>
      <c r="Q1129">
        <f>SUMIF('Cross-Over'!C:C,Master!E1129,'Cross-Over'!V:V)</f>
        <v>0</v>
      </c>
      <c r="R1129" s="63">
        <f t="shared" si="17"/>
        <v>0</v>
      </c>
    </row>
    <row r="1130" spans="2:18" x14ac:dyDescent="0.25">
      <c r="B1130" s="62" t="s">
        <v>6409</v>
      </c>
      <c r="C1130" s="58" t="s">
        <v>6417</v>
      </c>
      <c r="D1130" s="6">
        <v>843380120810</v>
      </c>
      <c r="E1130" s="7" t="s">
        <v>2951</v>
      </c>
      <c r="F1130" t="s">
        <v>3694</v>
      </c>
      <c r="G1130" t="s">
        <v>7950</v>
      </c>
      <c r="H1130" t="s">
        <v>18</v>
      </c>
      <c r="I1130" s="7" t="s">
        <v>59</v>
      </c>
      <c r="J1130" s="7" t="s">
        <v>642</v>
      </c>
      <c r="K1130" s="7" t="s">
        <v>7929</v>
      </c>
      <c r="L1130" s="10">
        <v>110.00000000000001</v>
      </c>
      <c r="M1130" s="7" t="s">
        <v>103</v>
      </c>
      <c r="N1130" s="7" t="s">
        <v>1055</v>
      </c>
      <c r="O1130" s="7" t="s">
        <v>3451</v>
      </c>
      <c r="P1130" s="60"/>
      <c r="Q1130">
        <f>SUMIF('Cross-Over'!C:C,Master!E1130,'Cross-Over'!V:V)</f>
        <v>0</v>
      </c>
      <c r="R1130" s="63">
        <f t="shared" si="17"/>
        <v>0</v>
      </c>
    </row>
    <row r="1131" spans="2:18" x14ac:dyDescent="0.25">
      <c r="B1131" s="62" t="s">
        <v>6409</v>
      </c>
      <c r="C1131" s="58" t="s">
        <v>6418</v>
      </c>
      <c r="D1131" s="6">
        <v>843380120827</v>
      </c>
      <c r="E1131" s="7" t="s">
        <v>2952</v>
      </c>
      <c r="F1131" t="s">
        <v>3695</v>
      </c>
      <c r="G1131" t="s">
        <v>7950</v>
      </c>
      <c r="H1131" t="s">
        <v>18</v>
      </c>
      <c r="I1131" s="7" t="s">
        <v>59</v>
      </c>
      <c r="J1131" s="7" t="s">
        <v>645</v>
      </c>
      <c r="K1131" s="7" t="s">
        <v>7929</v>
      </c>
      <c r="L1131" s="10">
        <v>110.00000000000001</v>
      </c>
      <c r="M1131" s="7" t="s">
        <v>103</v>
      </c>
      <c r="N1131" s="7" t="s">
        <v>1055</v>
      </c>
      <c r="O1131" s="7" t="s">
        <v>3451</v>
      </c>
      <c r="P1131" s="60"/>
      <c r="Q1131">
        <f>SUMIF('Cross-Over'!C:C,Master!E1131,'Cross-Over'!V:V)</f>
        <v>0</v>
      </c>
      <c r="R1131" s="63">
        <f t="shared" si="17"/>
        <v>0</v>
      </c>
    </row>
    <row r="1132" spans="2:18" x14ac:dyDescent="0.25">
      <c r="B1132" s="62" t="s">
        <v>6409</v>
      </c>
      <c r="C1132" s="58" t="s">
        <v>6419</v>
      </c>
      <c r="D1132" s="6">
        <v>843380120834</v>
      </c>
      <c r="E1132" s="7" t="s">
        <v>2953</v>
      </c>
      <c r="F1132" t="s">
        <v>3696</v>
      </c>
      <c r="G1132" t="s">
        <v>7950</v>
      </c>
      <c r="H1132" t="s">
        <v>18</v>
      </c>
      <c r="I1132" s="7" t="s">
        <v>59</v>
      </c>
      <c r="J1132" s="7" t="s">
        <v>648</v>
      </c>
      <c r="K1132" s="7" t="s">
        <v>7929</v>
      </c>
      <c r="L1132" s="10">
        <v>110.00000000000001</v>
      </c>
      <c r="M1132" s="7" t="s">
        <v>103</v>
      </c>
      <c r="N1132" s="7" t="s">
        <v>1055</v>
      </c>
      <c r="O1132" s="7" t="s">
        <v>3451</v>
      </c>
      <c r="P1132" s="60"/>
      <c r="Q1132">
        <f>SUMIF('Cross-Over'!C:C,Master!E1132,'Cross-Over'!V:V)</f>
        <v>0</v>
      </c>
      <c r="R1132" s="63">
        <f t="shared" si="17"/>
        <v>0</v>
      </c>
    </row>
    <row r="1133" spans="2:18" x14ac:dyDescent="0.25">
      <c r="B1133" s="62" t="s">
        <v>6409</v>
      </c>
      <c r="C1133" s="58" t="s">
        <v>6420</v>
      </c>
      <c r="D1133" s="6">
        <v>843380120841</v>
      </c>
      <c r="E1133" s="7" t="s">
        <v>2954</v>
      </c>
      <c r="F1133" t="s">
        <v>3697</v>
      </c>
      <c r="G1133" t="s">
        <v>7950</v>
      </c>
      <c r="H1133" t="s">
        <v>18</v>
      </c>
      <c r="I1133" s="7" t="s">
        <v>59</v>
      </c>
      <c r="J1133" s="7" t="s">
        <v>651</v>
      </c>
      <c r="K1133" s="7" t="s">
        <v>7929</v>
      </c>
      <c r="L1133" s="10">
        <v>110.00000000000001</v>
      </c>
      <c r="M1133" s="7" t="s">
        <v>103</v>
      </c>
      <c r="N1133" s="7" t="s">
        <v>1055</v>
      </c>
      <c r="O1133" s="7" t="s">
        <v>3451</v>
      </c>
      <c r="P1133" s="60"/>
      <c r="Q1133">
        <f>SUMIF('Cross-Over'!C:C,Master!E1133,'Cross-Over'!V:V)</f>
        <v>0</v>
      </c>
      <c r="R1133" s="63">
        <f t="shared" si="17"/>
        <v>0</v>
      </c>
    </row>
    <row r="1134" spans="2:18" x14ac:dyDescent="0.25">
      <c r="B1134" s="62" t="s">
        <v>6409</v>
      </c>
      <c r="C1134" s="58" t="s">
        <v>6421</v>
      </c>
      <c r="D1134" s="6">
        <v>843380120858</v>
      </c>
      <c r="E1134" s="7" t="s">
        <v>2955</v>
      </c>
      <c r="F1134" t="s">
        <v>3698</v>
      </c>
      <c r="G1134" t="s">
        <v>7950</v>
      </c>
      <c r="H1134" t="s">
        <v>18</v>
      </c>
      <c r="I1134" s="7" t="s">
        <v>59</v>
      </c>
      <c r="J1134" s="7" t="s">
        <v>654</v>
      </c>
      <c r="K1134" s="7" t="s">
        <v>7929</v>
      </c>
      <c r="L1134" s="10">
        <v>110.00000000000001</v>
      </c>
      <c r="M1134" s="7" t="s">
        <v>103</v>
      </c>
      <c r="N1134" s="7" t="s">
        <v>1055</v>
      </c>
      <c r="O1134" s="7" t="s">
        <v>3451</v>
      </c>
      <c r="P1134" s="60"/>
      <c r="Q1134">
        <f>SUMIF('Cross-Over'!C:C,Master!E1134,'Cross-Over'!V:V)</f>
        <v>0</v>
      </c>
      <c r="R1134" s="63">
        <f t="shared" si="17"/>
        <v>0</v>
      </c>
    </row>
    <row r="1135" spans="2:18" x14ac:dyDescent="0.25">
      <c r="B1135" s="62" t="s">
        <v>6422</v>
      </c>
      <c r="C1135" s="58" t="s">
        <v>6423</v>
      </c>
      <c r="D1135" s="6">
        <v>843380120865</v>
      </c>
      <c r="E1135" s="7" t="s">
        <v>2956</v>
      </c>
      <c r="F1135" t="s">
        <v>3699</v>
      </c>
      <c r="G1135" t="s">
        <v>7950</v>
      </c>
      <c r="H1135" t="s">
        <v>18</v>
      </c>
      <c r="I1135" s="7" t="s">
        <v>80</v>
      </c>
      <c r="J1135" s="7" t="s">
        <v>621</v>
      </c>
      <c r="K1135" s="7" t="s">
        <v>7929</v>
      </c>
      <c r="L1135" s="10">
        <v>110.00000000000001</v>
      </c>
      <c r="M1135" s="7" t="s">
        <v>103</v>
      </c>
      <c r="N1135" s="7" t="s">
        <v>1055</v>
      </c>
      <c r="O1135" s="7" t="s">
        <v>3451</v>
      </c>
      <c r="P1135" s="60"/>
      <c r="Q1135">
        <f>SUMIF('Cross-Over'!C:C,Master!E1135,'Cross-Over'!V:V)</f>
        <v>0</v>
      </c>
      <c r="R1135" s="63">
        <f t="shared" si="17"/>
        <v>0</v>
      </c>
    </row>
    <row r="1136" spans="2:18" x14ac:dyDescent="0.25">
      <c r="B1136" s="62" t="s">
        <v>6422</v>
      </c>
      <c r="C1136" s="58" t="s">
        <v>6424</v>
      </c>
      <c r="D1136" s="6">
        <v>843380120872</v>
      </c>
      <c r="E1136" s="7" t="s">
        <v>2957</v>
      </c>
      <c r="F1136" t="s">
        <v>3700</v>
      </c>
      <c r="G1136" t="s">
        <v>7950</v>
      </c>
      <c r="H1136" t="s">
        <v>18</v>
      </c>
      <c r="I1136" s="7" t="s">
        <v>80</v>
      </c>
      <c r="J1136" s="7" t="s">
        <v>624</v>
      </c>
      <c r="K1136" s="7" t="s">
        <v>7929</v>
      </c>
      <c r="L1136" s="10">
        <v>110.00000000000001</v>
      </c>
      <c r="M1136" s="7" t="s">
        <v>103</v>
      </c>
      <c r="N1136" s="7" t="s">
        <v>1055</v>
      </c>
      <c r="O1136" s="7" t="s">
        <v>3451</v>
      </c>
      <c r="P1136" s="60"/>
      <c r="Q1136">
        <f>SUMIF('Cross-Over'!C:C,Master!E1136,'Cross-Over'!V:V)</f>
        <v>0</v>
      </c>
      <c r="R1136" s="63">
        <f t="shared" si="17"/>
        <v>0</v>
      </c>
    </row>
    <row r="1137" spans="2:18" x14ac:dyDescent="0.25">
      <c r="B1137" s="62" t="s">
        <v>6422</v>
      </c>
      <c r="C1137" s="58" t="s">
        <v>6425</v>
      </c>
      <c r="D1137" s="6">
        <v>843380120889</v>
      </c>
      <c r="E1137" s="7" t="s">
        <v>2958</v>
      </c>
      <c r="F1137" t="s">
        <v>3701</v>
      </c>
      <c r="G1137" t="s">
        <v>7950</v>
      </c>
      <c r="H1137" t="s">
        <v>18</v>
      </c>
      <c r="I1137" s="7" t="s">
        <v>80</v>
      </c>
      <c r="J1137" s="7" t="s">
        <v>627</v>
      </c>
      <c r="K1137" s="7" t="s">
        <v>7929</v>
      </c>
      <c r="L1137" s="10">
        <v>110.00000000000001</v>
      </c>
      <c r="M1137" s="7" t="s">
        <v>103</v>
      </c>
      <c r="N1137" s="7" t="s">
        <v>1055</v>
      </c>
      <c r="O1137" s="7" t="s">
        <v>3451</v>
      </c>
      <c r="P1137" s="60"/>
      <c r="Q1137">
        <f>SUMIF('Cross-Over'!C:C,Master!E1137,'Cross-Over'!V:V)</f>
        <v>0</v>
      </c>
      <c r="R1137" s="63">
        <f t="shared" si="17"/>
        <v>0</v>
      </c>
    </row>
    <row r="1138" spans="2:18" x14ac:dyDescent="0.25">
      <c r="B1138" s="62" t="s">
        <v>6422</v>
      </c>
      <c r="C1138" s="58" t="s">
        <v>6426</v>
      </c>
      <c r="D1138" s="6">
        <v>843380120896</v>
      </c>
      <c r="E1138" s="7" t="s">
        <v>2959</v>
      </c>
      <c r="F1138" t="s">
        <v>3702</v>
      </c>
      <c r="G1138" t="s">
        <v>7950</v>
      </c>
      <c r="H1138" t="s">
        <v>18</v>
      </c>
      <c r="I1138" s="7" t="s">
        <v>80</v>
      </c>
      <c r="J1138" s="7" t="s">
        <v>630</v>
      </c>
      <c r="K1138" s="7" t="s">
        <v>7929</v>
      </c>
      <c r="L1138" s="10">
        <v>110.00000000000001</v>
      </c>
      <c r="M1138" s="7" t="s">
        <v>103</v>
      </c>
      <c r="N1138" s="7" t="s">
        <v>1055</v>
      </c>
      <c r="O1138" s="7" t="s">
        <v>3451</v>
      </c>
      <c r="P1138" s="60"/>
      <c r="Q1138">
        <f>SUMIF('Cross-Over'!C:C,Master!E1138,'Cross-Over'!V:V)</f>
        <v>0</v>
      </c>
      <c r="R1138" s="63">
        <f t="shared" si="17"/>
        <v>0</v>
      </c>
    </row>
    <row r="1139" spans="2:18" x14ac:dyDescent="0.25">
      <c r="B1139" s="62" t="s">
        <v>6422</v>
      </c>
      <c r="C1139" s="58" t="s">
        <v>6427</v>
      </c>
      <c r="D1139" s="6">
        <v>843380120902</v>
      </c>
      <c r="E1139" s="7" t="s">
        <v>2960</v>
      </c>
      <c r="F1139" t="s">
        <v>3703</v>
      </c>
      <c r="G1139" t="s">
        <v>7950</v>
      </c>
      <c r="H1139" t="s">
        <v>18</v>
      </c>
      <c r="I1139" s="7" t="s">
        <v>80</v>
      </c>
      <c r="J1139" s="7" t="s">
        <v>633</v>
      </c>
      <c r="K1139" s="7" t="s">
        <v>7929</v>
      </c>
      <c r="L1139" s="10">
        <v>110.00000000000001</v>
      </c>
      <c r="M1139" s="7" t="s">
        <v>103</v>
      </c>
      <c r="N1139" s="7" t="s">
        <v>1055</v>
      </c>
      <c r="O1139" s="7" t="s">
        <v>3451</v>
      </c>
      <c r="P1139" s="60"/>
      <c r="Q1139">
        <f>SUMIF('Cross-Over'!C:C,Master!E1139,'Cross-Over'!V:V)</f>
        <v>0</v>
      </c>
      <c r="R1139" s="63">
        <f t="shared" si="17"/>
        <v>0</v>
      </c>
    </row>
    <row r="1140" spans="2:18" x14ac:dyDescent="0.25">
      <c r="B1140" s="62" t="s">
        <v>6422</v>
      </c>
      <c r="C1140" s="58" t="s">
        <v>6428</v>
      </c>
      <c r="D1140" s="6">
        <v>843380120919</v>
      </c>
      <c r="E1140" s="7" t="s">
        <v>2961</v>
      </c>
      <c r="F1140" t="s">
        <v>3704</v>
      </c>
      <c r="G1140" t="s">
        <v>7950</v>
      </c>
      <c r="H1140" t="s">
        <v>18</v>
      </c>
      <c r="I1140" s="7" t="s">
        <v>80</v>
      </c>
      <c r="J1140" s="7" t="s">
        <v>636</v>
      </c>
      <c r="K1140" s="7" t="s">
        <v>7929</v>
      </c>
      <c r="L1140" s="10">
        <v>110.00000000000001</v>
      </c>
      <c r="M1140" s="7" t="s">
        <v>103</v>
      </c>
      <c r="N1140" s="7" t="s">
        <v>1055</v>
      </c>
      <c r="O1140" s="7" t="s">
        <v>3451</v>
      </c>
      <c r="P1140" s="60"/>
      <c r="Q1140">
        <f>SUMIF('Cross-Over'!C:C,Master!E1140,'Cross-Over'!V:V)</f>
        <v>0</v>
      </c>
      <c r="R1140" s="63">
        <f t="shared" si="17"/>
        <v>0</v>
      </c>
    </row>
    <row r="1141" spans="2:18" x14ac:dyDescent="0.25">
      <c r="B1141" s="62" t="s">
        <v>6422</v>
      </c>
      <c r="C1141" s="58" t="s">
        <v>6429</v>
      </c>
      <c r="D1141" s="6">
        <v>843380120926</v>
      </c>
      <c r="E1141" s="7" t="s">
        <v>2962</v>
      </c>
      <c r="F1141" t="s">
        <v>3705</v>
      </c>
      <c r="G1141" t="s">
        <v>7950</v>
      </c>
      <c r="H1141" t="s">
        <v>18</v>
      </c>
      <c r="I1141" s="7" t="s">
        <v>80</v>
      </c>
      <c r="J1141" s="7" t="s">
        <v>639</v>
      </c>
      <c r="K1141" s="7" t="s">
        <v>7929</v>
      </c>
      <c r="L1141" s="10">
        <v>110.00000000000001</v>
      </c>
      <c r="M1141" s="7" t="s">
        <v>103</v>
      </c>
      <c r="N1141" s="7" t="s">
        <v>1055</v>
      </c>
      <c r="O1141" s="7" t="s">
        <v>3451</v>
      </c>
      <c r="P1141" s="60"/>
      <c r="Q1141">
        <f>SUMIF('Cross-Over'!C:C,Master!E1141,'Cross-Over'!V:V)</f>
        <v>0</v>
      </c>
      <c r="R1141" s="63">
        <f t="shared" si="17"/>
        <v>0</v>
      </c>
    </row>
    <row r="1142" spans="2:18" x14ac:dyDescent="0.25">
      <c r="B1142" s="62" t="s">
        <v>6422</v>
      </c>
      <c r="C1142" s="58" t="s">
        <v>6430</v>
      </c>
      <c r="D1142" s="6">
        <v>843380120933</v>
      </c>
      <c r="E1142" s="7" t="s">
        <v>2963</v>
      </c>
      <c r="F1142" t="s">
        <v>3706</v>
      </c>
      <c r="G1142" t="s">
        <v>7950</v>
      </c>
      <c r="H1142" t="s">
        <v>18</v>
      </c>
      <c r="I1142" s="7" t="s">
        <v>80</v>
      </c>
      <c r="J1142" s="7" t="s">
        <v>642</v>
      </c>
      <c r="K1142" s="7" t="s">
        <v>7929</v>
      </c>
      <c r="L1142" s="10">
        <v>110.00000000000001</v>
      </c>
      <c r="M1142" s="7" t="s">
        <v>103</v>
      </c>
      <c r="N1142" s="7" t="s">
        <v>1055</v>
      </c>
      <c r="O1142" s="7" t="s">
        <v>3451</v>
      </c>
      <c r="P1142" s="60"/>
      <c r="Q1142">
        <f>SUMIF('Cross-Over'!C:C,Master!E1142,'Cross-Over'!V:V)</f>
        <v>0</v>
      </c>
      <c r="R1142" s="63">
        <f t="shared" si="17"/>
        <v>0</v>
      </c>
    </row>
    <row r="1143" spans="2:18" x14ac:dyDescent="0.25">
      <c r="B1143" s="62" t="s">
        <v>6422</v>
      </c>
      <c r="C1143" s="58" t="s">
        <v>6431</v>
      </c>
      <c r="D1143" s="6">
        <v>843380120940</v>
      </c>
      <c r="E1143" s="7" t="s">
        <v>2964</v>
      </c>
      <c r="F1143" t="s">
        <v>3707</v>
      </c>
      <c r="G1143" t="s">
        <v>7950</v>
      </c>
      <c r="H1143" t="s">
        <v>18</v>
      </c>
      <c r="I1143" s="7" t="s">
        <v>80</v>
      </c>
      <c r="J1143" s="7" t="s">
        <v>645</v>
      </c>
      <c r="K1143" s="7" t="s">
        <v>7929</v>
      </c>
      <c r="L1143" s="10">
        <v>110.00000000000001</v>
      </c>
      <c r="M1143" s="7" t="s">
        <v>103</v>
      </c>
      <c r="N1143" s="7" t="s">
        <v>1055</v>
      </c>
      <c r="O1143" s="7" t="s">
        <v>3451</v>
      </c>
      <c r="P1143" s="60"/>
      <c r="Q1143">
        <f>SUMIF('Cross-Over'!C:C,Master!E1143,'Cross-Over'!V:V)</f>
        <v>0</v>
      </c>
      <c r="R1143" s="63">
        <f t="shared" si="17"/>
        <v>0</v>
      </c>
    </row>
    <row r="1144" spans="2:18" x14ac:dyDescent="0.25">
      <c r="B1144" s="62" t="s">
        <v>6422</v>
      </c>
      <c r="C1144" s="58" t="s">
        <v>6432</v>
      </c>
      <c r="D1144" s="6">
        <v>843380120957</v>
      </c>
      <c r="E1144" s="7" t="s">
        <v>2965</v>
      </c>
      <c r="F1144" t="s">
        <v>3708</v>
      </c>
      <c r="G1144" t="s">
        <v>7950</v>
      </c>
      <c r="H1144" t="s">
        <v>18</v>
      </c>
      <c r="I1144" s="7" t="s">
        <v>80</v>
      </c>
      <c r="J1144" s="7" t="s">
        <v>648</v>
      </c>
      <c r="K1144" s="7" t="s">
        <v>7929</v>
      </c>
      <c r="L1144" s="10">
        <v>110.00000000000001</v>
      </c>
      <c r="M1144" s="7" t="s">
        <v>103</v>
      </c>
      <c r="N1144" s="7" t="s">
        <v>1055</v>
      </c>
      <c r="O1144" s="7" t="s">
        <v>3451</v>
      </c>
      <c r="P1144" s="60"/>
      <c r="Q1144">
        <f>SUMIF('Cross-Over'!C:C,Master!E1144,'Cross-Over'!V:V)</f>
        <v>0</v>
      </c>
      <c r="R1144" s="63">
        <f t="shared" si="17"/>
        <v>0</v>
      </c>
    </row>
    <row r="1145" spans="2:18" x14ac:dyDescent="0.25">
      <c r="B1145" s="62" t="s">
        <v>6422</v>
      </c>
      <c r="C1145" s="58" t="s">
        <v>6433</v>
      </c>
      <c r="D1145" s="6">
        <v>843380120964</v>
      </c>
      <c r="E1145" s="7" t="s">
        <v>2966</v>
      </c>
      <c r="F1145" t="s">
        <v>3709</v>
      </c>
      <c r="G1145" t="s">
        <v>7950</v>
      </c>
      <c r="H1145" t="s">
        <v>18</v>
      </c>
      <c r="I1145" s="7" t="s">
        <v>80</v>
      </c>
      <c r="J1145" s="7" t="s">
        <v>651</v>
      </c>
      <c r="K1145" s="7" t="s">
        <v>7929</v>
      </c>
      <c r="L1145" s="10">
        <v>110.00000000000001</v>
      </c>
      <c r="M1145" s="7" t="s">
        <v>103</v>
      </c>
      <c r="N1145" s="7" t="s">
        <v>1055</v>
      </c>
      <c r="O1145" s="7" t="s">
        <v>3451</v>
      </c>
      <c r="P1145" s="60"/>
      <c r="Q1145">
        <f>SUMIF('Cross-Over'!C:C,Master!E1145,'Cross-Over'!V:V)</f>
        <v>0</v>
      </c>
      <c r="R1145" s="63">
        <f t="shared" si="17"/>
        <v>0</v>
      </c>
    </row>
    <row r="1146" spans="2:18" x14ac:dyDescent="0.25">
      <c r="B1146" s="62" t="s">
        <v>6422</v>
      </c>
      <c r="C1146" s="58" t="s">
        <v>6434</v>
      </c>
      <c r="D1146" s="6">
        <v>843380120971</v>
      </c>
      <c r="E1146" s="7" t="s">
        <v>2967</v>
      </c>
      <c r="F1146" t="s">
        <v>3710</v>
      </c>
      <c r="G1146" t="s">
        <v>7950</v>
      </c>
      <c r="H1146" t="s">
        <v>18</v>
      </c>
      <c r="I1146" s="7" t="s">
        <v>80</v>
      </c>
      <c r="J1146" s="7" t="s">
        <v>654</v>
      </c>
      <c r="K1146" s="7" t="s">
        <v>7929</v>
      </c>
      <c r="L1146" s="10">
        <v>110.00000000000001</v>
      </c>
      <c r="M1146" s="7" t="s">
        <v>103</v>
      </c>
      <c r="N1146" s="7" t="s">
        <v>1055</v>
      </c>
      <c r="O1146" s="7" t="s">
        <v>3451</v>
      </c>
      <c r="P1146" s="60"/>
      <c r="Q1146">
        <f>SUMIF('Cross-Over'!C:C,Master!E1146,'Cross-Over'!V:V)</f>
        <v>0</v>
      </c>
      <c r="R1146" s="63">
        <f t="shared" si="17"/>
        <v>0</v>
      </c>
    </row>
    <row r="1147" spans="2:18" x14ac:dyDescent="0.25">
      <c r="B1147" s="62" t="s">
        <v>6435</v>
      </c>
      <c r="C1147" s="58" t="s">
        <v>6436</v>
      </c>
      <c r="D1147" s="6">
        <v>843380146551</v>
      </c>
      <c r="E1147" s="7" t="s">
        <v>1102</v>
      </c>
      <c r="F1147" t="s">
        <v>1103</v>
      </c>
      <c r="G1147" t="s">
        <v>7878</v>
      </c>
      <c r="H1147" t="s">
        <v>17</v>
      </c>
      <c r="I1147" s="7" t="s">
        <v>59</v>
      </c>
      <c r="J1147" s="7" t="s">
        <v>119</v>
      </c>
      <c r="K1147" s="7" t="s">
        <v>7828</v>
      </c>
      <c r="L1147" s="10">
        <v>54</v>
      </c>
      <c r="M1147" s="7" t="s">
        <v>103</v>
      </c>
      <c r="N1147" s="7" t="s">
        <v>1104</v>
      </c>
      <c r="O1147" s="7" t="s">
        <v>16</v>
      </c>
      <c r="P1147" s="60"/>
      <c r="Q1147">
        <f>SUMIF(Western!C:C,Master!E1147,Western!V:V)</f>
        <v>0</v>
      </c>
      <c r="R1147" s="63">
        <f t="shared" si="17"/>
        <v>0</v>
      </c>
    </row>
    <row r="1148" spans="2:18" x14ac:dyDescent="0.25">
      <c r="B1148" s="62" t="s">
        <v>6435</v>
      </c>
      <c r="C1148" s="58" t="s">
        <v>6437</v>
      </c>
      <c r="D1148" s="6">
        <v>843380146568</v>
      </c>
      <c r="E1148" s="7" t="s">
        <v>1105</v>
      </c>
      <c r="F1148" t="s">
        <v>1106</v>
      </c>
      <c r="G1148" t="s">
        <v>7878</v>
      </c>
      <c r="H1148" t="s">
        <v>17</v>
      </c>
      <c r="I1148" s="7" t="s">
        <v>59</v>
      </c>
      <c r="J1148" s="7" t="s">
        <v>125</v>
      </c>
      <c r="K1148" s="7" t="s">
        <v>7828</v>
      </c>
      <c r="L1148" s="10">
        <v>54</v>
      </c>
      <c r="M1148" s="7" t="s">
        <v>103</v>
      </c>
      <c r="N1148" s="7" t="s">
        <v>1104</v>
      </c>
      <c r="O1148" s="7" t="s">
        <v>16</v>
      </c>
      <c r="P1148" s="60"/>
      <c r="Q1148">
        <f>SUMIF(Western!C:C,Master!E1148,Western!V:V)</f>
        <v>0</v>
      </c>
      <c r="R1148" s="63">
        <f t="shared" si="17"/>
        <v>0</v>
      </c>
    </row>
    <row r="1149" spans="2:18" x14ac:dyDescent="0.25">
      <c r="B1149" s="62" t="s">
        <v>6435</v>
      </c>
      <c r="C1149" s="58" t="s">
        <v>6438</v>
      </c>
      <c r="D1149" s="6">
        <v>843380146575</v>
      </c>
      <c r="E1149" s="7" t="s">
        <v>1107</v>
      </c>
      <c r="F1149" t="s">
        <v>1108</v>
      </c>
      <c r="G1149" t="s">
        <v>7878</v>
      </c>
      <c r="H1149" t="s">
        <v>17</v>
      </c>
      <c r="I1149" s="7" t="s">
        <v>59</v>
      </c>
      <c r="J1149" s="7" t="s">
        <v>131</v>
      </c>
      <c r="K1149" s="7" t="s">
        <v>7828</v>
      </c>
      <c r="L1149" s="10">
        <v>54</v>
      </c>
      <c r="M1149" s="7" t="s">
        <v>103</v>
      </c>
      <c r="N1149" s="7" t="s">
        <v>1104</v>
      </c>
      <c r="O1149" s="7" t="s">
        <v>16</v>
      </c>
      <c r="P1149" s="60"/>
      <c r="Q1149">
        <f>SUMIF(Western!C:C,Master!E1149,Western!V:V)</f>
        <v>0</v>
      </c>
      <c r="R1149" s="63">
        <f t="shared" si="17"/>
        <v>0</v>
      </c>
    </row>
    <row r="1150" spans="2:18" x14ac:dyDescent="0.25">
      <c r="B1150" s="62" t="s">
        <v>6435</v>
      </c>
      <c r="C1150" s="58" t="s">
        <v>6439</v>
      </c>
      <c r="D1150" s="6">
        <v>843380146582</v>
      </c>
      <c r="E1150" s="7" t="s">
        <v>1109</v>
      </c>
      <c r="F1150" t="s">
        <v>1110</v>
      </c>
      <c r="G1150" t="s">
        <v>7878</v>
      </c>
      <c r="H1150" t="s">
        <v>17</v>
      </c>
      <c r="I1150" s="7" t="s">
        <v>59</v>
      </c>
      <c r="J1150" s="7" t="s">
        <v>1111</v>
      </c>
      <c r="K1150" s="7" t="s">
        <v>7828</v>
      </c>
      <c r="L1150" s="10">
        <v>54</v>
      </c>
      <c r="M1150" s="7" t="s">
        <v>103</v>
      </c>
      <c r="N1150" s="7" t="s">
        <v>1104</v>
      </c>
      <c r="O1150" s="7" t="s">
        <v>16</v>
      </c>
      <c r="P1150" s="60"/>
      <c r="Q1150">
        <f>SUMIF(Western!C:C,Master!E1150,Western!V:V)</f>
        <v>0</v>
      </c>
      <c r="R1150" s="63">
        <f t="shared" si="17"/>
        <v>0</v>
      </c>
    </row>
    <row r="1151" spans="2:18" x14ac:dyDescent="0.25">
      <c r="B1151" s="62" t="s">
        <v>6435</v>
      </c>
      <c r="C1151" s="58" t="s">
        <v>6440</v>
      </c>
      <c r="D1151" s="6">
        <v>843380146599</v>
      </c>
      <c r="E1151" s="7" t="s">
        <v>1112</v>
      </c>
      <c r="F1151" t="s">
        <v>1113</v>
      </c>
      <c r="G1151" t="s">
        <v>7878</v>
      </c>
      <c r="H1151" t="s">
        <v>17</v>
      </c>
      <c r="I1151" s="7" t="s">
        <v>59</v>
      </c>
      <c r="J1151" s="7" t="s">
        <v>1114</v>
      </c>
      <c r="K1151" s="7" t="s">
        <v>7828</v>
      </c>
      <c r="L1151" s="10">
        <v>54</v>
      </c>
      <c r="M1151" s="7" t="s">
        <v>103</v>
      </c>
      <c r="N1151" s="7" t="s">
        <v>1104</v>
      </c>
      <c r="O1151" s="7" t="s">
        <v>16</v>
      </c>
      <c r="P1151" s="60"/>
      <c r="Q1151">
        <f>SUMIF(Western!C:C,Master!E1151,Western!V:V)</f>
        <v>0</v>
      </c>
      <c r="R1151" s="63">
        <f t="shared" si="17"/>
        <v>0</v>
      </c>
    </row>
    <row r="1152" spans="2:18" x14ac:dyDescent="0.25">
      <c r="B1152" s="62" t="s">
        <v>6435</v>
      </c>
      <c r="C1152" s="58" t="s">
        <v>6441</v>
      </c>
      <c r="D1152" s="6">
        <v>843380146605</v>
      </c>
      <c r="E1152" s="7" t="s">
        <v>1115</v>
      </c>
      <c r="F1152" t="s">
        <v>1116</v>
      </c>
      <c r="G1152" t="s">
        <v>7878</v>
      </c>
      <c r="H1152" t="s">
        <v>17</v>
      </c>
      <c r="I1152" s="7" t="s">
        <v>59</v>
      </c>
      <c r="J1152" s="7" t="s">
        <v>1117</v>
      </c>
      <c r="K1152" s="7" t="s">
        <v>7828</v>
      </c>
      <c r="L1152" s="10">
        <v>54</v>
      </c>
      <c r="M1152" s="7" t="s">
        <v>103</v>
      </c>
      <c r="N1152" s="7" t="s">
        <v>1104</v>
      </c>
      <c r="O1152" s="7" t="s">
        <v>16</v>
      </c>
      <c r="P1152" s="60"/>
      <c r="Q1152">
        <f>SUMIF(Western!C:C,Master!E1152,Western!V:V)</f>
        <v>0</v>
      </c>
      <c r="R1152" s="63">
        <f t="shared" si="17"/>
        <v>0</v>
      </c>
    </row>
    <row r="1153" spans="2:18" x14ac:dyDescent="0.25">
      <c r="B1153" s="62" t="s">
        <v>6435</v>
      </c>
      <c r="C1153" s="58" t="s">
        <v>6442</v>
      </c>
      <c r="D1153" s="6">
        <v>843380146612</v>
      </c>
      <c r="E1153" s="7" t="s">
        <v>1118</v>
      </c>
      <c r="F1153" t="s">
        <v>1119</v>
      </c>
      <c r="G1153" t="s">
        <v>7878</v>
      </c>
      <c r="H1153" t="s">
        <v>17</v>
      </c>
      <c r="I1153" s="7" t="s">
        <v>59</v>
      </c>
      <c r="J1153" s="7" t="s">
        <v>1120</v>
      </c>
      <c r="K1153" s="7" t="s">
        <v>7828</v>
      </c>
      <c r="L1153" s="10">
        <v>54</v>
      </c>
      <c r="M1153" s="7" t="s">
        <v>103</v>
      </c>
      <c r="N1153" s="7" t="s">
        <v>1104</v>
      </c>
      <c r="O1153" s="7" t="s">
        <v>16</v>
      </c>
      <c r="P1153" s="60"/>
      <c r="Q1153">
        <f>SUMIF(Western!C:C,Master!E1153,Western!V:V)</f>
        <v>0</v>
      </c>
      <c r="R1153" s="63">
        <f t="shared" si="17"/>
        <v>0</v>
      </c>
    </row>
    <row r="1154" spans="2:18" x14ac:dyDescent="0.25">
      <c r="B1154" s="62" t="s">
        <v>6435</v>
      </c>
      <c r="C1154" s="58" t="s">
        <v>6443</v>
      </c>
      <c r="D1154" s="6">
        <v>843380146629</v>
      </c>
      <c r="E1154" s="7" t="s">
        <v>1121</v>
      </c>
      <c r="F1154" t="s">
        <v>1122</v>
      </c>
      <c r="G1154" t="s">
        <v>7878</v>
      </c>
      <c r="H1154" t="s">
        <v>17</v>
      </c>
      <c r="I1154" s="7" t="s">
        <v>59</v>
      </c>
      <c r="J1154" s="7" t="s">
        <v>1123</v>
      </c>
      <c r="K1154" s="7" t="s">
        <v>7828</v>
      </c>
      <c r="L1154" s="10">
        <v>54</v>
      </c>
      <c r="M1154" s="7" t="s">
        <v>103</v>
      </c>
      <c r="N1154" s="7" t="s">
        <v>1104</v>
      </c>
      <c r="O1154" s="7" t="s">
        <v>16</v>
      </c>
      <c r="P1154" s="60"/>
      <c r="Q1154">
        <f>SUMIF(Western!C:C,Master!E1154,Western!V:V)</f>
        <v>0</v>
      </c>
      <c r="R1154" s="63">
        <f t="shared" si="17"/>
        <v>0</v>
      </c>
    </row>
    <row r="1155" spans="2:18" x14ac:dyDescent="0.25">
      <c r="B1155" s="62" t="s">
        <v>6444</v>
      </c>
      <c r="C1155" s="58" t="s">
        <v>6445</v>
      </c>
      <c r="D1155" s="6">
        <v>843380146636</v>
      </c>
      <c r="E1155" s="7" t="s">
        <v>1124</v>
      </c>
      <c r="F1155" t="s">
        <v>1125</v>
      </c>
      <c r="G1155" t="s">
        <v>7878</v>
      </c>
      <c r="H1155" t="s">
        <v>18</v>
      </c>
      <c r="I1155" s="7" t="s">
        <v>80</v>
      </c>
      <c r="J1155" s="7" t="s">
        <v>119</v>
      </c>
      <c r="K1155" s="7" t="s">
        <v>7828</v>
      </c>
      <c r="L1155" s="10">
        <v>54</v>
      </c>
      <c r="M1155" s="7" t="s">
        <v>103</v>
      </c>
      <c r="N1155" s="7" t="s">
        <v>1104</v>
      </c>
      <c r="O1155" s="7" t="s">
        <v>16</v>
      </c>
      <c r="P1155" s="60"/>
      <c r="Q1155">
        <f>SUMIF(Western!C:C,Master!E1155,Western!V:V)</f>
        <v>0</v>
      </c>
      <c r="R1155" s="63">
        <f t="shared" si="17"/>
        <v>0</v>
      </c>
    </row>
    <row r="1156" spans="2:18" x14ac:dyDescent="0.25">
      <c r="B1156" s="62" t="s">
        <v>6444</v>
      </c>
      <c r="C1156" s="58" t="s">
        <v>6446</v>
      </c>
      <c r="D1156" s="6">
        <v>843380146643</v>
      </c>
      <c r="E1156" s="7" t="s">
        <v>1126</v>
      </c>
      <c r="F1156" t="s">
        <v>1127</v>
      </c>
      <c r="G1156" t="s">
        <v>7878</v>
      </c>
      <c r="H1156" t="s">
        <v>18</v>
      </c>
      <c r="I1156" s="7" t="s">
        <v>80</v>
      </c>
      <c r="J1156" s="7" t="s">
        <v>125</v>
      </c>
      <c r="K1156" s="7" t="s">
        <v>7828</v>
      </c>
      <c r="L1156" s="10">
        <v>54</v>
      </c>
      <c r="M1156" s="7" t="s">
        <v>103</v>
      </c>
      <c r="N1156" s="7" t="s">
        <v>1104</v>
      </c>
      <c r="O1156" s="7" t="s">
        <v>16</v>
      </c>
      <c r="P1156" s="60"/>
      <c r="Q1156">
        <f>SUMIF(Western!C:C,Master!E1156,Western!V:V)</f>
        <v>0</v>
      </c>
      <c r="R1156" s="63">
        <f t="shared" si="17"/>
        <v>0</v>
      </c>
    </row>
    <row r="1157" spans="2:18" x14ac:dyDescent="0.25">
      <c r="B1157" s="62" t="s">
        <v>6444</v>
      </c>
      <c r="C1157" s="58" t="s">
        <v>6447</v>
      </c>
      <c r="D1157" s="6">
        <v>843380146650</v>
      </c>
      <c r="E1157" s="7" t="s">
        <v>1128</v>
      </c>
      <c r="F1157" t="s">
        <v>1129</v>
      </c>
      <c r="G1157" t="s">
        <v>7878</v>
      </c>
      <c r="H1157" t="s">
        <v>18</v>
      </c>
      <c r="I1157" s="7" t="s">
        <v>80</v>
      </c>
      <c r="J1157" s="7" t="s">
        <v>131</v>
      </c>
      <c r="K1157" s="7" t="s">
        <v>7828</v>
      </c>
      <c r="L1157" s="10">
        <v>54</v>
      </c>
      <c r="M1157" s="7" t="s">
        <v>103</v>
      </c>
      <c r="N1157" s="7" t="s">
        <v>1104</v>
      </c>
      <c r="O1157" s="7" t="s">
        <v>16</v>
      </c>
      <c r="P1157" s="60"/>
      <c r="Q1157">
        <f>SUMIF(Western!C:C,Master!E1157,Western!V:V)</f>
        <v>0</v>
      </c>
      <c r="R1157" s="63">
        <f t="shared" si="17"/>
        <v>0</v>
      </c>
    </row>
    <row r="1158" spans="2:18" x14ac:dyDescent="0.25">
      <c r="B1158" s="62" t="s">
        <v>6444</v>
      </c>
      <c r="C1158" s="58" t="s">
        <v>6448</v>
      </c>
      <c r="D1158" s="6">
        <v>843380146667</v>
      </c>
      <c r="E1158" s="7" t="s">
        <v>1130</v>
      </c>
      <c r="F1158" t="s">
        <v>1131</v>
      </c>
      <c r="G1158" t="s">
        <v>7878</v>
      </c>
      <c r="H1158" t="s">
        <v>18</v>
      </c>
      <c r="I1158" s="7" t="s">
        <v>80</v>
      </c>
      <c r="J1158" s="7" t="s">
        <v>1111</v>
      </c>
      <c r="K1158" s="7" t="s">
        <v>7828</v>
      </c>
      <c r="L1158" s="10">
        <v>54</v>
      </c>
      <c r="M1158" s="7" t="s">
        <v>103</v>
      </c>
      <c r="N1158" s="7" t="s">
        <v>1104</v>
      </c>
      <c r="O1158" s="7" t="s">
        <v>16</v>
      </c>
      <c r="P1158" s="60"/>
      <c r="Q1158">
        <f>SUMIF(Western!C:C,Master!E1158,Western!V:V)</f>
        <v>0</v>
      </c>
      <c r="R1158" s="63">
        <f t="shared" ref="R1158:R1221" si="18">Q1158*L1158</f>
        <v>0</v>
      </c>
    </row>
    <row r="1159" spans="2:18" x14ac:dyDescent="0.25">
      <c r="B1159" s="62" t="s">
        <v>6444</v>
      </c>
      <c r="C1159" s="58" t="s">
        <v>6449</v>
      </c>
      <c r="D1159" s="6">
        <v>843380146674</v>
      </c>
      <c r="E1159" s="7" t="s">
        <v>1132</v>
      </c>
      <c r="F1159" t="s">
        <v>1133</v>
      </c>
      <c r="G1159" t="s">
        <v>7878</v>
      </c>
      <c r="H1159" t="s">
        <v>18</v>
      </c>
      <c r="I1159" s="7" t="s">
        <v>80</v>
      </c>
      <c r="J1159" s="7" t="s">
        <v>1114</v>
      </c>
      <c r="K1159" s="7" t="s">
        <v>7828</v>
      </c>
      <c r="L1159" s="10">
        <v>54</v>
      </c>
      <c r="M1159" s="7" t="s">
        <v>103</v>
      </c>
      <c r="N1159" s="7" t="s">
        <v>1104</v>
      </c>
      <c r="O1159" s="7" t="s">
        <v>16</v>
      </c>
      <c r="P1159" s="60"/>
      <c r="Q1159">
        <f>SUMIF(Western!C:C,Master!E1159,Western!V:V)</f>
        <v>0</v>
      </c>
      <c r="R1159" s="63">
        <f t="shared" si="18"/>
        <v>0</v>
      </c>
    </row>
    <row r="1160" spans="2:18" x14ac:dyDescent="0.25">
      <c r="B1160" s="62" t="s">
        <v>6444</v>
      </c>
      <c r="C1160" s="58" t="s">
        <v>6450</v>
      </c>
      <c r="D1160" s="6">
        <v>843380146681</v>
      </c>
      <c r="E1160" s="7" t="s">
        <v>1134</v>
      </c>
      <c r="F1160" t="s">
        <v>1135</v>
      </c>
      <c r="G1160" t="s">
        <v>7878</v>
      </c>
      <c r="H1160" t="s">
        <v>18</v>
      </c>
      <c r="I1160" s="7" t="s">
        <v>80</v>
      </c>
      <c r="J1160" s="7" t="s">
        <v>1117</v>
      </c>
      <c r="K1160" s="7" t="s">
        <v>7828</v>
      </c>
      <c r="L1160" s="10">
        <v>54</v>
      </c>
      <c r="M1160" s="7" t="s">
        <v>103</v>
      </c>
      <c r="N1160" s="7" t="s">
        <v>1104</v>
      </c>
      <c r="O1160" s="7" t="s">
        <v>16</v>
      </c>
      <c r="P1160" s="60"/>
      <c r="Q1160">
        <f>SUMIF(Western!C:C,Master!E1160,Western!V:V)</f>
        <v>0</v>
      </c>
      <c r="R1160" s="63">
        <f t="shared" si="18"/>
        <v>0</v>
      </c>
    </row>
    <row r="1161" spans="2:18" x14ac:dyDescent="0.25">
      <c r="B1161" s="62" t="s">
        <v>6444</v>
      </c>
      <c r="C1161" s="58" t="s">
        <v>6451</v>
      </c>
      <c r="D1161" s="6">
        <v>843380146698</v>
      </c>
      <c r="E1161" s="7" t="s">
        <v>1136</v>
      </c>
      <c r="F1161" t="s">
        <v>1137</v>
      </c>
      <c r="G1161" t="s">
        <v>7878</v>
      </c>
      <c r="H1161" t="s">
        <v>18</v>
      </c>
      <c r="I1161" s="7" t="s">
        <v>80</v>
      </c>
      <c r="J1161" s="7" t="s">
        <v>1120</v>
      </c>
      <c r="K1161" s="7" t="s">
        <v>7828</v>
      </c>
      <c r="L1161" s="10">
        <v>54</v>
      </c>
      <c r="M1161" s="7" t="s">
        <v>103</v>
      </c>
      <c r="N1161" s="7" t="s">
        <v>1104</v>
      </c>
      <c r="O1161" s="7" t="s">
        <v>16</v>
      </c>
      <c r="P1161" s="60"/>
      <c r="Q1161">
        <f>SUMIF(Western!C:C,Master!E1161,Western!V:V)</f>
        <v>0</v>
      </c>
      <c r="R1161" s="63">
        <f t="shared" si="18"/>
        <v>0</v>
      </c>
    </row>
    <row r="1162" spans="2:18" x14ac:dyDescent="0.25">
      <c r="B1162" s="62" t="s">
        <v>6444</v>
      </c>
      <c r="C1162" s="58" t="s">
        <v>6452</v>
      </c>
      <c r="D1162" s="6">
        <v>843380146704</v>
      </c>
      <c r="E1162" s="7" t="s">
        <v>1138</v>
      </c>
      <c r="F1162" t="s">
        <v>1139</v>
      </c>
      <c r="G1162" t="s">
        <v>7878</v>
      </c>
      <c r="H1162" t="s">
        <v>18</v>
      </c>
      <c r="I1162" s="7" t="s">
        <v>80</v>
      </c>
      <c r="J1162" s="7" t="s">
        <v>1123</v>
      </c>
      <c r="K1162" s="7" t="s">
        <v>7828</v>
      </c>
      <c r="L1162" s="10">
        <v>54</v>
      </c>
      <c r="M1162" s="7" t="s">
        <v>103</v>
      </c>
      <c r="N1162" s="7" t="s">
        <v>1104</v>
      </c>
      <c r="O1162" s="7" t="s">
        <v>16</v>
      </c>
      <c r="P1162" s="60"/>
      <c r="Q1162">
        <f>SUMIF(Western!C:C,Master!E1162,Western!V:V)</f>
        <v>0</v>
      </c>
      <c r="R1162" s="63">
        <f t="shared" si="18"/>
        <v>0</v>
      </c>
    </row>
    <row r="1163" spans="2:18" x14ac:dyDescent="0.25">
      <c r="B1163" s="62" t="s">
        <v>6453</v>
      </c>
      <c r="C1163" s="58" t="s">
        <v>6454</v>
      </c>
      <c r="D1163" s="6">
        <v>843380172314</v>
      </c>
      <c r="E1163" s="7" t="s">
        <v>1140</v>
      </c>
      <c r="F1163" t="s">
        <v>1141</v>
      </c>
      <c r="G1163" t="s">
        <v>7951</v>
      </c>
      <c r="H1163" t="s">
        <v>18</v>
      </c>
      <c r="I1163" s="7" t="s">
        <v>80</v>
      </c>
      <c r="J1163" s="7" t="s">
        <v>21</v>
      </c>
      <c r="K1163" s="7" t="s">
        <v>7929</v>
      </c>
      <c r="L1163" s="10">
        <v>176</v>
      </c>
      <c r="M1163" s="7" t="s">
        <v>103</v>
      </c>
      <c r="N1163" s="7" t="s">
        <v>1142</v>
      </c>
      <c r="O1163" s="7" t="s">
        <v>16</v>
      </c>
      <c r="P1163" s="60"/>
      <c r="Q1163">
        <f>SUMIF(Western!C:C,Master!E1163,Western!V:V)</f>
        <v>0</v>
      </c>
      <c r="R1163" s="63">
        <f t="shared" si="18"/>
        <v>0</v>
      </c>
    </row>
    <row r="1164" spans="2:18" x14ac:dyDescent="0.25">
      <c r="B1164" s="62" t="s">
        <v>6453</v>
      </c>
      <c r="C1164" s="58" t="s">
        <v>6455</v>
      </c>
      <c r="D1164" s="6">
        <v>843380172321</v>
      </c>
      <c r="E1164" s="7" t="s">
        <v>1143</v>
      </c>
      <c r="F1164" t="s">
        <v>1144</v>
      </c>
      <c r="G1164" t="s">
        <v>7951</v>
      </c>
      <c r="H1164" t="s">
        <v>18</v>
      </c>
      <c r="I1164" s="7" t="s">
        <v>80</v>
      </c>
      <c r="J1164" s="7" t="s">
        <v>24</v>
      </c>
      <c r="K1164" s="7" t="s">
        <v>7929</v>
      </c>
      <c r="L1164" s="10">
        <v>176</v>
      </c>
      <c r="M1164" s="7" t="s">
        <v>103</v>
      </c>
      <c r="N1164" s="7" t="s">
        <v>1142</v>
      </c>
      <c r="O1164" s="7" t="s">
        <v>16</v>
      </c>
      <c r="P1164" s="60"/>
      <c r="Q1164">
        <f>SUMIF(Western!C:C,Master!E1164,Western!V:V)</f>
        <v>0</v>
      </c>
      <c r="R1164" s="63">
        <f t="shared" si="18"/>
        <v>0</v>
      </c>
    </row>
    <row r="1165" spans="2:18" x14ac:dyDescent="0.25">
      <c r="B1165" s="62" t="s">
        <v>6453</v>
      </c>
      <c r="C1165" s="58" t="s">
        <v>6456</v>
      </c>
      <c r="D1165" s="6">
        <v>843380172338</v>
      </c>
      <c r="E1165" s="7" t="s">
        <v>1145</v>
      </c>
      <c r="F1165" t="s">
        <v>1146</v>
      </c>
      <c r="G1165" t="s">
        <v>7951</v>
      </c>
      <c r="H1165" t="s">
        <v>18</v>
      </c>
      <c r="I1165" s="7" t="s">
        <v>80</v>
      </c>
      <c r="J1165" s="7" t="s">
        <v>27</v>
      </c>
      <c r="K1165" s="7" t="s">
        <v>7929</v>
      </c>
      <c r="L1165" s="10">
        <v>176</v>
      </c>
      <c r="M1165" s="7" t="s">
        <v>103</v>
      </c>
      <c r="N1165" s="7" t="s">
        <v>1142</v>
      </c>
      <c r="O1165" s="7" t="s">
        <v>16</v>
      </c>
      <c r="P1165" s="60"/>
      <c r="Q1165">
        <f>SUMIF(Western!C:C,Master!E1165,Western!V:V)</f>
        <v>0</v>
      </c>
      <c r="R1165" s="63">
        <f t="shared" si="18"/>
        <v>0</v>
      </c>
    </row>
    <row r="1166" spans="2:18" x14ac:dyDescent="0.25">
      <c r="B1166" s="62" t="s">
        <v>6453</v>
      </c>
      <c r="C1166" s="58" t="s">
        <v>6457</v>
      </c>
      <c r="D1166" s="6">
        <v>843380172345</v>
      </c>
      <c r="E1166" s="7" t="s">
        <v>1147</v>
      </c>
      <c r="F1166" t="s">
        <v>1148</v>
      </c>
      <c r="G1166" t="s">
        <v>7951</v>
      </c>
      <c r="H1166" t="s">
        <v>18</v>
      </c>
      <c r="I1166" s="7" t="s">
        <v>80</v>
      </c>
      <c r="J1166" s="7" t="s">
        <v>30</v>
      </c>
      <c r="K1166" s="7" t="s">
        <v>7929</v>
      </c>
      <c r="L1166" s="10">
        <v>176</v>
      </c>
      <c r="M1166" s="7" t="s">
        <v>103</v>
      </c>
      <c r="N1166" s="7" t="s">
        <v>1142</v>
      </c>
      <c r="O1166" s="7" t="s">
        <v>16</v>
      </c>
      <c r="P1166" s="60"/>
      <c r="Q1166">
        <f>SUMIF(Western!C:C,Master!E1166,Western!V:V)</f>
        <v>0</v>
      </c>
      <c r="R1166" s="63">
        <f t="shared" si="18"/>
        <v>0</v>
      </c>
    </row>
    <row r="1167" spans="2:18" x14ac:dyDescent="0.25">
      <c r="B1167" s="62" t="s">
        <v>6453</v>
      </c>
      <c r="C1167" s="58" t="s">
        <v>6458</v>
      </c>
      <c r="D1167" s="6">
        <v>843380172352</v>
      </c>
      <c r="E1167" s="7" t="s">
        <v>1149</v>
      </c>
      <c r="F1167" t="s">
        <v>1150</v>
      </c>
      <c r="G1167" t="s">
        <v>7951</v>
      </c>
      <c r="H1167" t="s">
        <v>18</v>
      </c>
      <c r="I1167" s="7" t="s">
        <v>80</v>
      </c>
      <c r="J1167" s="7" t="s">
        <v>246</v>
      </c>
      <c r="K1167" s="7" t="s">
        <v>7929</v>
      </c>
      <c r="L1167" s="10">
        <v>176</v>
      </c>
      <c r="M1167" s="7" t="s">
        <v>103</v>
      </c>
      <c r="N1167" s="7" t="s">
        <v>1142</v>
      </c>
      <c r="O1167" s="7" t="s">
        <v>16</v>
      </c>
      <c r="P1167" s="60"/>
      <c r="Q1167">
        <f>SUMIF(Western!C:C,Master!E1167,Western!V:V)</f>
        <v>0</v>
      </c>
      <c r="R1167" s="63">
        <f t="shared" si="18"/>
        <v>0</v>
      </c>
    </row>
    <row r="1168" spans="2:18" x14ac:dyDescent="0.25">
      <c r="B1168" s="62" t="s">
        <v>6459</v>
      </c>
      <c r="C1168" s="58" t="s">
        <v>6460</v>
      </c>
      <c r="D1168" s="6">
        <v>843380172369</v>
      </c>
      <c r="E1168" s="7" t="s">
        <v>1151</v>
      </c>
      <c r="F1168" t="s">
        <v>1152</v>
      </c>
      <c r="G1168" t="s">
        <v>7951</v>
      </c>
      <c r="H1168" t="s">
        <v>18</v>
      </c>
      <c r="I1168" s="7" t="s">
        <v>59</v>
      </c>
      <c r="J1168" s="7" t="s">
        <v>21</v>
      </c>
      <c r="K1168" s="7" t="s">
        <v>7929</v>
      </c>
      <c r="L1168" s="10">
        <v>176</v>
      </c>
      <c r="M1168" s="7" t="s">
        <v>103</v>
      </c>
      <c r="N1168" s="7" t="s">
        <v>1142</v>
      </c>
      <c r="O1168" s="7" t="s">
        <v>16</v>
      </c>
      <c r="P1168" s="60"/>
      <c r="Q1168">
        <f>SUMIF(Western!C:C,Master!E1168,Western!V:V)</f>
        <v>0</v>
      </c>
      <c r="R1168" s="63">
        <f t="shared" si="18"/>
        <v>0</v>
      </c>
    </row>
    <row r="1169" spans="2:18" x14ac:dyDescent="0.25">
      <c r="B1169" s="62" t="s">
        <v>6459</v>
      </c>
      <c r="C1169" s="58" t="s">
        <v>6461</v>
      </c>
      <c r="D1169" s="6">
        <v>843380172376</v>
      </c>
      <c r="E1169" s="7" t="s">
        <v>1153</v>
      </c>
      <c r="F1169" t="s">
        <v>1154</v>
      </c>
      <c r="G1169" t="s">
        <v>7951</v>
      </c>
      <c r="H1169" t="s">
        <v>18</v>
      </c>
      <c r="I1169" s="7" t="s">
        <v>59</v>
      </c>
      <c r="J1169" s="7" t="s">
        <v>24</v>
      </c>
      <c r="K1169" s="7" t="s">
        <v>7929</v>
      </c>
      <c r="L1169" s="10">
        <v>176</v>
      </c>
      <c r="M1169" s="7" t="s">
        <v>103</v>
      </c>
      <c r="N1169" s="7" t="s">
        <v>1142</v>
      </c>
      <c r="O1169" s="7" t="s">
        <v>16</v>
      </c>
      <c r="P1169" s="60"/>
      <c r="Q1169">
        <f>SUMIF(Western!C:C,Master!E1169,Western!V:V)</f>
        <v>0</v>
      </c>
      <c r="R1169" s="63">
        <f t="shared" si="18"/>
        <v>0</v>
      </c>
    </row>
    <row r="1170" spans="2:18" x14ac:dyDescent="0.25">
      <c r="B1170" s="62" t="s">
        <v>6459</v>
      </c>
      <c r="C1170" s="58" t="s">
        <v>6462</v>
      </c>
      <c r="D1170" s="6">
        <v>843380172383</v>
      </c>
      <c r="E1170" s="7" t="s">
        <v>1155</v>
      </c>
      <c r="F1170" t="s">
        <v>1156</v>
      </c>
      <c r="G1170" t="s">
        <v>7951</v>
      </c>
      <c r="H1170" t="s">
        <v>18</v>
      </c>
      <c r="I1170" s="7" t="s">
        <v>59</v>
      </c>
      <c r="J1170" s="7" t="s">
        <v>27</v>
      </c>
      <c r="K1170" s="7" t="s">
        <v>7929</v>
      </c>
      <c r="L1170" s="10">
        <v>176</v>
      </c>
      <c r="M1170" s="7" t="s">
        <v>103</v>
      </c>
      <c r="N1170" s="7" t="s">
        <v>1142</v>
      </c>
      <c r="O1170" s="7" t="s">
        <v>16</v>
      </c>
      <c r="P1170" s="60"/>
      <c r="Q1170">
        <f>SUMIF(Western!C:C,Master!E1170,Western!V:V)</f>
        <v>0</v>
      </c>
      <c r="R1170" s="63">
        <f t="shared" si="18"/>
        <v>0</v>
      </c>
    </row>
    <row r="1171" spans="2:18" x14ac:dyDescent="0.25">
      <c r="B1171" s="62" t="s">
        <v>6459</v>
      </c>
      <c r="C1171" s="58" t="s">
        <v>6463</v>
      </c>
      <c r="D1171" s="6">
        <v>843380172390</v>
      </c>
      <c r="E1171" s="7" t="s">
        <v>1157</v>
      </c>
      <c r="F1171" t="s">
        <v>1158</v>
      </c>
      <c r="G1171" t="s">
        <v>7951</v>
      </c>
      <c r="H1171" t="s">
        <v>18</v>
      </c>
      <c r="I1171" s="7" t="s">
        <v>59</v>
      </c>
      <c r="J1171" s="7" t="s">
        <v>30</v>
      </c>
      <c r="K1171" s="7" t="s">
        <v>7929</v>
      </c>
      <c r="L1171" s="10">
        <v>176</v>
      </c>
      <c r="M1171" s="7" t="s">
        <v>103</v>
      </c>
      <c r="N1171" s="7" t="s">
        <v>1142</v>
      </c>
      <c r="O1171" s="7" t="s">
        <v>16</v>
      </c>
      <c r="P1171" s="60"/>
      <c r="Q1171">
        <f>SUMIF(Western!C:C,Master!E1171,Western!V:V)</f>
        <v>0</v>
      </c>
      <c r="R1171" s="63">
        <f t="shared" si="18"/>
        <v>0</v>
      </c>
    </row>
    <row r="1172" spans="2:18" x14ac:dyDescent="0.25">
      <c r="B1172" s="62" t="s">
        <v>6459</v>
      </c>
      <c r="C1172" s="58" t="s">
        <v>6464</v>
      </c>
      <c r="D1172" s="6">
        <v>843380172406</v>
      </c>
      <c r="E1172" s="7" t="s">
        <v>1159</v>
      </c>
      <c r="F1172" t="s">
        <v>1160</v>
      </c>
      <c r="G1172" t="s">
        <v>7951</v>
      </c>
      <c r="H1172" t="s">
        <v>18</v>
      </c>
      <c r="I1172" s="7" t="s">
        <v>59</v>
      </c>
      <c r="J1172" s="7" t="s">
        <v>246</v>
      </c>
      <c r="K1172" s="7" t="s">
        <v>7929</v>
      </c>
      <c r="L1172" s="10">
        <v>176</v>
      </c>
      <c r="M1172" s="7" t="s">
        <v>103</v>
      </c>
      <c r="N1172" s="7" t="s">
        <v>1142</v>
      </c>
      <c r="O1172" s="7" t="s">
        <v>16</v>
      </c>
      <c r="P1172" s="60"/>
      <c r="Q1172">
        <f>SUMIF(Western!C:C,Master!E1172,Western!V:V)</f>
        <v>0</v>
      </c>
      <c r="R1172" s="63">
        <f t="shared" si="18"/>
        <v>0</v>
      </c>
    </row>
    <row r="1173" spans="2:18" x14ac:dyDescent="0.25">
      <c r="B1173" s="62" t="s">
        <v>6465</v>
      </c>
      <c r="C1173" s="58" t="s">
        <v>6466</v>
      </c>
      <c r="D1173" s="6">
        <v>843380172413</v>
      </c>
      <c r="E1173" s="7" t="s">
        <v>1161</v>
      </c>
      <c r="F1173" t="s">
        <v>1162</v>
      </c>
      <c r="G1173" t="s">
        <v>7951</v>
      </c>
      <c r="H1173" t="s">
        <v>18</v>
      </c>
      <c r="I1173" s="7" t="s">
        <v>154</v>
      </c>
      <c r="J1173" s="7" t="s">
        <v>21</v>
      </c>
      <c r="K1173" s="7" t="s">
        <v>7929</v>
      </c>
      <c r="L1173" s="10">
        <v>176</v>
      </c>
      <c r="M1173" s="7" t="s">
        <v>103</v>
      </c>
      <c r="N1173" s="7" t="s">
        <v>1142</v>
      </c>
      <c r="O1173" s="7" t="s">
        <v>16</v>
      </c>
      <c r="P1173" s="60"/>
      <c r="Q1173">
        <f>SUMIF(Western!C:C,Master!E1173,Western!V:V)</f>
        <v>0</v>
      </c>
      <c r="R1173" s="63">
        <f t="shared" si="18"/>
        <v>0</v>
      </c>
    </row>
    <row r="1174" spans="2:18" x14ac:dyDescent="0.25">
      <c r="B1174" s="62" t="s">
        <v>6465</v>
      </c>
      <c r="C1174" s="58" t="s">
        <v>6467</v>
      </c>
      <c r="D1174" s="6">
        <v>843380172420</v>
      </c>
      <c r="E1174" s="7" t="s">
        <v>1163</v>
      </c>
      <c r="F1174" t="s">
        <v>1164</v>
      </c>
      <c r="G1174" t="s">
        <v>7951</v>
      </c>
      <c r="H1174" t="s">
        <v>18</v>
      </c>
      <c r="I1174" s="7" t="s">
        <v>154</v>
      </c>
      <c r="J1174" s="7" t="s">
        <v>24</v>
      </c>
      <c r="K1174" s="7" t="s">
        <v>7929</v>
      </c>
      <c r="L1174" s="10">
        <v>176</v>
      </c>
      <c r="M1174" s="7" t="s">
        <v>103</v>
      </c>
      <c r="N1174" s="7" t="s">
        <v>1142</v>
      </c>
      <c r="O1174" s="7" t="s">
        <v>16</v>
      </c>
      <c r="P1174" s="60"/>
      <c r="Q1174">
        <f>SUMIF(Western!C:C,Master!E1174,Western!V:V)</f>
        <v>0</v>
      </c>
      <c r="R1174" s="63">
        <f t="shared" si="18"/>
        <v>0</v>
      </c>
    </row>
    <row r="1175" spans="2:18" x14ac:dyDescent="0.25">
      <c r="B1175" s="62" t="s">
        <v>6465</v>
      </c>
      <c r="C1175" s="58" t="s">
        <v>6468</v>
      </c>
      <c r="D1175" s="6">
        <v>843380172437</v>
      </c>
      <c r="E1175" s="7" t="s">
        <v>1165</v>
      </c>
      <c r="F1175" t="s">
        <v>1166</v>
      </c>
      <c r="G1175" t="s">
        <v>7951</v>
      </c>
      <c r="H1175" t="s">
        <v>18</v>
      </c>
      <c r="I1175" s="7" t="s">
        <v>154</v>
      </c>
      <c r="J1175" s="7" t="s">
        <v>27</v>
      </c>
      <c r="K1175" s="7" t="s">
        <v>7929</v>
      </c>
      <c r="L1175" s="10">
        <v>176</v>
      </c>
      <c r="M1175" s="7" t="s">
        <v>103</v>
      </c>
      <c r="N1175" s="7" t="s">
        <v>1142</v>
      </c>
      <c r="O1175" s="7" t="s">
        <v>16</v>
      </c>
      <c r="P1175" s="60"/>
      <c r="Q1175">
        <f>SUMIF(Western!C:C,Master!E1175,Western!V:V)</f>
        <v>0</v>
      </c>
      <c r="R1175" s="63">
        <f t="shared" si="18"/>
        <v>0</v>
      </c>
    </row>
    <row r="1176" spans="2:18" x14ac:dyDescent="0.25">
      <c r="B1176" s="62" t="s">
        <v>6465</v>
      </c>
      <c r="C1176" s="58" t="s">
        <v>6469</v>
      </c>
      <c r="D1176" s="6">
        <v>843380172444</v>
      </c>
      <c r="E1176" s="7" t="s">
        <v>1167</v>
      </c>
      <c r="F1176" t="s">
        <v>1168</v>
      </c>
      <c r="G1176" t="s">
        <v>7951</v>
      </c>
      <c r="H1176" t="s">
        <v>18</v>
      </c>
      <c r="I1176" s="7" t="s">
        <v>154</v>
      </c>
      <c r="J1176" s="7" t="s">
        <v>30</v>
      </c>
      <c r="K1176" s="7" t="s">
        <v>7929</v>
      </c>
      <c r="L1176" s="10">
        <v>176</v>
      </c>
      <c r="M1176" s="7" t="s">
        <v>103</v>
      </c>
      <c r="N1176" s="7" t="s">
        <v>1142</v>
      </c>
      <c r="O1176" s="7" t="s">
        <v>16</v>
      </c>
      <c r="P1176" s="60"/>
      <c r="Q1176">
        <f>SUMIF(Western!C:C,Master!E1176,Western!V:V)</f>
        <v>0</v>
      </c>
      <c r="R1176" s="63">
        <f t="shared" si="18"/>
        <v>0</v>
      </c>
    </row>
    <row r="1177" spans="2:18" x14ac:dyDescent="0.25">
      <c r="B1177" s="62" t="s">
        <v>6465</v>
      </c>
      <c r="C1177" s="58" t="s">
        <v>6470</v>
      </c>
      <c r="D1177" s="6">
        <v>843380172451</v>
      </c>
      <c r="E1177" s="7" t="s">
        <v>1169</v>
      </c>
      <c r="F1177" t="s">
        <v>1170</v>
      </c>
      <c r="G1177" t="s">
        <v>7951</v>
      </c>
      <c r="H1177" t="s">
        <v>18</v>
      </c>
      <c r="I1177" s="7" t="s">
        <v>154</v>
      </c>
      <c r="J1177" s="7" t="s">
        <v>246</v>
      </c>
      <c r="K1177" s="7" t="s">
        <v>7929</v>
      </c>
      <c r="L1177" s="10">
        <v>176</v>
      </c>
      <c r="M1177" s="7" t="s">
        <v>103</v>
      </c>
      <c r="N1177" s="7" t="s">
        <v>1142</v>
      </c>
      <c r="O1177" s="7" t="s">
        <v>16</v>
      </c>
      <c r="P1177" s="60"/>
      <c r="Q1177">
        <f>SUMIF(Western!C:C,Master!E1177,Western!V:V)</f>
        <v>0</v>
      </c>
      <c r="R1177" s="63">
        <f t="shared" si="18"/>
        <v>0</v>
      </c>
    </row>
    <row r="1178" spans="2:18" x14ac:dyDescent="0.25">
      <c r="B1178" s="62" t="s">
        <v>6471</v>
      </c>
      <c r="C1178" s="58" t="s">
        <v>6472</v>
      </c>
      <c r="D1178" s="6">
        <v>843380133476</v>
      </c>
      <c r="E1178" s="7" t="s">
        <v>1171</v>
      </c>
      <c r="F1178" t="s">
        <v>1172</v>
      </c>
      <c r="G1178" t="s">
        <v>7952</v>
      </c>
      <c r="H1178" t="s">
        <v>18</v>
      </c>
      <c r="I1178" s="7" t="s">
        <v>12</v>
      </c>
      <c r="J1178" s="7" t="s">
        <v>21</v>
      </c>
      <c r="K1178" s="7" t="s">
        <v>7929</v>
      </c>
      <c r="L1178" s="10">
        <v>240</v>
      </c>
      <c r="M1178" s="7" t="s">
        <v>103</v>
      </c>
      <c r="N1178" s="7" t="s">
        <v>469</v>
      </c>
      <c r="O1178" s="7" t="s">
        <v>16</v>
      </c>
      <c r="P1178" s="60"/>
      <c r="Q1178">
        <f>SUMIF(Western!C:C,Master!E1178,Western!V:V)</f>
        <v>0</v>
      </c>
      <c r="R1178" s="63">
        <f t="shared" si="18"/>
        <v>0</v>
      </c>
    </row>
    <row r="1179" spans="2:18" x14ac:dyDescent="0.25">
      <c r="B1179" s="62" t="s">
        <v>6471</v>
      </c>
      <c r="C1179" s="58" t="s">
        <v>6473</v>
      </c>
      <c r="D1179" s="6">
        <v>843380133452</v>
      </c>
      <c r="E1179" s="7" t="s">
        <v>1173</v>
      </c>
      <c r="F1179" t="s">
        <v>1174</v>
      </c>
      <c r="G1179" t="s">
        <v>7952</v>
      </c>
      <c r="H1179" t="s">
        <v>18</v>
      </c>
      <c r="I1179" s="7" t="s">
        <v>12</v>
      </c>
      <c r="J1179" s="7" t="s">
        <v>24</v>
      </c>
      <c r="K1179" s="7" t="s">
        <v>7929</v>
      </c>
      <c r="L1179" s="10">
        <v>240</v>
      </c>
      <c r="M1179" s="7" t="s">
        <v>103</v>
      </c>
      <c r="N1179" s="7" t="s">
        <v>469</v>
      </c>
      <c r="O1179" s="7" t="s">
        <v>16</v>
      </c>
      <c r="P1179" s="60"/>
      <c r="Q1179">
        <f>SUMIF(Western!C:C,Master!E1179,Western!V:V)</f>
        <v>0</v>
      </c>
      <c r="R1179" s="63">
        <f t="shared" si="18"/>
        <v>0</v>
      </c>
    </row>
    <row r="1180" spans="2:18" x14ac:dyDescent="0.25">
      <c r="B1180" s="62" t="s">
        <v>6471</v>
      </c>
      <c r="C1180" s="58" t="s">
        <v>6474</v>
      </c>
      <c r="D1180" s="6">
        <v>843380133469</v>
      </c>
      <c r="E1180" s="7" t="s">
        <v>1175</v>
      </c>
      <c r="F1180" t="s">
        <v>1176</v>
      </c>
      <c r="G1180" t="s">
        <v>7952</v>
      </c>
      <c r="H1180" t="s">
        <v>18</v>
      </c>
      <c r="I1180" s="7" t="s">
        <v>12</v>
      </c>
      <c r="J1180" s="7" t="s">
        <v>1177</v>
      </c>
      <c r="K1180" s="7" t="s">
        <v>7929</v>
      </c>
      <c r="L1180" s="10">
        <v>240</v>
      </c>
      <c r="M1180" s="7" t="s">
        <v>103</v>
      </c>
      <c r="N1180" s="7" t="s">
        <v>469</v>
      </c>
      <c r="O1180" s="7" t="s">
        <v>16</v>
      </c>
      <c r="P1180" s="60"/>
      <c r="Q1180">
        <f>SUMIF(Western!C:C,Master!E1180,Western!V:V)</f>
        <v>0</v>
      </c>
      <c r="R1180" s="63">
        <f t="shared" si="18"/>
        <v>0</v>
      </c>
    </row>
    <row r="1181" spans="2:18" x14ac:dyDescent="0.25">
      <c r="B1181" s="62" t="s">
        <v>6471</v>
      </c>
      <c r="C1181" s="58" t="s">
        <v>6475</v>
      </c>
      <c r="D1181" s="6">
        <v>843380133438</v>
      </c>
      <c r="E1181" s="7" t="s">
        <v>1178</v>
      </c>
      <c r="F1181" t="s">
        <v>1179</v>
      </c>
      <c r="G1181" t="s">
        <v>7952</v>
      </c>
      <c r="H1181" t="s">
        <v>18</v>
      </c>
      <c r="I1181" s="7" t="s">
        <v>12</v>
      </c>
      <c r="J1181" s="7" t="s">
        <v>27</v>
      </c>
      <c r="K1181" s="7" t="s">
        <v>7929</v>
      </c>
      <c r="L1181" s="10">
        <v>240</v>
      </c>
      <c r="M1181" s="7" t="s">
        <v>103</v>
      </c>
      <c r="N1181" s="7" t="s">
        <v>469</v>
      </c>
      <c r="O1181" s="7" t="s">
        <v>16</v>
      </c>
      <c r="P1181" s="60"/>
      <c r="Q1181">
        <f>SUMIF(Western!C:C,Master!E1181,Western!V:V)</f>
        <v>0</v>
      </c>
      <c r="R1181" s="63">
        <f t="shared" si="18"/>
        <v>0</v>
      </c>
    </row>
    <row r="1182" spans="2:18" x14ac:dyDescent="0.25">
      <c r="B1182" s="62" t="s">
        <v>6471</v>
      </c>
      <c r="C1182" s="58" t="s">
        <v>6476</v>
      </c>
      <c r="D1182" s="6">
        <v>843380133445</v>
      </c>
      <c r="E1182" s="7" t="s">
        <v>1180</v>
      </c>
      <c r="F1182" t="s">
        <v>1181</v>
      </c>
      <c r="G1182" t="s">
        <v>7952</v>
      </c>
      <c r="H1182" t="s">
        <v>18</v>
      </c>
      <c r="I1182" s="7" t="s">
        <v>12</v>
      </c>
      <c r="J1182" s="7" t="s">
        <v>1182</v>
      </c>
      <c r="K1182" s="7" t="s">
        <v>7929</v>
      </c>
      <c r="L1182" s="10">
        <v>240</v>
      </c>
      <c r="M1182" s="7" t="s">
        <v>103</v>
      </c>
      <c r="N1182" s="7" t="s">
        <v>469</v>
      </c>
      <c r="O1182" s="7" t="s">
        <v>16</v>
      </c>
      <c r="P1182" s="60"/>
      <c r="Q1182">
        <f>SUMIF(Western!C:C,Master!E1182,Western!V:V)</f>
        <v>0</v>
      </c>
      <c r="R1182" s="63">
        <f t="shared" si="18"/>
        <v>0</v>
      </c>
    </row>
    <row r="1183" spans="2:18" x14ac:dyDescent="0.25">
      <c r="B1183" s="62" t="s">
        <v>6471</v>
      </c>
      <c r="C1183" s="58" t="s">
        <v>6477</v>
      </c>
      <c r="D1183" s="6">
        <v>843380133483</v>
      </c>
      <c r="E1183" s="7" t="s">
        <v>1183</v>
      </c>
      <c r="F1183" t="s">
        <v>1184</v>
      </c>
      <c r="G1183" t="s">
        <v>7952</v>
      </c>
      <c r="H1183" t="s">
        <v>18</v>
      </c>
      <c r="I1183" s="7" t="s">
        <v>12</v>
      </c>
      <c r="J1183" s="7" t="s">
        <v>30</v>
      </c>
      <c r="K1183" s="7" t="s">
        <v>7929</v>
      </c>
      <c r="L1183" s="10">
        <v>240</v>
      </c>
      <c r="M1183" s="7" t="s">
        <v>103</v>
      </c>
      <c r="N1183" s="7" t="s">
        <v>469</v>
      </c>
      <c r="O1183" s="7" t="s">
        <v>16</v>
      </c>
      <c r="P1183" s="60"/>
      <c r="Q1183">
        <f>SUMIF(Western!C:C,Master!E1183,Western!V:V)</f>
        <v>0</v>
      </c>
      <c r="R1183" s="63">
        <f t="shared" si="18"/>
        <v>0</v>
      </c>
    </row>
    <row r="1184" spans="2:18" x14ac:dyDescent="0.25">
      <c r="B1184" s="62" t="s">
        <v>6471</v>
      </c>
      <c r="C1184" s="58" t="s">
        <v>6478</v>
      </c>
      <c r="D1184" s="6">
        <v>843380133490</v>
      </c>
      <c r="E1184" s="7" t="s">
        <v>1185</v>
      </c>
      <c r="F1184" t="s">
        <v>1186</v>
      </c>
      <c r="G1184" t="s">
        <v>7952</v>
      </c>
      <c r="H1184" t="s">
        <v>18</v>
      </c>
      <c r="I1184" s="7" t="s">
        <v>12</v>
      </c>
      <c r="J1184" s="7" t="s">
        <v>1187</v>
      </c>
      <c r="K1184" s="7" t="s">
        <v>7929</v>
      </c>
      <c r="L1184" s="10">
        <v>240</v>
      </c>
      <c r="M1184" s="7" t="s">
        <v>103</v>
      </c>
      <c r="N1184" s="7" t="s">
        <v>469</v>
      </c>
      <c r="O1184" s="7" t="s">
        <v>16</v>
      </c>
      <c r="P1184" s="60"/>
      <c r="Q1184">
        <f>SUMIF(Western!C:C,Master!E1184,Western!V:V)</f>
        <v>0</v>
      </c>
      <c r="R1184" s="63">
        <f t="shared" si="18"/>
        <v>0</v>
      </c>
    </row>
    <row r="1185" spans="2:18" x14ac:dyDescent="0.25">
      <c r="B1185" s="62" t="s">
        <v>6471</v>
      </c>
      <c r="C1185" s="58" t="s">
        <v>6479</v>
      </c>
      <c r="D1185" s="6">
        <v>843380133421</v>
      </c>
      <c r="E1185" s="7" t="s">
        <v>1188</v>
      </c>
      <c r="F1185" t="s">
        <v>1189</v>
      </c>
      <c r="G1185" t="s">
        <v>7952</v>
      </c>
      <c r="H1185" t="s">
        <v>18</v>
      </c>
      <c r="I1185" s="7" t="s">
        <v>12</v>
      </c>
      <c r="J1185" s="7" t="s">
        <v>246</v>
      </c>
      <c r="K1185" s="7" t="s">
        <v>7929</v>
      </c>
      <c r="L1185" s="10">
        <v>240</v>
      </c>
      <c r="M1185" s="7" t="s">
        <v>103</v>
      </c>
      <c r="N1185" s="7" t="s">
        <v>469</v>
      </c>
      <c r="O1185" s="7" t="s">
        <v>16</v>
      </c>
      <c r="P1185" s="60"/>
      <c r="Q1185">
        <f>SUMIF(Western!C:C,Master!E1185,Western!V:V)</f>
        <v>0</v>
      </c>
      <c r="R1185" s="63">
        <f t="shared" si="18"/>
        <v>0</v>
      </c>
    </row>
    <row r="1186" spans="2:18" x14ac:dyDescent="0.25">
      <c r="B1186" s="62" t="s">
        <v>6480</v>
      </c>
      <c r="C1186" s="58" t="s">
        <v>6481</v>
      </c>
      <c r="D1186" s="6">
        <v>843380133391</v>
      </c>
      <c r="E1186" s="7" t="s">
        <v>1190</v>
      </c>
      <c r="F1186" t="s">
        <v>1191</v>
      </c>
      <c r="G1186" t="s">
        <v>7952</v>
      </c>
      <c r="H1186" t="s">
        <v>18</v>
      </c>
      <c r="I1186" s="7" t="s">
        <v>59</v>
      </c>
      <c r="J1186" s="7" t="s">
        <v>21</v>
      </c>
      <c r="K1186" s="7" t="s">
        <v>7929</v>
      </c>
      <c r="L1186" s="10">
        <v>240</v>
      </c>
      <c r="M1186" s="7" t="s">
        <v>103</v>
      </c>
      <c r="N1186" s="7" t="s">
        <v>469</v>
      </c>
      <c r="O1186" s="7" t="s">
        <v>16</v>
      </c>
      <c r="P1186" s="60"/>
      <c r="Q1186">
        <f>SUMIF(Western!C:C,Master!E1186,Western!V:V)</f>
        <v>0</v>
      </c>
      <c r="R1186" s="63">
        <f t="shared" si="18"/>
        <v>0</v>
      </c>
    </row>
    <row r="1187" spans="2:18" x14ac:dyDescent="0.25">
      <c r="B1187" s="62" t="s">
        <v>6480</v>
      </c>
      <c r="C1187" s="58" t="s">
        <v>6482</v>
      </c>
      <c r="D1187" s="6">
        <v>843380133377</v>
      </c>
      <c r="E1187" s="7" t="s">
        <v>1192</v>
      </c>
      <c r="F1187" t="s">
        <v>1193</v>
      </c>
      <c r="G1187" t="s">
        <v>7952</v>
      </c>
      <c r="H1187" t="s">
        <v>18</v>
      </c>
      <c r="I1187" s="7" t="s">
        <v>59</v>
      </c>
      <c r="J1187" s="7" t="s">
        <v>24</v>
      </c>
      <c r="K1187" s="7" t="s">
        <v>7929</v>
      </c>
      <c r="L1187" s="10">
        <v>240</v>
      </c>
      <c r="M1187" s="7" t="s">
        <v>103</v>
      </c>
      <c r="N1187" s="7" t="s">
        <v>469</v>
      </c>
      <c r="O1187" s="7" t="s">
        <v>16</v>
      </c>
      <c r="P1187" s="60"/>
      <c r="Q1187">
        <f>SUMIF(Western!C:C,Master!E1187,Western!V:V)</f>
        <v>0</v>
      </c>
      <c r="R1187" s="63">
        <f t="shared" si="18"/>
        <v>0</v>
      </c>
    </row>
    <row r="1188" spans="2:18" x14ac:dyDescent="0.25">
      <c r="B1188" s="62" t="s">
        <v>6480</v>
      </c>
      <c r="C1188" s="58" t="s">
        <v>6483</v>
      </c>
      <c r="D1188" s="6">
        <v>843380133384</v>
      </c>
      <c r="E1188" s="7" t="s">
        <v>1194</v>
      </c>
      <c r="F1188" t="s">
        <v>1195</v>
      </c>
      <c r="G1188" t="s">
        <v>7952</v>
      </c>
      <c r="H1188" t="s">
        <v>18</v>
      </c>
      <c r="I1188" s="7" t="s">
        <v>59</v>
      </c>
      <c r="J1188" s="7" t="s">
        <v>1177</v>
      </c>
      <c r="K1188" s="7" t="s">
        <v>7929</v>
      </c>
      <c r="L1188" s="10">
        <v>240</v>
      </c>
      <c r="M1188" s="7" t="s">
        <v>103</v>
      </c>
      <c r="N1188" s="7" t="s">
        <v>469</v>
      </c>
      <c r="O1188" s="7" t="s">
        <v>16</v>
      </c>
      <c r="P1188" s="60"/>
      <c r="Q1188">
        <f>SUMIF(Western!C:C,Master!E1188,Western!V:V)</f>
        <v>0</v>
      </c>
      <c r="R1188" s="63">
        <f t="shared" si="18"/>
        <v>0</v>
      </c>
    </row>
    <row r="1189" spans="2:18" x14ac:dyDescent="0.25">
      <c r="B1189" s="62" t="s">
        <v>6480</v>
      </c>
      <c r="C1189" s="58" t="s">
        <v>6484</v>
      </c>
      <c r="D1189" s="6">
        <v>843380133353</v>
      </c>
      <c r="E1189" s="7" t="s">
        <v>1196</v>
      </c>
      <c r="F1189" t="s">
        <v>1197</v>
      </c>
      <c r="G1189" t="s">
        <v>7952</v>
      </c>
      <c r="H1189" t="s">
        <v>18</v>
      </c>
      <c r="I1189" s="7" t="s">
        <v>59</v>
      </c>
      <c r="J1189" s="7" t="s">
        <v>27</v>
      </c>
      <c r="K1189" s="7" t="s">
        <v>7929</v>
      </c>
      <c r="L1189" s="10">
        <v>240</v>
      </c>
      <c r="M1189" s="7" t="s">
        <v>103</v>
      </c>
      <c r="N1189" s="7" t="s">
        <v>469</v>
      </c>
      <c r="O1189" s="7" t="s">
        <v>16</v>
      </c>
      <c r="P1189" s="60"/>
      <c r="Q1189">
        <f>SUMIF(Western!C:C,Master!E1189,Western!V:V)</f>
        <v>0</v>
      </c>
      <c r="R1189" s="63">
        <f t="shared" si="18"/>
        <v>0</v>
      </c>
    </row>
    <row r="1190" spans="2:18" x14ac:dyDescent="0.25">
      <c r="B1190" s="62" t="s">
        <v>6480</v>
      </c>
      <c r="C1190" s="58" t="s">
        <v>6485</v>
      </c>
      <c r="D1190" s="6">
        <v>843380133360</v>
      </c>
      <c r="E1190" s="7" t="s">
        <v>1198</v>
      </c>
      <c r="F1190" t="s">
        <v>1199</v>
      </c>
      <c r="G1190" t="s">
        <v>7952</v>
      </c>
      <c r="H1190" t="s">
        <v>18</v>
      </c>
      <c r="I1190" s="7" t="s">
        <v>59</v>
      </c>
      <c r="J1190" s="7" t="s">
        <v>1182</v>
      </c>
      <c r="K1190" s="7" t="s">
        <v>7929</v>
      </c>
      <c r="L1190" s="10">
        <v>240</v>
      </c>
      <c r="M1190" s="7" t="s">
        <v>103</v>
      </c>
      <c r="N1190" s="7" t="s">
        <v>469</v>
      </c>
      <c r="O1190" s="7" t="s">
        <v>16</v>
      </c>
      <c r="P1190" s="60"/>
      <c r="Q1190">
        <f>SUMIF(Western!C:C,Master!E1190,Western!V:V)</f>
        <v>0</v>
      </c>
      <c r="R1190" s="63">
        <f t="shared" si="18"/>
        <v>0</v>
      </c>
    </row>
    <row r="1191" spans="2:18" x14ac:dyDescent="0.25">
      <c r="B1191" s="62" t="s">
        <v>6480</v>
      </c>
      <c r="C1191" s="58" t="s">
        <v>6486</v>
      </c>
      <c r="D1191" s="6">
        <v>843380133407</v>
      </c>
      <c r="E1191" s="7" t="s">
        <v>1200</v>
      </c>
      <c r="F1191" t="s">
        <v>1201</v>
      </c>
      <c r="G1191" t="s">
        <v>7952</v>
      </c>
      <c r="H1191" t="s">
        <v>18</v>
      </c>
      <c r="I1191" s="7" t="s">
        <v>59</v>
      </c>
      <c r="J1191" s="7" t="s">
        <v>30</v>
      </c>
      <c r="K1191" s="7" t="s">
        <v>7929</v>
      </c>
      <c r="L1191" s="10">
        <v>240</v>
      </c>
      <c r="M1191" s="7" t="s">
        <v>103</v>
      </c>
      <c r="N1191" s="7" t="s">
        <v>469</v>
      </c>
      <c r="O1191" s="7" t="s">
        <v>16</v>
      </c>
      <c r="P1191" s="60"/>
      <c r="Q1191">
        <f>SUMIF(Western!C:C,Master!E1191,Western!V:V)</f>
        <v>0</v>
      </c>
      <c r="R1191" s="63">
        <f t="shared" si="18"/>
        <v>0</v>
      </c>
    </row>
    <row r="1192" spans="2:18" x14ac:dyDescent="0.25">
      <c r="B1192" s="62" t="s">
        <v>6480</v>
      </c>
      <c r="C1192" s="58" t="s">
        <v>6487</v>
      </c>
      <c r="D1192" s="6">
        <v>843380133414</v>
      </c>
      <c r="E1192" s="7" t="s">
        <v>1202</v>
      </c>
      <c r="F1192" t="s">
        <v>1203</v>
      </c>
      <c r="G1192" t="s">
        <v>7952</v>
      </c>
      <c r="H1192" t="s">
        <v>18</v>
      </c>
      <c r="I1192" s="7" t="s">
        <v>59</v>
      </c>
      <c r="J1192" s="7" t="s">
        <v>1187</v>
      </c>
      <c r="K1192" s="7" t="s">
        <v>7929</v>
      </c>
      <c r="L1192" s="10">
        <v>240</v>
      </c>
      <c r="M1192" s="7" t="s">
        <v>103</v>
      </c>
      <c r="N1192" s="7" t="s">
        <v>469</v>
      </c>
      <c r="O1192" s="7" t="s">
        <v>16</v>
      </c>
      <c r="P1192" s="60"/>
      <c r="Q1192">
        <f>SUMIF(Western!C:C,Master!E1192,Western!V:V)</f>
        <v>0</v>
      </c>
      <c r="R1192" s="63">
        <f t="shared" si="18"/>
        <v>0</v>
      </c>
    </row>
    <row r="1193" spans="2:18" x14ac:dyDescent="0.25">
      <c r="B1193" s="62" t="s">
        <v>6480</v>
      </c>
      <c r="C1193" s="58" t="s">
        <v>6488</v>
      </c>
      <c r="D1193" s="6">
        <v>843380133346</v>
      </c>
      <c r="E1193" s="7" t="s">
        <v>1204</v>
      </c>
      <c r="F1193" t="s">
        <v>1205</v>
      </c>
      <c r="G1193" t="s">
        <v>7952</v>
      </c>
      <c r="H1193" t="s">
        <v>18</v>
      </c>
      <c r="I1193" s="7" t="s">
        <v>59</v>
      </c>
      <c r="J1193" s="7" t="s">
        <v>246</v>
      </c>
      <c r="K1193" s="7" t="s">
        <v>7929</v>
      </c>
      <c r="L1193" s="10">
        <v>240</v>
      </c>
      <c r="M1193" s="7" t="s">
        <v>103</v>
      </c>
      <c r="N1193" s="7" t="s">
        <v>469</v>
      </c>
      <c r="O1193" s="7" t="s">
        <v>16</v>
      </c>
      <c r="P1193" s="60"/>
      <c r="Q1193">
        <f>SUMIF(Western!C:C,Master!E1193,Western!V:V)</f>
        <v>0</v>
      </c>
      <c r="R1193" s="63">
        <f t="shared" si="18"/>
        <v>0</v>
      </c>
    </row>
    <row r="1194" spans="2:18" x14ac:dyDescent="0.25">
      <c r="B1194" s="62" t="s">
        <v>6489</v>
      </c>
      <c r="C1194" s="58" t="s">
        <v>6490</v>
      </c>
      <c r="D1194" s="6">
        <v>843380169086</v>
      </c>
      <c r="E1194" s="7" t="s">
        <v>4705</v>
      </c>
      <c r="F1194" t="s">
        <v>4706</v>
      </c>
      <c r="G1194" t="s">
        <v>7890</v>
      </c>
      <c r="H1194" t="s">
        <v>17</v>
      </c>
      <c r="I1194" s="7" t="s">
        <v>4289</v>
      </c>
      <c r="J1194" s="7" t="s">
        <v>21</v>
      </c>
      <c r="K1194" s="7" t="s">
        <v>7839</v>
      </c>
      <c r="L1194" s="10">
        <v>300</v>
      </c>
      <c r="M1194" s="7" t="s">
        <v>103</v>
      </c>
      <c r="N1194" s="7" t="s">
        <v>1142</v>
      </c>
      <c r="O1194" s="7" t="s">
        <v>4290</v>
      </c>
      <c r="P1194" s="60"/>
      <c r="Q1194">
        <f>SUMIF(Waterfowl!C:C,Master!E1194,Waterfowl!V:V)</f>
        <v>0</v>
      </c>
      <c r="R1194" s="63">
        <f t="shared" si="18"/>
        <v>0</v>
      </c>
    </row>
    <row r="1195" spans="2:18" x14ac:dyDescent="0.25">
      <c r="B1195" s="62" t="s">
        <v>6489</v>
      </c>
      <c r="C1195" s="58" t="s">
        <v>6491</v>
      </c>
      <c r="D1195" s="6">
        <v>843380169093</v>
      </c>
      <c r="E1195" s="7" t="s">
        <v>4707</v>
      </c>
      <c r="F1195" t="s">
        <v>4708</v>
      </c>
      <c r="G1195" t="s">
        <v>7890</v>
      </c>
      <c r="H1195" t="s">
        <v>17</v>
      </c>
      <c r="I1195" s="7" t="s">
        <v>4289</v>
      </c>
      <c r="J1195" s="7" t="s">
        <v>24</v>
      </c>
      <c r="K1195" s="7" t="s">
        <v>7839</v>
      </c>
      <c r="L1195" s="10">
        <v>300</v>
      </c>
      <c r="M1195" s="7" t="s">
        <v>103</v>
      </c>
      <c r="N1195" s="7" t="s">
        <v>1142</v>
      </c>
      <c r="O1195" s="7" t="s">
        <v>4290</v>
      </c>
      <c r="P1195" s="60"/>
      <c r="Q1195">
        <f>SUMIF(Waterfowl!C:C,Master!E1195,Waterfowl!V:V)</f>
        <v>0</v>
      </c>
      <c r="R1195" s="63">
        <f t="shared" si="18"/>
        <v>0</v>
      </c>
    </row>
    <row r="1196" spans="2:18" x14ac:dyDescent="0.25">
      <c r="B1196" s="62" t="s">
        <v>6489</v>
      </c>
      <c r="C1196" s="58" t="s">
        <v>6492</v>
      </c>
      <c r="D1196" s="6">
        <v>843380169109</v>
      </c>
      <c r="E1196" s="7" t="s">
        <v>4709</v>
      </c>
      <c r="F1196" t="s">
        <v>4710</v>
      </c>
      <c r="G1196" t="s">
        <v>7890</v>
      </c>
      <c r="H1196" t="s">
        <v>17</v>
      </c>
      <c r="I1196" s="7" t="s">
        <v>4289</v>
      </c>
      <c r="J1196" s="7" t="s">
        <v>27</v>
      </c>
      <c r="K1196" s="7" t="s">
        <v>7839</v>
      </c>
      <c r="L1196" s="10">
        <v>300</v>
      </c>
      <c r="M1196" s="7" t="s">
        <v>103</v>
      </c>
      <c r="N1196" s="7" t="s">
        <v>1142</v>
      </c>
      <c r="O1196" s="7" t="s">
        <v>4290</v>
      </c>
      <c r="P1196" s="60"/>
      <c r="Q1196">
        <f>SUMIF(Waterfowl!C:C,Master!E1196,Waterfowl!V:V)</f>
        <v>0</v>
      </c>
      <c r="R1196" s="63">
        <f t="shared" si="18"/>
        <v>0</v>
      </c>
    </row>
    <row r="1197" spans="2:18" x14ac:dyDescent="0.25">
      <c r="B1197" s="62" t="s">
        <v>6489</v>
      </c>
      <c r="C1197" s="58" t="s">
        <v>6493</v>
      </c>
      <c r="D1197" s="6">
        <v>843380169116</v>
      </c>
      <c r="E1197" s="7" t="s">
        <v>4711</v>
      </c>
      <c r="F1197" t="s">
        <v>4712</v>
      </c>
      <c r="G1197" t="s">
        <v>7890</v>
      </c>
      <c r="H1197" t="s">
        <v>17</v>
      </c>
      <c r="I1197" s="7" t="s">
        <v>4289</v>
      </c>
      <c r="J1197" s="7" t="s">
        <v>30</v>
      </c>
      <c r="K1197" s="7" t="s">
        <v>7839</v>
      </c>
      <c r="L1197" s="10">
        <v>300</v>
      </c>
      <c r="M1197" s="7" t="s">
        <v>103</v>
      </c>
      <c r="N1197" s="7" t="s">
        <v>1142</v>
      </c>
      <c r="O1197" s="7" t="s">
        <v>4290</v>
      </c>
      <c r="P1197" s="60"/>
      <c r="Q1197">
        <f>SUMIF(Waterfowl!C:C,Master!E1197,Waterfowl!V:V)</f>
        <v>0</v>
      </c>
      <c r="R1197" s="63">
        <f t="shared" si="18"/>
        <v>0</v>
      </c>
    </row>
    <row r="1198" spans="2:18" x14ac:dyDescent="0.25">
      <c r="B1198" s="62" t="s">
        <v>6489</v>
      </c>
      <c r="C1198" s="58" t="s">
        <v>6494</v>
      </c>
      <c r="D1198" s="6">
        <v>843380169123</v>
      </c>
      <c r="E1198" s="7" t="s">
        <v>4713</v>
      </c>
      <c r="F1198" t="s">
        <v>4714</v>
      </c>
      <c r="G1198" t="s">
        <v>7890</v>
      </c>
      <c r="H1198" t="s">
        <v>17</v>
      </c>
      <c r="I1198" s="7" t="s">
        <v>4289</v>
      </c>
      <c r="J1198" s="7" t="s">
        <v>246</v>
      </c>
      <c r="K1198" s="7" t="s">
        <v>7839</v>
      </c>
      <c r="L1198" s="10">
        <v>300</v>
      </c>
      <c r="M1198" s="7" t="s">
        <v>103</v>
      </c>
      <c r="N1198" s="7" t="s">
        <v>1142</v>
      </c>
      <c r="O1198" s="7" t="s">
        <v>4290</v>
      </c>
      <c r="P1198" s="60"/>
      <c r="Q1198">
        <f>SUMIF(Waterfowl!C:C,Master!E1198,Waterfowl!V:V)</f>
        <v>0</v>
      </c>
      <c r="R1198" s="63">
        <f t="shared" si="18"/>
        <v>0</v>
      </c>
    </row>
    <row r="1199" spans="2:18" x14ac:dyDescent="0.25">
      <c r="B1199" s="62" t="s">
        <v>6489</v>
      </c>
      <c r="C1199" s="58" t="s">
        <v>6495</v>
      </c>
      <c r="D1199" s="6">
        <v>843380169130</v>
      </c>
      <c r="E1199" s="7" t="s">
        <v>4715</v>
      </c>
      <c r="F1199" t="s">
        <v>4716</v>
      </c>
      <c r="G1199" t="s">
        <v>7890</v>
      </c>
      <c r="H1199" t="s">
        <v>17</v>
      </c>
      <c r="I1199" s="7" t="s">
        <v>4289</v>
      </c>
      <c r="J1199" s="7" t="s">
        <v>249</v>
      </c>
      <c r="K1199" s="7" t="s">
        <v>7839</v>
      </c>
      <c r="L1199" s="10">
        <v>300</v>
      </c>
      <c r="M1199" s="7" t="s">
        <v>103</v>
      </c>
      <c r="N1199" s="7" t="s">
        <v>1142</v>
      </c>
      <c r="O1199" s="7" t="s">
        <v>4290</v>
      </c>
      <c r="P1199" s="60"/>
      <c r="Q1199">
        <f>SUMIF(Waterfowl!C:C,Master!E1199,Waterfowl!V:V)</f>
        <v>0</v>
      </c>
      <c r="R1199" s="63">
        <f t="shared" si="18"/>
        <v>0</v>
      </c>
    </row>
    <row r="1200" spans="2:18" x14ac:dyDescent="0.25">
      <c r="B1200" s="62" t="s">
        <v>6496</v>
      </c>
      <c r="C1200" s="58" t="s">
        <v>6497</v>
      </c>
      <c r="D1200" s="6">
        <v>843380169918</v>
      </c>
      <c r="E1200" s="7" t="s">
        <v>2460</v>
      </c>
      <c r="F1200" t="s">
        <v>2461</v>
      </c>
      <c r="G1200" t="s">
        <v>7882</v>
      </c>
      <c r="H1200" t="s">
        <v>17</v>
      </c>
      <c r="I1200" s="7" t="s">
        <v>236</v>
      </c>
      <c r="J1200" s="7" t="s">
        <v>21</v>
      </c>
      <c r="K1200" s="7" t="s">
        <v>7833</v>
      </c>
      <c r="L1200" s="10">
        <v>184.25000000000003</v>
      </c>
      <c r="M1200" s="7" t="s">
        <v>103</v>
      </c>
      <c r="N1200" s="7" t="s">
        <v>1142</v>
      </c>
      <c r="O1200" s="7" t="s">
        <v>2169</v>
      </c>
      <c r="P1200" s="60"/>
      <c r="Q1200">
        <f>SUMIF(Whitetail!C:C,Master!E1200,Whitetail!W:W)</f>
        <v>0</v>
      </c>
      <c r="R1200" s="63">
        <f t="shared" si="18"/>
        <v>0</v>
      </c>
    </row>
    <row r="1201" spans="2:18" x14ac:dyDescent="0.25">
      <c r="B1201" s="62" t="s">
        <v>6496</v>
      </c>
      <c r="C1201" s="58" t="s">
        <v>6498</v>
      </c>
      <c r="D1201" s="6">
        <v>843380169925</v>
      </c>
      <c r="E1201" s="7" t="s">
        <v>2462</v>
      </c>
      <c r="F1201" t="s">
        <v>2463</v>
      </c>
      <c r="G1201" t="s">
        <v>7882</v>
      </c>
      <c r="H1201" t="s">
        <v>17</v>
      </c>
      <c r="I1201" s="7" t="s">
        <v>236</v>
      </c>
      <c r="J1201" s="7" t="s">
        <v>24</v>
      </c>
      <c r="K1201" s="7" t="s">
        <v>7833</v>
      </c>
      <c r="L1201" s="10">
        <v>184.25000000000003</v>
      </c>
      <c r="M1201" s="7" t="s">
        <v>103</v>
      </c>
      <c r="N1201" s="7" t="s">
        <v>1142</v>
      </c>
      <c r="O1201" s="7" t="s">
        <v>2169</v>
      </c>
      <c r="P1201" s="60"/>
      <c r="Q1201">
        <f>SUMIF(Whitetail!C:C,Master!E1201,Whitetail!W:W)</f>
        <v>0</v>
      </c>
      <c r="R1201" s="63">
        <f t="shared" si="18"/>
        <v>0</v>
      </c>
    </row>
    <row r="1202" spans="2:18" x14ac:dyDescent="0.25">
      <c r="B1202" s="62" t="s">
        <v>6496</v>
      </c>
      <c r="C1202" s="58" t="s">
        <v>6499</v>
      </c>
      <c r="D1202" s="6">
        <v>843380169932</v>
      </c>
      <c r="E1202" s="7" t="s">
        <v>2464</v>
      </c>
      <c r="F1202" t="s">
        <v>2465</v>
      </c>
      <c r="G1202" t="s">
        <v>7882</v>
      </c>
      <c r="H1202" t="s">
        <v>17</v>
      </c>
      <c r="I1202" s="7" t="s">
        <v>236</v>
      </c>
      <c r="J1202" s="7" t="s">
        <v>27</v>
      </c>
      <c r="K1202" s="7" t="s">
        <v>7833</v>
      </c>
      <c r="L1202" s="10">
        <v>184.25000000000003</v>
      </c>
      <c r="M1202" s="7" t="s">
        <v>103</v>
      </c>
      <c r="N1202" s="7" t="s">
        <v>1142</v>
      </c>
      <c r="O1202" s="7" t="s">
        <v>2169</v>
      </c>
      <c r="P1202" s="60"/>
      <c r="Q1202">
        <f>SUMIF(Whitetail!C:C,Master!E1202,Whitetail!W:W)</f>
        <v>0</v>
      </c>
      <c r="R1202" s="63">
        <f t="shared" si="18"/>
        <v>0</v>
      </c>
    </row>
    <row r="1203" spans="2:18" x14ac:dyDescent="0.25">
      <c r="B1203" s="62" t="s">
        <v>6496</v>
      </c>
      <c r="C1203" s="58" t="s">
        <v>6500</v>
      </c>
      <c r="D1203" s="6">
        <v>843380169949</v>
      </c>
      <c r="E1203" s="7" t="s">
        <v>2466</v>
      </c>
      <c r="F1203" t="s">
        <v>2467</v>
      </c>
      <c r="G1203" t="s">
        <v>7882</v>
      </c>
      <c r="H1203" t="s">
        <v>17</v>
      </c>
      <c r="I1203" s="7" t="s">
        <v>236</v>
      </c>
      <c r="J1203" s="7" t="s">
        <v>30</v>
      </c>
      <c r="K1203" s="7" t="s">
        <v>7833</v>
      </c>
      <c r="L1203" s="10">
        <v>184.25000000000003</v>
      </c>
      <c r="M1203" s="7" t="s">
        <v>103</v>
      </c>
      <c r="N1203" s="7" t="s">
        <v>1142</v>
      </c>
      <c r="O1203" s="7" t="s">
        <v>2169</v>
      </c>
      <c r="P1203" s="60"/>
      <c r="Q1203">
        <f>SUMIF(Whitetail!C:C,Master!E1203,Whitetail!W:W)</f>
        <v>0</v>
      </c>
      <c r="R1203" s="63">
        <f t="shared" si="18"/>
        <v>0</v>
      </c>
    </row>
    <row r="1204" spans="2:18" x14ac:dyDescent="0.25">
      <c r="B1204" s="62" t="s">
        <v>6496</v>
      </c>
      <c r="C1204" s="58" t="s">
        <v>6501</v>
      </c>
      <c r="D1204" s="6">
        <v>843380169956</v>
      </c>
      <c r="E1204" s="7" t="s">
        <v>2468</v>
      </c>
      <c r="F1204" t="s">
        <v>2469</v>
      </c>
      <c r="G1204" t="s">
        <v>7882</v>
      </c>
      <c r="H1204" t="s">
        <v>17</v>
      </c>
      <c r="I1204" s="7" t="s">
        <v>236</v>
      </c>
      <c r="J1204" s="7" t="s">
        <v>246</v>
      </c>
      <c r="K1204" s="7" t="s">
        <v>7833</v>
      </c>
      <c r="L1204" s="10">
        <v>184.25000000000003</v>
      </c>
      <c r="M1204" s="7" t="s">
        <v>103</v>
      </c>
      <c r="N1204" s="7" t="s">
        <v>1142</v>
      </c>
      <c r="O1204" s="7" t="s">
        <v>2169</v>
      </c>
      <c r="P1204" s="60"/>
      <c r="Q1204">
        <f>SUMIF(Whitetail!C:C,Master!E1204,Whitetail!W:W)</f>
        <v>0</v>
      </c>
      <c r="R1204" s="63">
        <f t="shared" si="18"/>
        <v>0</v>
      </c>
    </row>
    <row r="1205" spans="2:18" x14ac:dyDescent="0.25">
      <c r="B1205" s="62" t="s">
        <v>6496</v>
      </c>
      <c r="C1205" s="58" t="s">
        <v>6502</v>
      </c>
      <c r="D1205" s="6">
        <v>843380169963</v>
      </c>
      <c r="E1205" s="7" t="s">
        <v>2470</v>
      </c>
      <c r="F1205" t="s">
        <v>2471</v>
      </c>
      <c r="G1205" t="s">
        <v>7882</v>
      </c>
      <c r="H1205" t="s">
        <v>17</v>
      </c>
      <c r="I1205" s="7" t="s">
        <v>236</v>
      </c>
      <c r="J1205" s="7" t="s">
        <v>249</v>
      </c>
      <c r="K1205" s="7" t="s">
        <v>7833</v>
      </c>
      <c r="L1205" s="10">
        <v>184.25000000000003</v>
      </c>
      <c r="M1205" s="7" t="s">
        <v>103</v>
      </c>
      <c r="N1205" s="7" t="s">
        <v>1142</v>
      </c>
      <c r="O1205" s="7" t="s">
        <v>2169</v>
      </c>
      <c r="P1205" s="60"/>
      <c r="Q1205">
        <f>SUMIF(Whitetail!C:C,Master!E1205,Whitetail!W:W)</f>
        <v>0</v>
      </c>
      <c r="R1205" s="63">
        <f t="shared" si="18"/>
        <v>0</v>
      </c>
    </row>
    <row r="1206" spans="2:18" x14ac:dyDescent="0.25">
      <c r="B1206" s="62" t="s">
        <v>6503</v>
      </c>
      <c r="C1206" s="58" t="s">
        <v>6504</v>
      </c>
      <c r="D1206" s="6">
        <v>843380168157</v>
      </c>
      <c r="E1206" s="7" t="s">
        <v>2472</v>
      </c>
      <c r="F1206" t="s">
        <v>2473</v>
      </c>
      <c r="G1206" t="s">
        <v>7880</v>
      </c>
      <c r="H1206" t="s">
        <v>17</v>
      </c>
      <c r="I1206" s="7" t="s">
        <v>236</v>
      </c>
      <c r="J1206" s="7" t="s">
        <v>21</v>
      </c>
      <c r="K1206" s="7" t="s">
        <v>7833</v>
      </c>
      <c r="L1206" s="10">
        <v>247.50000000000003</v>
      </c>
      <c r="M1206" s="7" t="s">
        <v>103</v>
      </c>
      <c r="N1206" s="7" t="s">
        <v>1142</v>
      </c>
      <c r="O1206" s="7" t="s">
        <v>2169</v>
      </c>
      <c r="P1206" s="60"/>
      <c r="Q1206">
        <f>SUMIF(Whitetail!C:C,Master!E1206,Whitetail!W:W)</f>
        <v>0</v>
      </c>
      <c r="R1206" s="63">
        <f t="shared" si="18"/>
        <v>0</v>
      </c>
    </row>
    <row r="1207" spans="2:18" x14ac:dyDescent="0.25">
      <c r="B1207" s="62" t="s">
        <v>6503</v>
      </c>
      <c r="C1207" s="58" t="s">
        <v>6505</v>
      </c>
      <c r="D1207" s="6">
        <v>843380168164</v>
      </c>
      <c r="E1207" s="7" t="s">
        <v>2474</v>
      </c>
      <c r="F1207" t="s">
        <v>2475</v>
      </c>
      <c r="G1207" t="s">
        <v>7880</v>
      </c>
      <c r="H1207" t="s">
        <v>17</v>
      </c>
      <c r="I1207" s="7" t="s">
        <v>236</v>
      </c>
      <c r="J1207" s="7" t="s">
        <v>24</v>
      </c>
      <c r="K1207" s="7" t="s">
        <v>7833</v>
      </c>
      <c r="L1207" s="10">
        <v>247.50000000000003</v>
      </c>
      <c r="M1207" s="7" t="s">
        <v>103</v>
      </c>
      <c r="N1207" s="7" t="s">
        <v>1142</v>
      </c>
      <c r="O1207" s="7" t="s">
        <v>2169</v>
      </c>
      <c r="P1207" s="60"/>
      <c r="Q1207">
        <f>SUMIF(Whitetail!C:C,Master!E1207,Whitetail!W:W)</f>
        <v>0</v>
      </c>
      <c r="R1207" s="63">
        <f t="shared" si="18"/>
        <v>0</v>
      </c>
    </row>
    <row r="1208" spans="2:18" x14ac:dyDescent="0.25">
      <c r="B1208" s="62" t="s">
        <v>6503</v>
      </c>
      <c r="C1208" s="58" t="s">
        <v>6506</v>
      </c>
      <c r="D1208" s="6">
        <v>843380168171</v>
      </c>
      <c r="E1208" s="7" t="s">
        <v>2476</v>
      </c>
      <c r="F1208" t="s">
        <v>2477</v>
      </c>
      <c r="G1208" t="s">
        <v>7880</v>
      </c>
      <c r="H1208" t="s">
        <v>17</v>
      </c>
      <c r="I1208" s="7" t="s">
        <v>236</v>
      </c>
      <c r="J1208" s="7" t="s">
        <v>27</v>
      </c>
      <c r="K1208" s="7" t="s">
        <v>7833</v>
      </c>
      <c r="L1208" s="10">
        <v>247.50000000000003</v>
      </c>
      <c r="M1208" s="7" t="s">
        <v>103</v>
      </c>
      <c r="N1208" s="7" t="s">
        <v>1142</v>
      </c>
      <c r="O1208" s="7" t="s">
        <v>2169</v>
      </c>
      <c r="P1208" s="60"/>
      <c r="Q1208">
        <f>SUMIF(Whitetail!C:C,Master!E1208,Whitetail!W:W)</f>
        <v>0</v>
      </c>
      <c r="R1208" s="63">
        <f t="shared" si="18"/>
        <v>0</v>
      </c>
    </row>
    <row r="1209" spans="2:18" x14ac:dyDescent="0.25">
      <c r="B1209" s="62" t="s">
        <v>6503</v>
      </c>
      <c r="C1209" s="58" t="s">
        <v>6507</v>
      </c>
      <c r="D1209" s="6">
        <v>843380168188</v>
      </c>
      <c r="E1209" s="7" t="s">
        <v>2478</v>
      </c>
      <c r="F1209" t="s">
        <v>2479</v>
      </c>
      <c r="G1209" t="s">
        <v>7880</v>
      </c>
      <c r="H1209" t="s">
        <v>17</v>
      </c>
      <c r="I1209" s="7" t="s">
        <v>236</v>
      </c>
      <c r="J1209" s="7" t="s">
        <v>30</v>
      </c>
      <c r="K1209" s="7" t="s">
        <v>7833</v>
      </c>
      <c r="L1209" s="10">
        <v>247.50000000000003</v>
      </c>
      <c r="M1209" s="7" t="s">
        <v>103</v>
      </c>
      <c r="N1209" s="7" t="s">
        <v>1142</v>
      </c>
      <c r="O1209" s="7" t="s">
        <v>2169</v>
      </c>
      <c r="P1209" s="60"/>
      <c r="Q1209">
        <f>SUMIF(Whitetail!C:C,Master!E1209,Whitetail!W:W)</f>
        <v>0</v>
      </c>
      <c r="R1209" s="63">
        <f t="shared" si="18"/>
        <v>0</v>
      </c>
    </row>
    <row r="1210" spans="2:18" x14ac:dyDescent="0.25">
      <c r="B1210" s="62" t="s">
        <v>6503</v>
      </c>
      <c r="C1210" s="58" t="s">
        <v>6508</v>
      </c>
      <c r="D1210" s="6">
        <v>843380168195</v>
      </c>
      <c r="E1210" s="7" t="s">
        <v>2480</v>
      </c>
      <c r="F1210" t="s">
        <v>2481</v>
      </c>
      <c r="G1210" t="s">
        <v>7880</v>
      </c>
      <c r="H1210" t="s">
        <v>17</v>
      </c>
      <c r="I1210" s="7" t="s">
        <v>236</v>
      </c>
      <c r="J1210" s="7" t="s">
        <v>246</v>
      </c>
      <c r="K1210" s="7" t="s">
        <v>7833</v>
      </c>
      <c r="L1210" s="10">
        <v>247.50000000000003</v>
      </c>
      <c r="M1210" s="7" t="s">
        <v>103</v>
      </c>
      <c r="N1210" s="7" t="s">
        <v>1142</v>
      </c>
      <c r="O1210" s="7" t="s">
        <v>2169</v>
      </c>
      <c r="P1210" s="60"/>
      <c r="Q1210">
        <f>SUMIF(Whitetail!C:C,Master!E1210,Whitetail!W:W)</f>
        <v>0</v>
      </c>
      <c r="R1210" s="63">
        <f t="shared" si="18"/>
        <v>0</v>
      </c>
    </row>
    <row r="1211" spans="2:18" x14ac:dyDescent="0.25">
      <c r="B1211" s="62" t="s">
        <v>6503</v>
      </c>
      <c r="C1211" s="58" t="s">
        <v>6509</v>
      </c>
      <c r="D1211" s="6">
        <v>843380168201</v>
      </c>
      <c r="E1211" s="7" t="s">
        <v>2482</v>
      </c>
      <c r="F1211" t="s">
        <v>2483</v>
      </c>
      <c r="G1211" t="s">
        <v>7880</v>
      </c>
      <c r="H1211" t="s">
        <v>17</v>
      </c>
      <c r="I1211" s="7" t="s">
        <v>236</v>
      </c>
      <c r="J1211" s="7" t="s">
        <v>249</v>
      </c>
      <c r="K1211" s="7" t="s">
        <v>7833</v>
      </c>
      <c r="L1211" s="10">
        <v>247.50000000000003</v>
      </c>
      <c r="M1211" s="7" t="s">
        <v>103</v>
      </c>
      <c r="N1211" s="7" t="s">
        <v>1142</v>
      </c>
      <c r="O1211" s="7" t="s">
        <v>2169</v>
      </c>
      <c r="P1211" s="60"/>
      <c r="Q1211">
        <f>SUMIF(Whitetail!C:C,Master!E1211,Whitetail!W:W)</f>
        <v>0</v>
      </c>
      <c r="R1211" s="63">
        <f t="shared" si="18"/>
        <v>0</v>
      </c>
    </row>
    <row r="1212" spans="2:18" x14ac:dyDescent="0.25">
      <c r="B1212" s="62" t="s">
        <v>6510</v>
      </c>
      <c r="C1212" s="58" t="s">
        <v>6511</v>
      </c>
      <c r="D1212" s="6">
        <v>843380171218</v>
      </c>
      <c r="E1212" s="7" t="s">
        <v>2484</v>
      </c>
      <c r="F1212" t="s">
        <v>2485</v>
      </c>
      <c r="G1212" t="s">
        <v>7884</v>
      </c>
      <c r="H1212" t="s">
        <v>17</v>
      </c>
      <c r="I1212" s="7" t="s">
        <v>236</v>
      </c>
      <c r="J1212" s="7" t="s">
        <v>21</v>
      </c>
      <c r="K1212" s="7" t="s">
        <v>7833</v>
      </c>
      <c r="L1212" s="10">
        <v>275</v>
      </c>
      <c r="M1212" s="7" t="s">
        <v>103</v>
      </c>
      <c r="N1212" s="7" t="s">
        <v>1142</v>
      </c>
      <c r="O1212" s="7" t="s">
        <v>2169</v>
      </c>
      <c r="P1212" s="60"/>
      <c r="Q1212">
        <f>SUMIF(Whitetail!C:C,Master!E1212,Whitetail!W:W)</f>
        <v>0</v>
      </c>
      <c r="R1212" s="63">
        <f t="shared" si="18"/>
        <v>0</v>
      </c>
    </row>
    <row r="1213" spans="2:18" x14ac:dyDescent="0.25">
      <c r="B1213" s="62" t="s">
        <v>6510</v>
      </c>
      <c r="C1213" s="58" t="s">
        <v>6512</v>
      </c>
      <c r="D1213" s="6">
        <v>843380171225</v>
      </c>
      <c r="E1213" s="7" t="s">
        <v>2486</v>
      </c>
      <c r="F1213" t="s">
        <v>2487</v>
      </c>
      <c r="G1213" t="s">
        <v>7884</v>
      </c>
      <c r="H1213" t="s">
        <v>17</v>
      </c>
      <c r="I1213" s="7" t="s">
        <v>236</v>
      </c>
      <c r="J1213" s="7" t="s">
        <v>24</v>
      </c>
      <c r="K1213" s="7" t="s">
        <v>7833</v>
      </c>
      <c r="L1213" s="10">
        <v>275</v>
      </c>
      <c r="M1213" s="7" t="s">
        <v>103</v>
      </c>
      <c r="N1213" s="7" t="s">
        <v>1142</v>
      </c>
      <c r="O1213" s="7" t="s">
        <v>2169</v>
      </c>
      <c r="P1213" s="60"/>
      <c r="Q1213">
        <f>SUMIF(Whitetail!C:C,Master!E1213,Whitetail!W:W)</f>
        <v>0</v>
      </c>
      <c r="R1213" s="63">
        <f t="shared" si="18"/>
        <v>0</v>
      </c>
    </row>
    <row r="1214" spans="2:18" x14ac:dyDescent="0.25">
      <c r="B1214" s="62" t="s">
        <v>6510</v>
      </c>
      <c r="C1214" s="58" t="s">
        <v>6513</v>
      </c>
      <c r="D1214" s="6">
        <v>843380171232</v>
      </c>
      <c r="E1214" s="7" t="s">
        <v>2488</v>
      </c>
      <c r="F1214" t="s">
        <v>2489</v>
      </c>
      <c r="G1214" t="s">
        <v>7884</v>
      </c>
      <c r="H1214" t="s">
        <v>17</v>
      </c>
      <c r="I1214" s="7" t="s">
        <v>236</v>
      </c>
      <c r="J1214" s="7" t="s">
        <v>27</v>
      </c>
      <c r="K1214" s="7" t="s">
        <v>7833</v>
      </c>
      <c r="L1214" s="10">
        <v>275</v>
      </c>
      <c r="M1214" s="7" t="s">
        <v>103</v>
      </c>
      <c r="N1214" s="7" t="s">
        <v>1142</v>
      </c>
      <c r="O1214" s="7" t="s">
        <v>2169</v>
      </c>
      <c r="P1214" s="60"/>
      <c r="Q1214">
        <f>SUMIF(Whitetail!C:C,Master!E1214,Whitetail!W:W)</f>
        <v>0</v>
      </c>
      <c r="R1214" s="63">
        <f t="shared" si="18"/>
        <v>0</v>
      </c>
    </row>
    <row r="1215" spans="2:18" x14ac:dyDescent="0.25">
      <c r="B1215" s="62" t="s">
        <v>6510</v>
      </c>
      <c r="C1215" s="58" t="s">
        <v>6514</v>
      </c>
      <c r="D1215" s="6">
        <v>843380171249</v>
      </c>
      <c r="E1215" s="7" t="s">
        <v>2490</v>
      </c>
      <c r="F1215" t="s">
        <v>2491</v>
      </c>
      <c r="G1215" t="s">
        <v>7884</v>
      </c>
      <c r="H1215" t="s">
        <v>17</v>
      </c>
      <c r="I1215" s="7" t="s">
        <v>236</v>
      </c>
      <c r="J1215" s="7" t="s">
        <v>30</v>
      </c>
      <c r="K1215" s="7" t="s">
        <v>7833</v>
      </c>
      <c r="L1215" s="10">
        <v>275</v>
      </c>
      <c r="M1215" s="7" t="s">
        <v>103</v>
      </c>
      <c r="N1215" s="7" t="s">
        <v>1142</v>
      </c>
      <c r="O1215" s="7" t="s">
        <v>2169</v>
      </c>
      <c r="P1215" s="60"/>
      <c r="Q1215">
        <f>SUMIF(Whitetail!C:C,Master!E1215,Whitetail!W:W)</f>
        <v>0</v>
      </c>
      <c r="R1215" s="63">
        <f t="shared" si="18"/>
        <v>0</v>
      </c>
    </row>
    <row r="1216" spans="2:18" x14ac:dyDescent="0.25">
      <c r="B1216" s="62" t="s">
        <v>6510</v>
      </c>
      <c r="C1216" s="58" t="s">
        <v>6515</v>
      </c>
      <c r="D1216" s="6">
        <v>843380171256</v>
      </c>
      <c r="E1216" s="7" t="s">
        <v>2492</v>
      </c>
      <c r="F1216" t="s">
        <v>2493</v>
      </c>
      <c r="G1216" t="s">
        <v>7884</v>
      </c>
      <c r="H1216" t="s">
        <v>17</v>
      </c>
      <c r="I1216" s="7" t="s">
        <v>236</v>
      </c>
      <c r="J1216" s="7" t="s">
        <v>246</v>
      </c>
      <c r="K1216" s="7" t="s">
        <v>7833</v>
      </c>
      <c r="L1216" s="10">
        <v>275</v>
      </c>
      <c r="M1216" s="7" t="s">
        <v>103</v>
      </c>
      <c r="N1216" s="7" t="s">
        <v>1142</v>
      </c>
      <c r="O1216" s="7" t="s">
        <v>2169</v>
      </c>
      <c r="P1216" s="60"/>
      <c r="Q1216">
        <f>SUMIF(Whitetail!C:C,Master!E1216,Whitetail!W:W)</f>
        <v>0</v>
      </c>
      <c r="R1216" s="63">
        <f t="shared" si="18"/>
        <v>0</v>
      </c>
    </row>
    <row r="1217" spans="2:18" x14ac:dyDescent="0.25">
      <c r="B1217" s="62" t="s">
        <v>6510</v>
      </c>
      <c r="C1217" s="58" t="s">
        <v>6516</v>
      </c>
      <c r="D1217" s="6">
        <v>843380171263</v>
      </c>
      <c r="E1217" s="7" t="s">
        <v>2494</v>
      </c>
      <c r="F1217" t="s">
        <v>2495</v>
      </c>
      <c r="G1217" t="s">
        <v>7884</v>
      </c>
      <c r="H1217" t="s">
        <v>17</v>
      </c>
      <c r="I1217" s="7" t="s">
        <v>236</v>
      </c>
      <c r="J1217" s="7" t="s">
        <v>249</v>
      </c>
      <c r="K1217" s="7" t="s">
        <v>7833</v>
      </c>
      <c r="L1217" s="10">
        <v>275</v>
      </c>
      <c r="M1217" s="7" t="s">
        <v>103</v>
      </c>
      <c r="N1217" s="7" t="s">
        <v>1142</v>
      </c>
      <c r="O1217" s="7" t="s">
        <v>2169</v>
      </c>
      <c r="P1217" s="60"/>
      <c r="Q1217">
        <f>SUMIF(Whitetail!C:C,Master!E1217,Whitetail!W:W)</f>
        <v>0</v>
      </c>
      <c r="R1217" s="63">
        <f t="shared" si="18"/>
        <v>0</v>
      </c>
    </row>
    <row r="1218" spans="2:18" x14ac:dyDescent="0.25">
      <c r="B1218" s="62" t="s">
        <v>6517</v>
      </c>
      <c r="C1218" s="58" t="s">
        <v>6518</v>
      </c>
      <c r="D1218" s="6">
        <v>843380149514</v>
      </c>
      <c r="E1218" s="7" t="s">
        <v>2968</v>
      </c>
      <c r="F1218" t="s">
        <v>3711</v>
      </c>
      <c r="G1218" t="s">
        <v>7830</v>
      </c>
      <c r="H1218" t="s">
        <v>17</v>
      </c>
      <c r="I1218" s="7" t="s">
        <v>236</v>
      </c>
      <c r="J1218" s="7" t="s">
        <v>21</v>
      </c>
      <c r="K1218" s="7" t="s">
        <v>7828</v>
      </c>
      <c r="L1218" s="10">
        <v>22</v>
      </c>
      <c r="M1218" s="7" t="s">
        <v>1208</v>
      </c>
      <c r="N1218" s="7" t="s">
        <v>1209</v>
      </c>
      <c r="O1218" s="7" t="s">
        <v>2169</v>
      </c>
      <c r="P1218" s="60"/>
      <c r="Q1218">
        <f>SUMIF('Cross-Over'!C:C,Master!E1218,'Cross-Over'!V:V)</f>
        <v>0</v>
      </c>
      <c r="R1218" s="63">
        <f t="shared" si="18"/>
        <v>0</v>
      </c>
    </row>
    <row r="1219" spans="2:18" x14ac:dyDescent="0.25">
      <c r="B1219" s="62" t="s">
        <v>6517</v>
      </c>
      <c r="C1219" s="58" t="s">
        <v>6519</v>
      </c>
      <c r="D1219" s="6">
        <v>843380149507</v>
      </c>
      <c r="E1219" s="7" t="s">
        <v>2969</v>
      </c>
      <c r="F1219" t="s">
        <v>3712</v>
      </c>
      <c r="G1219" t="s">
        <v>7830</v>
      </c>
      <c r="H1219" t="s">
        <v>17</v>
      </c>
      <c r="I1219" s="7" t="s">
        <v>236</v>
      </c>
      <c r="J1219" s="7" t="s">
        <v>24</v>
      </c>
      <c r="K1219" s="7" t="s">
        <v>7828</v>
      </c>
      <c r="L1219" s="10">
        <v>22</v>
      </c>
      <c r="M1219" s="7" t="s">
        <v>1208</v>
      </c>
      <c r="N1219" s="7" t="s">
        <v>1209</v>
      </c>
      <c r="O1219" s="7" t="s">
        <v>2169</v>
      </c>
      <c r="P1219" s="60"/>
      <c r="Q1219">
        <f>SUMIF('Cross-Over'!C:C,Master!E1219,'Cross-Over'!V:V)</f>
        <v>0</v>
      </c>
      <c r="R1219" s="63">
        <f t="shared" si="18"/>
        <v>0</v>
      </c>
    </row>
    <row r="1220" spans="2:18" x14ac:dyDescent="0.25">
      <c r="B1220" s="62" t="s">
        <v>6517</v>
      </c>
      <c r="C1220" s="58" t="s">
        <v>6520</v>
      </c>
      <c r="D1220" s="6">
        <v>843380149491</v>
      </c>
      <c r="E1220" s="7" t="s">
        <v>2970</v>
      </c>
      <c r="F1220" t="s">
        <v>3713</v>
      </c>
      <c r="G1220" t="s">
        <v>7830</v>
      </c>
      <c r="H1220" t="s">
        <v>17</v>
      </c>
      <c r="I1220" s="7" t="s">
        <v>236</v>
      </c>
      <c r="J1220" s="7" t="s">
        <v>27</v>
      </c>
      <c r="K1220" s="7" t="s">
        <v>7828</v>
      </c>
      <c r="L1220" s="10">
        <v>22</v>
      </c>
      <c r="M1220" s="7" t="s">
        <v>1208</v>
      </c>
      <c r="N1220" s="7" t="s">
        <v>1209</v>
      </c>
      <c r="O1220" s="7" t="s">
        <v>2169</v>
      </c>
      <c r="P1220" s="60"/>
      <c r="Q1220">
        <f>SUMIF('Cross-Over'!C:C,Master!E1220,'Cross-Over'!V:V)</f>
        <v>0</v>
      </c>
      <c r="R1220" s="63">
        <f t="shared" si="18"/>
        <v>0</v>
      </c>
    </row>
    <row r="1221" spans="2:18" x14ac:dyDescent="0.25">
      <c r="B1221" s="62" t="s">
        <v>6517</v>
      </c>
      <c r="C1221" s="58" t="s">
        <v>6521</v>
      </c>
      <c r="D1221" s="6">
        <v>843380149521</v>
      </c>
      <c r="E1221" s="7" t="s">
        <v>2971</v>
      </c>
      <c r="F1221" t="s">
        <v>3714</v>
      </c>
      <c r="G1221" t="s">
        <v>7830</v>
      </c>
      <c r="H1221" t="s">
        <v>17</v>
      </c>
      <c r="I1221" s="7" t="s">
        <v>236</v>
      </c>
      <c r="J1221" s="7" t="s">
        <v>30</v>
      </c>
      <c r="K1221" s="7" t="s">
        <v>7828</v>
      </c>
      <c r="L1221" s="10">
        <v>22</v>
      </c>
      <c r="M1221" s="7" t="s">
        <v>1208</v>
      </c>
      <c r="N1221" s="7" t="s">
        <v>1209</v>
      </c>
      <c r="O1221" s="7" t="s">
        <v>2169</v>
      </c>
      <c r="P1221" s="60"/>
      <c r="Q1221">
        <f>SUMIF('Cross-Over'!C:C,Master!E1221,'Cross-Over'!V:V)</f>
        <v>0</v>
      </c>
      <c r="R1221" s="63">
        <f t="shared" si="18"/>
        <v>0</v>
      </c>
    </row>
    <row r="1222" spans="2:18" x14ac:dyDescent="0.25">
      <c r="B1222" s="62" t="s">
        <v>6522</v>
      </c>
      <c r="C1222" s="58" t="s">
        <v>6523</v>
      </c>
      <c r="D1222" s="6">
        <v>843380149477</v>
      </c>
      <c r="E1222" s="7" t="s">
        <v>2972</v>
      </c>
      <c r="F1222" t="s">
        <v>3715</v>
      </c>
      <c r="G1222" t="s">
        <v>7830</v>
      </c>
      <c r="H1222" t="s">
        <v>18</v>
      </c>
      <c r="I1222" s="7" t="s">
        <v>12</v>
      </c>
      <c r="J1222" s="7" t="s">
        <v>21</v>
      </c>
      <c r="K1222" s="7" t="s">
        <v>7828</v>
      </c>
      <c r="L1222" s="10">
        <v>22</v>
      </c>
      <c r="M1222" s="7" t="s">
        <v>1208</v>
      </c>
      <c r="N1222" s="7" t="s">
        <v>1209</v>
      </c>
      <c r="O1222" s="7" t="s">
        <v>3451</v>
      </c>
      <c r="P1222" s="60"/>
      <c r="Q1222">
        <f>SUMIF('Cross-Over'!C:C,Master!E1222,'Cross-Over'!V:V)</f>
        <v>0</v>
      </c>
      <c r="R1222" s="63">
        <f t="shared" ref="R1222:R1285" si="19">Q1222*L1222</f>
        <v>0</v>
      </c>
    </row>
    <row r="1223" spans="2:18" x14ac:dyDescent="0.25">
      <c r="B1223" s="62" t="s">
        <v>6522</v>
      </c>
      <c r="C1223" s="58" t="s">
        <v>6524</v>
      </c>
      <c r="D1223" s="6">
        <v>843380149460</v>
      </c>
      <c r="E1223" s="7" t="s">
        <v>2973</v>
      </c>
      <c r="F1223" t="s">
        <v>3716</v>
      </c>
      <c r="G1223" t="s">
        <v>7830</v>
      </c>
      <c r="H1223" t="s">
        <v>18</v>
      </c>
      <c r="I1223" s="7" t="s">
        <v>12</v>
      </c>
      <c r="J1223" s="7" t="s">
        <v>24</v>
      </c>
      <c r="K1223" s="7" t="s">
        <v>7828</v>
      </c>
      <c r="L1223" s="10">
        <v>22</v>
      </c>
      <c r="M1223" s="7" t="s">
        <v>1208</v>
      </c>
      <c r="N1223" s="7" t="s">
        <v>1209</v>
      </c>
      <c r="O1223" s="7" t="s">
        <v>3451</v>
      </c>
      <c r="P1223" s="60"/>
      <c r="Q1223">
        <f>SUMIF('Cross-Over'!C:C,Master!E1223,'Cross-Over'!V:V)</f>
        <v>0</v>
      </c>
      <c r="R1223" s="63">
        <f t="shared" si="19"/>
        <v>0</v>
      </c>
    </row>
    <row r="1224" spans="2:18" x14ac:dyDescent="0.25">
      <c r="B1224" s="62" t="s">
        <v>6522</v>
      </c>
      <c r="C1224" s="58" t="s">
        <v>6525</v>
      </c>
      <c r="D1224" s="6">
        <v>843380149453</v>
      </c>
      <c r="E1224" s="7" t="s">
        <v>2974</v>
      </c>
      <c r="F1224" t="s">
        <v>3717</v>
      </c>
      <c r="G1224" t="s">
        <v>7830</v>
      </c>
      <c r="H1224" t="s">
        <v>18</v>
      </c>
      <c r="I1224" s="7" t="s">
        <v>12</v>
      </c>
      <c r="J1224" s="7" t="s">
        <v>27</v>
      </c>
      <c r="K1224" s="7" t="s">
        <v>7828</v>
      </c>
      <c r="L1224" s="10">
        <v>22</v>
      </c>
      <c r="M1224" s="7" t="s">
        <v>1208</v>
      </c>
      <c r="N1224" s="7" t="s">
        <v>1209</v>
      </c>
      <c r="O1224" s="7" t="s">
        <v>3451</v>
      </c>
      <c r="P1224" s="60"/>
      <c r="Q1224">
        <f>SUMIF('Cross-Over'!C:C,Master!E1224,'Cross-Over'!V:V)</f>
        <v>0</v>
      </c>
      <c r="R1224" s="63">
        <f t="shared" si="19"/>
        <v>0</v>
      </c>
    </row>
    <row r="1225" spans="2:18" x14ac:dyDescent="0.25">
      <c r="B1225" s="62" t="s">
        <v>6522</v>
      </c>
      <c r="C1225" s="58" t="s">
        <v>6526</v>
      </c>
      <c r="D1225" s="6">
        <v>843380149484</v>
      </c>
      <c r="E1225" s="7" t="s">
        <v>2975</v>
      </c>
      <c r="F1225" t="s">
        <v>3718</v>
      </c>
      <c r="G1225" t="s">
        <v>7830</v>
      </c>
      <c r="H1225" t="s">
        <v>18</v>
      </c>
      <c r="I1225" s="7" t="s">
        <v>12</v>
      </c>
      <c r="J1225" s="7" t="s">
        <v>30</v>
      </c>
      <c r="K1225" s="7" t="s">
        <v>7828</v>
      </c>
      <c r="L1225" s="10">
        <v>22</v>
      </c>
      <c r="M1225" s="7" t="s">
        <v>1208</v>
      </c>
      <c r="N1225" s="7" t="s">
        <v>1209</v>
      </c>
      <c r="O1225" s="7" t="s">
        <v>3451</v>
      </c>
      <c r="P1225" s="60"/>
      <c r="Q1225">
        <f>SUMIF('Cross-Over'!C:C,Master!E1225,'Cross-Over'!V:V)</f>
        <v>0</v>
      </c>
      <c r="R1225" s="63">
        <f t="shared" si="19"/>
        <v>0</v>
      </c>
    </row>
    <row r="1226" spans="2:18" x14ac:dyDescent="0.25">
      <c r="B1226" s="62" t="s">
        <v>6527</v>
      </c>
      <c r="C1226" s="58" t="s">
        <v>6528</v>
      </c>
      <c r="D1226" s="6">
        <v>843380131731</v>
      </c>
      <c r="E1226" s="7" t="s">
        <v>2496</v>
      </c>
      <c r="F1226" t="s">
        <v>2497</v>
      </c>
      <c r="G1226" t="s">
        <v>7831</v>
      </c>
      <c r="H1226" t="s">
        <v>17</v>
      </c>
      <c r="I1226" s="7" t="s">
        <v>236</v>
      </c>
      <c r="J1226" s="7" t="s">
        <v>21</v>
      </c>
      <c r="K1226" s="7" t="s">
        <v>7828</v>
      </c>
      <c r="L1226" s="10">
        <v>33</v>
      </c>
      <c r="M1226" s="7" t="s">
        <v>1208</v>
      </c>
      <c r="N1226" s="7" t="s">
        <v>1209</v>
      </c>
      <c r="O1226" s="7" t="s">
        <v>2169</v>
      </c>
      <c r="P1226" s="60"/>
      <c r="Q1226">
        <f>SUMIF(Whitetail!C:C,Master!E1226,Whitetail!W:W)</f>
        <v>0</v>
      </c>
      <c r="R1226" s="63">
        <f t="shared" si="19"/>
        <v>0</v>
      </c>
    </row>
    <row r="1227" spans="2:18" x14ac:dyDescent="0.25">
      <c r="B1227" s="62" t="s">
        <v>6527</v>
      </c>
      <c r="C1227" s="58" t="s">
        <v>6529</v>
      </c>
      <c r="D1227" s="6">
        <v>843380131724</v>
      </c>
      <c r="E1227" s="7" t="s">
        <v>2498</v>
      </c>
      <c r="F1227" t="s">
        <v>2499</v>
      </c>
      <c r="G1227" t="s">
        <v>7831</v>
      </c>
      <c r="H1227" t="s">
        <v>17</v>
      </c>
      <c r="I1227" s="7" t="s">
        <v>236</v>
      </c>
      <c r="J1227" s="7" t="s">
        <v>24</v>
      </c>
      <c r="K1227" s="7" t="s">
        <v>7828</v>
      </c>
      <c r="L1227" s="10">
        <v>33</v>
      </c>
      <c r="M1227" s="7" t="s">
        <v>1208</v>
      </c>
      <c r="N1227" s="7" t="s">
        <v>1209</v>
      </c>
      <c r="O1227" s="7" t="s">
        <v>2169</v>
      </c>
      <c r="P1227" s="60"/>
      <c r="Q1227">
        <f>SUMIF(Whitetail!C:C,Master!E1227,Whitetail!W:W)</f>
        <v>0</v>
      </c>
      <c r="R1227" s="63">
        <f t="shared" si="19"/>
        <v>0</v>
      </c>
    </row>
    <row r="1228" spans="2:18" x14ac:dyDescent="0.25">
      <c r="B1228" s="62" t="s">
        <v>6527</v>
      </c>
      <c r="C1228" s="58" t="s">
        <v>6530</v>
      </c>
      <c r="D1228" s="6">
        <v>843380131717</v>
      </c>
      <c r="E1228" s="7" t="s">
        <v>2500</v>
      </c>
      <c r="F1228" t="s">
        <v>2501</v>
      </c>
      <c r="G1228" t="s">
        <v>7831</v>
      </c>
      <c r="H1228" t="s">
        <v>17</v>
      </c>
      <c r="I1228" s="7" t="s">
        <v>236</v>
      </c>
      <c r="J1228" s="7" t="s">
        <v>27</v>
      </c>
      <c r="K1228" s="7" t="s">
        <v>7828</v>
      </c>
      <c r="L1228" s="10">
        <v>33</v>
      </c>
      <c r="M1228" s="7" t="s">
        <v>1208</v>
      </c>
      <c r="N1228" s="7" t="s">
        <v>1209</v>
      </c>
      <c r="O1228" s="7" t="s">
        <v>2169</v>
      </c>
      <c r="P1228" s="60"/>
      <c r="Q1228">
        <f>SUMIF(Whitetail!C:C,Master!E1228,Whitetail!W:W)</f>
        <v>0</v>
      </c>
      <c r="R1228" s="63">
        <f t="shared" si="19"/>
        <v>0</v>
      </c>
    </row>
    <row r="1229" spans="2:18" x14ac:dyDescent="0.25">
      <c r="B1229" s="62" t="s">
        <v>6527</v>
      </c>
      <c r="C1229" s="58" t="s">
        <v>6531</v>
      </c>
      <c r="D1229" s="6">
        <v>843380131748</v>
      </c>
      <c r="E1229" s="7" t="s">
        <v>2502</v>
      </c>
      <c r="F1229" t="s">
        <v>2503</v>
      </c>
      <c r="G1229" t="s">
        <v>7831</v>
      </c>
      <c r="H1229" t="s">
        <v>17</v>
      </c>
      <c r="I1229" s="7" t="s">
        <v>236</v>
      </c>
      <c r="J1229" s="7" t="s">
        <v>30</v>
      </c>
      <c r="K1229" s="7" t="s">
        <v>7828</v>
      </c>
      <c r="L1229" s="10">
        <v>33</v>
      </c>
      <c r="M1229" s="7" t="s">
        <v>1208</v>
      </c>
      <c r="N1229" s="7" t="s">
        <v>1209</v>
      </c>
      <c r="O1229" s="7" t="s">
        <v>2169</v>
      </c>
      <c r="P1229" s="60"/>
      <c r="Q1229">
        <f>SUMIF(Whitetail!C:C,Master!E1229,Whitetail!W:W)</f>
        <v>0</v>
      </c>
      <c r="R1229" s="63">
        <f t="shared" si="19"/>
        <v>0</v>
      </c>
    </row>
    <row r="1230" spans="2:18" x14ac:dyDescent="0.25">
      <c r="B1230" s="62" t="s">
        <v>6532</v>
      </c>
      <c r="C1230" s="58" t="s">
        <v>6533</v>
      </c>
      <c r="D1230" s="6">
        <v>843380131656</v>
      </c>
      <c r="E1230" s="7" t="s">
        <v>2976</v>
      </c>
      <c r="F1230" t="s">
        <v>3719</v>
      </c>
      <c r="G1230" t="s">
        <v>7831</v>
      </c>
      <c r="H1230" t="s">
        <v>18</v>
      </c>
      <c r="I1230" s="7" t="s">
        <v>59</v>
      </c>
      <c r="J1230" s="7" t="s">
        <v>21</v>
      </c>
      <c r="K1230" s="7" t="s">
        <v>7828</v>
      </c>
      <c r="L1230" s="10">
        <v>33</v>
      </c>
      <c r="M1230" s="7" t="s">
        <v>1208</v>
      </c>
      <c r="N1230" s="7" t="s">
        <v>1209</v>
      </c>
      <c r="O1230" s="7" t="s">
        <v>3451</v>
      </c>
      <c r="P1230" s="60"/>
      <c r="Q1230">
        <f>SUMIF('Cross-Over'!C:C,Master!E1230,'Cross-Over'!V:V)</f>
        <v>0</v>
      </c>
      <c r="R1230" s="63">
        <f t="shared" si="19"/>
        <v>0</v>
      </c>
    </row>
    <row r="1231" spans="2:18" x14ac:dyDescent="0.25">
      <c r="B1231" s="62" t="s">
        <v>6532</v>
      </c>
      <c r="C1231" s="58" t="s">
        <v>6534</v>
      </c>
      <c r="D1231" s="6">
        <v>843380131649</v>
      </c>
      <c r="E1231" s="7" t="s">
        <v>2977</v>
      </c>
      <c r="F1231" t="s">
        <v>3720</v>
      </c>
      <c r="G1231" t="s">
        <v>7831</v>
      </c>
      <c r="H1231" t="s">
        <v>18</v>
      </c>
      <c r="I1231" s="7" t="s">
        <v>59</v>
      </c>
      <c r="J1231" s="7" t="s">
        <v>24</v>
      </c>
      <c r="K1231" s="7" t="s">
        <v>7828</v>
      </c>
      <c r="L1231" s="10">
        <v>33</v>
      </c>
      <c r="M1231" s="7" t="s">
        <v>1208</v>
      </c>
      <c r="N1231" s="7" t="s">
        <v>1209</v>
      </c>
      <c r="O1231" s="7" t="s">
        <v>3451</v>
      </c>
      <c r="P1231" s="60"/>
      <c r="Q1231">
        <f>SUMIF('Cross-Over'!C:C,Master!E1231,'Cross-Over'!V:V)</f>
        <v>0</v>
      </c>
      <c r="R1231" s="63">
        <f t="shared" si="19"/>
        <v>0</v>
      </c>
    </row>
    <row r="1232" spans="2:18" x14ac:dyDescent="0.25">
      <c r="B1232" s="62" t="s">
        <v>6532</v>
      </c>
      <c r="C1232" s="58" t="s">
        <v>6535</v>
      </c>
      <c r="D1232" s="6">
        <v>843380131632</v>
      </c>
      <c r="E1232" s="7" t="s">
        <v>2978</v>
      </c>
      <c r="F1232" t="s">
        <v>3721</v>
      </c>
      <c r="G1232" t="s">
        <v>7831</v>
      </c>
      <c r="H1232" t="s">
        <v>18</v>
      </c>
      <c r="I1232" s="7" t="s">
        <v>59</v>
      </c>
      <c r="J1232" s="7" t="s">
        <v>27</v>
      </c>
      <c r="K1232" s="7" t="s">
        <v>7828</v>
      </c>
      <c r="L1232" s="10">
        <v>33</v>
      </c>
      <c r="M1232" s="7" t="s">
        <v>1208</v>
      </c>
      <c r="N1232" s="7" t="s">
        <v>1209</v>
      </c>
      <c r="O1232" s="7" t="s">
        <v>3451</v>
      </c>
      <c r="P1232" s="60"/>
      <c r="Q1232">
        <f>SUMIF('Cross-Over'!C:C,Master!E1232,'Cross-Over'!V:V)</f>
        <v>0</v>
      </c>
      <c r="R1232" s="63">
        <f t="shared" si="19"/>
        <v>0</v>
      </c>
    </row>
    <row r="1233" spans="2:18" x14ac:dyDescent="0.25">
      <c r="B1233" s="62" t="s">
        <v>6532</v>
      </c>
      <c r="C1233" s="58" t="s">
        <v>6536</v>
      </c>
      <c r="D1233" s="6">
        <v>843380131663</v>
      </c>
      <c r="E1233" s="7" t="s">
        <v>2979</v>
      </c>
      <c r="F1233" t="s">
        <v>3722</v>
      </c>
      <c r="G1233" t="s">
        <v>7831</v>
      </c>
      <c r="H1233" t="s">
        <v>18</v>
      </c>
      <c r="I1233" s="7" t="s">
        <v>59</v>
      </c>
      <c r="J1233" s="7" t="s">
        <v>30</v>
      </c>
      <c r="K1233" s="7" t="s">
        <v>7828</v>
      </c>
      <c r="L1233" s="10">
        <v>33</v>
      </c>
      <c r="M1233" s="7" t="s">
        <v>1208</v>
      </c>
      <c r="N1233" s="7" t="s">
        <v>1209</v>
      </c>
      <c r="O1233" s="7" t="s">
        <v>3451</v>
      </c>
      <c r="P1233" s="60"/>
      <c r="Q1233">
        <f>SUMIF('Cross-Over'!C:C,Master!E1233,'Cross-Over'!V:V)</f>
        <v>0</v>
      </c>
      <c r="R1233" s="63">
        <f t="shared" si="19"/>
        <v>0</v>
      </c>
    </row>
    <row r="1234" spans="2:18" x14ac:dyDescent="0.25">
      <c r="B1234" s="62" t="s">
        <v>6537</v>
      </c>
      <c r="C1234" s="58" t="s">
        <v>6538</v>
      </c>
      <c r="D1234" s="6">
        <v>843380145011</v>
      </c>
      <c r="E1234" s="7" t="s">
        <v>2504</v>
      </c>
      <c r="F1234" t="s">
        <v>2505</v>
      </c>
      <c r="G1234" t="s">
        <v>7832</v>
      </c>
      <c r="H1234" t="s">
        <v>17</v>
      </c>
      <c r="I1234" s="7" t="s">
        <v>236</v>
      </c>
      <c r="J1234" s="7" t="s">
        <v>21</v>
      </c>
      <c r="K1234" s="7" t="s">
        <v>7828</v>
      </c>
      <c r="L1234" s="10">
        <v>38.5</v>
      </c>
      <c r="M1234" s="7" t="s">
        <v>1208</v>
      </c>
      <c r="N1234" s="7" t="s">
        <v>1209</v>
      </c>
      <c r="O1234" s="7" t="s">
        <v>2169</v>
      </c>
      <c r="P1234" s="60"/>
      <c r="Q1234">
        <f>SUMIF(Whitetail!C:C,Master!E1234,Whitetail!W:W)</f>
        <v>0</v>
      </c>
      <c r="R1234" s="63">
        <f t="shared" si="19"/>
        <v>0</v>
      </c>
    </row>
    <row r="1235" spans="2:18" x14ac:dyDescent="0.25">
      <c r="B1235" s="62" t="s">
        <v>6537</v>
      </c>
      <c r="C1235" s="58" t="s">
        <v>6539</v>
      </c>
      <c r="D1235" s="6">
        <v>843380145004</v>
      </c>
      <c r="E1235" s="7" t="s">
        <v>2506</v>
      </c>
      <c r="F1235" t="s">
        <v>2507</v>
      </c>
      <c r="G1235" t="s">
        <v>7832</v>
      </c>
      <c r="H1235" t="s">
        <v>17</v>
      </c>
      <c r="I1235" s="7" t="s">
        <v>236</v>
      </c>
      <c r="J1235" s="7" t="s">
        <v>24</v>
      </c>
      <c r="K1235" s="7" t="s">
        <v>7828</v>
      </c>
      <c r="L1235" s="10">
        <v>38.5</v>
      </c>
      <c r="M1235" s="7" t="s">
        <v>1208</v>
      </c>
      <c r="N1235" s="7" t="s">
        <v>1209</v>
      </c>
      <c r="O1235" s="7" t="s">
        <v>2169</v>
      </c>
      <c r="P1235" s="60"/>
      <c r="Q1235">
        <f>SUMIF(Whitetail!C:C,Master!E1235,Whitetail!W:W)</f>
        <v>0</v>
      </c>
      <c r="R1235" s="63">
        <f t="shared" si="19"/>
        <v>0</v>
      </c>
    </row>
    <row r="1236" spans="2:18" x14ac:dyDescent="0.25">
      <c r="B1236" s="62" t="s">
        <v>6537</v>
      </c>
      <c r="C1236" s="58" t="s">
        <v>6540</v>
      </c>
      <c r="D1236" s="6">
        <v>843380144991</v>
      </c>
      <c r="E1236" s="7" t="s">
        <v>2508</v>
      </c>
      <c r="F1236" t="s">
        <v>2509</v>
      </c>
      <c r="G1236" t="s">
        <v>7832</v>
      </c>
      <c r="H1236" t="s">
        <v>17</v>
      </c>
      <c r="I1236" s="7" t="s">
        <v>236</v>
      </c>
      <c r="J1236" s="7" t="s">
        <v>27</v>
      </c>
      <c r="K1236" s="7" t="s">
        <v>7828</v>
      </c>
      <c r="L1236" s="10">
        <v>38.5</v>
      </c>
      <c r="M1236" s="7" t="s">
        <v>1208</v>
      </c>
      <c r="N1236" s="7" t="s">
        <v>1209</v>
      </c>
      <c r="O1236" s="7" t="s">
        <v>2169</v>
      </c>
      <c r="P1236" s="60"/>
      <c r="Q1236">
        <f>SUMIF(Whitetail!C:C,Master!E1236,Whitetail!W:W)</f>
        <v>0</v>
      </c>
      <c r="R1236" s="63">
        <f t="shared" si="19"/>
        <v>0</v>
      </c>
    </row>
    <row r="1237" spans="2:18" x14ac:dyDescent="0.25">
      <c r="B1237" s="62" t="s">
        <v>6537</v>
      </c>
      <c r="C1237" s="58" t="s">
        <v>6541</v>
      </c>
      <c r="D1237" s="6">
        <v>843380145028</v>
      </c>
      <c r="E1237" s="7" t="s">
        <v>2510</v>
      </c>
      <c r="F1237" t="s">
        <v>2511</v>
      </c>
      <c r="G1237" t="s">
        <v>7832</v>
      </c>
      <c r="H1237" t="s">
        <v>17</v>
      </c>
      <c r="I1237" s="7" t="s">
        <v>236</v>
      </c>
      <c r="J1237" s="7" t="s">
        <v>30</v>
      </c>
      <c r="K1237" s="7" t="s">
        <v>7828</v>
      </c>
      <c r="L1237" s="10">
        <v>38.5</v>
      </c>
      <c r="M1237" s="7" t="s">
        <v>1208</v>
      </c>
      <c r="N1237" s="7" t="s">
        <v>1209</v>
      </c>
      <c r="O1237" s="7" t="s">
        <v>2169</v>
      </c>
      <c r="P1237" s="60"/>
      <c r="Q1237">
        <f>SUMIF(Whitetail!C:C,Master!E1237,Whitetail!W:W)</f>
        <v>0</v>
      </c>
      <c r="R1237" s="63">
        <f t="shared" si="19"/>
        <v>0</v>
      </c>
    </row>
    <row r="1238" spans="2:18" x14ac:dyDescent="0.25">
      <c r="B1238" s="62" t="s">
        <v>6542</v>
      </c>
      <c r="C1238" s="58" t="s">
        <v>6543</v>
      </c>
      <c r="D1238" s="6">
        <v>843380145059</v>
      </c>
      <c r="E1238" s="7" t="s">
        <v>4717</v>
      </c>
      <c r="F1238" t="s">
        <v>4718</v>
      </c>
      <c r="G1238" t="s">
        <v>7832</v>
      </c>
      <c r="H1238" t="s">
        <v>18</v>
      </c>
      <c r="I1238" s="7" t="s">
        <v>4289</v>
      </c>
      <c r="J1238" s="7" t="s">
        <v>21</v>
      </c>
      <c r="K1238" s="7" t="s">
        <v>7828</v>
      </c>
      <c r="L1238" s="10">
        <v>38.5</v>
      </c>
      <c r="M1238" s="7" t="s">
        <v>1208</v>
      </c>
      <c r="N1238" s="7" t="s">
        <v>1209</v>
      </c>
      <c r="O1238" s="7" t="s">
        <v>4290</v>
      </c>
      <c r="P1238" s="60"/>
      <c r="Q1238">
        <f>SUMIF(Waterfowl!C:C,Master!E1238,Waterfowl!V:V)</f>
        <v>0</v>
      </c>
      <c r="R1238" s="63">
        <f t="shared" si="19"/>
        <v>0</v>
      </c>
    </row>
    <row r="1239" spans="2:18" x14ac:dyDescent="0.25">
      <c r="B1239" s="62" t="s">
        <v>6542</v>
      </c>
      <c r="C1239" s="58" t="s">
        <v>6544</v>
      </c>
      <c r="D1239" s="6">
        <v>843380145042</v>
      </c>
      <c r="E1239" s="7" t="s">
        <v>4719</v>
      </c>
      <c r="F1239" t="s">
        <v>4720</v>
      </c>
      <c r="G1239" t="s">
        <v>7832</v>
      </c>
      <c r="H1239" t="s">
        <v>18</v>
      </c>
      <c r="I1239" s="7" t="s">
        <v>4289</v>
      </c>
      <c r="J1239" s="7" t="s">
        <v>24</v>
      </c>
      <c r="K1239" s="7" t="s">
        <v>7828</v>
      </c>
      <c r="L1239" s="10">
        <v>38.5</v>
      </c>
      <c r="M1239" s="7" t="s">
        <v>1208</v>
      </c>
      <c r="N1239" s="7" t="s">
        <v>1209</v>
      </c>
      <c r="O1239" s="7" t="s">
        <v>4290</v>
      </c>
      <c r="P1239" s="60"/>
      <c r="Q1239">
        <f>SUMIF(Waterfowl!C:C,Master!E1239,Waterfowl!V:V)</f>
        <v>0</v>
      </c>
      <c r="R1239" s="63">
        <f t="shared" si="19"/>
        <v>0</v>
      </c>
    </row>
    <row r="1240" spans="2:18" x14ac:dyDescent="0.25">
      <c r="B1240" s="62" t="s">
        <v>6542</v>
      </c>
      <c r="C1240" s="58" t="s">
        <v>6545</v>
      </c>
      <c r="D1240" s="6">
        <v>843380145035</v>
      </c>
      <c r="E1240" s="7" t="s">
        <v>4721</v>
      </c>
      <c r="F1240" t="s">
        <v>4722</v>
      </c>
      <c r="G1240" t="s">
        <v>7832</v>
      </c>
      <c r="H1240" t="s">
        <v>18</v>
      </c>
      <c r="I1240" s="7" t="s">
        <v>4289</v>
      </c>
      <c r="J1240" s="7" t="s">
        <v>27</v>
      </c>
      <c r="K1240" s="7" t="s">
        <v>7828</v>
      </c>
      <c r="L1240" s="10">
        <v>38.5</v>
      </c>
      <c r="M1240" s="7" t="s">
        <v>1208</v>
      </c>
      <c r="N1240" s="7" t="s">
        <v>1209</v>
      </c>
      <c r="O1240" s="7" t="s">
        <v>4290</v>
      </c>
      <c r="P1240" s="60"/>
      <c r="Q1240">
        <f>SUMIF(Waterfowl!C:C,Master!E1240,Waterfowl!V:V)</f>
        <v>0</v>
      </c>
      <c r="R1240" s="63">
        <f t="shared" si="19"/>
        <v>0</v>
      </c>
    </row>
    <row r="1241" spans="2:18" x14ac:dyDescent="0.25">
      <c r="B1241" s="62" t="s">
        <v>6542</v>
      </c>
      <c r="C1241" s="58" t="s">
        <v>6546</v>
      </c>
      <c r="D1241" s="6">
        <v>843380145066</v>
      </c>
      <c r="E1241" s="7" t="s">
        <v>4723</v>
      </c>
      <c r="F1241" t="s">
        <v>4724</v>
      </c>
      <c r="G1241" t="s">
        <v>7832</v>
      </c>
      <c r="H1241" t="s">
        <v>18</v>
      </c>
      <c r="I1241" s="7" t="s">
        <v>4289</v>
      </c>
      <c r="J1241" s="7" t="s">
        <v>30</v>
      </c>
      <c r="K1241" s="7" t="s">
        <v>7828</v>
      </c>
      <c r="L1241" s="10">
        <v>38.5</v>
      </c>
      <c r="M1241" s="7" t="s">
        <v>1208</v>
      </c>
      <c r="N1241" s="7" t="s">
        <v>1209</v>
      </c>
      <c r="O1241" s="7" t="s">
        <v>4290</v>
      </c>
      <c r="P1241" s="60"/>
      <c r="Q1241">
        <f>SUMIF(Waterfowl!C:C,Master!E1241,Waterfowl!V:V)</f>
        <v>0</v>
      </c>
      <c r="R1241" s="63">
        <f t="shared" si="19"/>
        <v>0</v>
      </c>
    </row>
    <row r="1242" spans="2:18" x14ac:dyDescent="0.25">
      <c r="B1242" s="62" t="s">
        <v>6547</v>
      </c>
      <c r="C1242" s="58" t="s">
        <v>6548</v>
      </c>
      <c r="D1242" s="6">
        <v>843380144977</v>
      </c>
      <c r="E1242" s="7" t="s">
        <v>4725</v>
      </c>
      <c r="F1242" t="s">
        <v>8061</v>
      </c>
      <c r="G1242" t="s">
        <v>7832</v>
      </c>
      <c r="H1242" t="s">
        <v>18</v>
      </c>
      <c r="I1242" s="7" t="s">
        <v>4156</v>
      </c>
      <c r="J1242" s="7" t="s">
        <v>21</v>
      </c>
      <c r="K1242" s="7" t="s">
        <v>7828</v>
      </c>
      <c r="L1242" s="10">
        <v>38.5</v>
      </c>
      <c r="M1242" s="7" t="s">
        <v>1208</v>
      </c>
      <c r="N1242" s="7" t="s">
        <v>1209</v>
      </c>
      <c r="O1242" s="7" t="s">
        <v>4290</v>
      </c>
      <c r="P1242" s="60"/>
      <c r="Q1242">
        <f>SUMIF(Waterfowl!C:C,Master!E1242,Waterfowl!V:V)</f>
        <v>0</v>
      </c>
      <c r="R1242" s="63">
        <f t="shared" si="19"/>
        <v>0</v>
      </c>
    </row>
    <row r="1243" spans="2:18" x14ac:dyDescent="0.25">
      <c r="B1243" s="62" t="s">
        <v>6547</v>
      </c>
      <c r="C1243" s="58" t="s">
        <v>6549</v>
      </c>
      <c r="D1243" s="6">
        <v>843380144960</v>
      </c>
      <c r="E1243" s="7" t="s">
        <v>4726</v>
      </c>
      <c r="F1243" t="s">
        <v>8062</v>
      </c>
      <c r="G1243" t="s">
        <v>7832</v>
      </c>
      <c r="H1243" t="s">
        <v>18</v>
      </c>
      <c r="I1243" s="7" t="s">
        <v>4156</v>
      </c>
      <c r="J1243" s="7" t="s">
        <v>24</v>
      </c>
      <c r="K1243" s="7" t="s">
        <v>7828</v>
      </c>
      <c r="L1243" s="10">
        <v>38.5</v>
      </c>
      <c r="M1243" s="7" t="s">
        <v>1208</v>
      </c>
      <c r="N1243" s="7" t="s">
        <v>1209</v>
      </c>
      <c r="O1243" s="7" t="s">
        <v>4290</v>
      </c>
      <c r="P1243" s="60"/>
      <c r="Q1243">
        <f>SUMIF(Waterfowl!C:C,Master!E1243,Waterfowl!V:V)</f>
        <v>0</v>
      </c>
      <c r="R1243" s="63">
        <f t="shared" si="19"/>
        <v>0</v>
      </c>
    </row>
    <row r="1244" spans="2:18" x14ac:dyDescent="0.25">
      <c r="B1244" s="62" t="s">
        <v>6547</v>
      </c>
      <c r="C1244" s="58" t="s">
        <v>6550</v>
      </c>
      <c r="D1244" s="6">
        <v>843380144953</v>
      </c>
      <c r="E1244" s="7" t="s">
        <v>4727</v>
      </c>
      <c r="F1244" t="s">
        <v>8063</v>
      </c>
      <c r="G1244" t="s">
        <v>7832</v>
      </c>
      <c r="H1244" t="s">
        <v>18</v>
      </c>
      <c r="I1244" s="7" t="s">
        <v>4156</v>
      </c>
      <c r="J1244" s="7" t="s">
        <v>27</v>
      </c>
      <c r="K1244" s="7" t="s">
        <v>7828</v>
      </c>
      <c r="L1244" s="10">
        <v>38.5</v>
      </c>
      <c r="M1244" s="7" t="s">
        <v>1208</v>
      </c>
      <c r="N1244" s="7" t="s">
        <v>1209</v>
      </c>
      <c r="O1244" s="7" t="s">
        <v>4290</v>
      </c>
      <c r="P1244" s="60"/>
      <c r="Q1244">
        <f>SUMIF(Waterfowl!C:C,Master!E1244,Waterfowl!V:V)</f>
        <v>0</v>
      </c>
      <c r="R1244" s="63">
        <f t="shared" si="19"/>
        <v>0</v>
      </c>
    </row>
    <row r="1245" spans="2:18" x14ac:dyDescent="0.25">
      <c r="B1245" s="62" t="s">
        <v>6547</v>
      </c>
      <c r="C1245" s="58" t="s">
        <v>6551</v>
      </c>
      <c r="D1245" s="6">
        <v>843380144984</v>
      </c>
      <c r="E1245" s="7" t="s">
        <v>4728</v>
      </c>
      <c r="F1245" t="s">
        <v>8064</v>
      </c>
      <c r="G1245" t="s">
        <v>7832</v>
      </c>
      <c r="H1245" t="s">
        <v>18</v>
      </c>
      <c r="I1245" s="7" t="s">
        <v>4156</v>
      </c>
      <c r="J1245" s="7" t="s">
        <v>30</v>
      </c>
      <c r="K1245" s="7" t="s">
        <v>7828</v>
      </c>
      <c r="L1245" s="10">
        <v>38.5</v>
      </c>
      <c r="M1245" s="7" t="s">
        <v>1208</v>
      </c>
      <c r="N1245" s="7" t="s">
        <v>1209</v>
      </c>
      <c r="O1245" s="7" t="s">
        <v>4290</v>
      </c>
      <c r="P1245" s="60"/>
      <c r="Q1245">
        <f>SUMIF(Waterfowl!C:C,Master!E1245,Waterfowl!V:V)</f>
        <v>0</v>
      </c>
      <c r="R1245" s="63">
        <f t="shared" si="19"/>
        <v>0</v>
      </c>
    </row>
    <row r="1246" spans="2:18" x14ac:dyDescent="0.25">
      <c r="B1246" s="62" t="s">
        <v>6552</v>
      </c>
      <c r="C1246" s="58" t="s">
        <v>6553</v>
      </c>
      <c r="D1246" s="6">
        <v>843380167235</v>
      </c>
      <c r="E1246" s="7" t="s">
        <v>1206</v>
      </c>
      <c r="F1246" t="s">
        <v>1207</v>
      </c>
      <c r="G1246" t="s">
        <v>7836</v>
      </c>
      <c r="H1246" t="s">
        <v>18</v>
      </c>
      <c r="I1246" s="7" t="s">
        <v>91</v>
      </c>
      <c r="J1246" s="7" t="s">
        <v>21</v>
      </c>
      <c r="K1246" s="7" t="s">
        <v>7833</v>
      </c>
      <c r="L1246" s="10">
        <v>42</v>
      </c>
      <c r="M1246" s="7" t="s">
        <v>1208</v>
      </c>
      <c r="N1246" s="7" t="s">
        <v>1209</v>
      </c>
      <c r="O1246" s="7" t="s">
        <v>16</v>
      </c>
      <c r="P1246" s="60"/>
      <c r="Q1246">
        <f>SUMIF(Western!C:C,Master!E1246,Western!V:V)</f>
        <v>0</v>
      </c>
      <c r="R1246" s="63">
        <f t="shared" si="19"/>
        <v>0</v>
      </c>
    </row>
    <row r="1247" spans="2:18" x14ac:dyDescent="0.25">
      <c r="B1247" s="62" t="s">
        <v>6552</v>
      </c>
      <c r="C1247" s="58" t="s">
        <v>6554</v>
      </c>
      <c r="D1247" s="6">
        <v>843380167242</v>
      </c>
      <c r="E1247" s="7" t="s">
        <v>1210</v>
      </c>
      <c r="F1247" t="s">
        <v>1211</v>
      </c>
      <c r="G1247" t="s">
        <v>7836</v>
      </c>
      <c r="H1247" t="s">
        <v>18</v>
      </c>
      <c r="I1247" s="7" t="s">
        <v>91</v>
      </c>
      <c r="J1247" s="7" t="s">
        <v>24</v>
      </c>
      <c r="K1247" s="7" t="s">
        <v>7833</v>
      </c>
      <c r="L1247" s="10">
        <v>42</v>
      </c>
      <c r="M1247" s="7" t="s">
        <v>1208</v>
      </c>
      <c r="N1247" s="7" t="s">
        <v>1209</v>
      </c>
      <c r="O1247" s="7" t="s">
        <v>16</v>
      </c>
      <c r="P1247" s="60"/>
      <c r="Q1247">
        <f>SUMIF(Western!C:C,Master!E1247,Western!V:V)</f>
        <v>0</v>
      </c>
      <c r="R1247" s="63">
        <f t="shared" si="19"/>
        <v>0</v>
      </c>
    </row>
    <row r="1248" spans="2:18" x14ac:dyDescent="0.25">
      <c r="B1248" s="62" t="s">
        <v>6552</v>
      </c>
      <c r="C1248" s="58" t="s">
        <v>6555</v>
      </c>
      <c r="D1248" s="6">
        <v>843380167259</v>
      </c>
      <c r="E1248" s="7" t="s">
        <v>1212</v>
      </c>
      <c r="F1248" t="s">
        <v>1213</v>
      </c>
      <c r="G1248" t="s">
        <v>7836</v>
      </c>
      <c r="H1248" t="s">
        <v>18</v>
      </c>
      <c r="I1248" s="7" t="s">
        <v>91</v>
      </c>
      <c r="J1248" s="7" t="s">
        <v>27</v>
      </c>
      <c r="K1248" s="7" t="s">
        <v>7833</v>
      </c>
      <c r="L1248" s="10">
        <v>42</v>
      </c>
      <c r="M1248" s="7" t="s">
        <v>1208</v>
      </c>
      <c r="N1248" s="7" t="s">
        <v>1209</v>
      </c>
      <c r="O1248" s="7" t="s">
        <v>16</v>
      </c>
      <c r="P1248" s="60"/>
      <c r="Q1248">
        <f>SUMIF(Western!C:C,Master!E1248,Western!V:V)</f>
        <v>0</v>
      </c>
      <c r="R1248" s="63">
        <f t="shared" si="19"/>
        <v>0</v>
      </c>
    </row>
    <row r="1249" spans="2:18" x14ac:dyDescent="0.25">
      <c r="B1249" s="62" t="s">
        <v>6552</v>
      </c>
      <c r="C1249" s="58" t="s">
        <v>6556</v>
      </c>
      <c r="D1249" s="6">
        <v>843380167266</v>
      </c>
      <c r="E1249" s="7" t="s">
        <v>1214</v>
      </c>
      <c r="F1249" t="s">
        <v>1215</v>
      </c>
      <c r="G1249" t="s">
        <v>7836</v>
      </c>
      <c r="H1249" t="s">
        <v>18</v>
      </c>
      <c r="I1249" s="7" t="s">
        <v>91</v>
      </c>
      <c r="J1249" s="7" t="s">
        <v>30</v>
      </c>
      <c r="K1249" s="7" t="s">
        <v>7833</v>
      </c>
      <c r="L1249" s="10">
        <v>42</v>
      </c>
      <c r="M1249" s="7" t="s">
        <v>1208</v>
      </c>
      <c r="N1249" s="7" t="s">
        <v>1209</v>
      </c>
      <c r="O1249" s="7" t="s">
        <v>16</v>
      </c>
      <c r="P1249" s="60"/>
      <c r="Q1249">
        <f>SUMIF(Western!C:C,Master!E1249,Western!V:V)</f>
        <v>0</v>
      </c>
      <c r="R1249" s="63">
        <f t="shared" si="19"/>
        <v>0</v>
      </c>
    </row>
    <row r="1250" spans="2:18" x14ac:dyDescent="0.25">
      <c r="B1250" s="62" t="s">
        <v>6557</v>
      </c>
      <c r="C1250" s="58" t="s">
        <v>6558</v>
      </c>
      <c r="D1250" s="6">
        <v>843380167273</v>
      </c>
      <c r="E1250" s="7" t="s">
        <v>1216</v>
      </c>
      <c r="F1250" t="s">
        <v>1217</v>
      </c>
      <c r="G1250" t="s">
        <v>7836</v>
      </c>
      <c r="H1250" t="s">
        <v>17</v>
      </c>
      <c r="I1250" s="7" t="s">
        <v>1218</v>
      </c>
      <c r="J1250" s="7" t="s">
        <v>21</v>
      </c>
      <c r="K1250" s="7" t="s">
        <v>7833</v>
      </c>
      <c r="L1250" s="10">
        <v>42</v>
      </c>
      <c r="M1250" s="7" t="s">
        <v>1208</v>
      </c>
      <c r="N1250" s="7" t="s">
        <v>1209</v>
      </c>
      <c r="O1250" s="7" t="s">
        <v>16</v>
      </c>
      <c r="P1250" s="60"/>
      <c r="Q1250">
        <f>SUMIF(Western!C:C,Master!E1250,Western!V:V)</f>
        <v>0</v>
      </c>
      <c r="R1250" s="63">
        <f t="shared" si="19"/>
        <v>0</v>
      </c>
    </row>
    <row r="1251" spans="2:18" x14ac:dyDescent="0.25">
      <c r="B1251" s="62" t="s">
        <v>6557</v>
      </c>
      <c r="C1251" s="58" t="s">
        <v>6559</v>
      </c>
      <c r="D1251" s="6">
        <v>843380167280</v>
      </c>
      <c r="E1251" s="7" t="s">
        <v>1219</v>
      </c>
      <c r="F1251" t="s">
        <v>1220</v>
      </c>
      <c r="G1251" t="s">
        <v>7836</v>
      </c>
      <c r="H1251" t="s">
        <v>17</v>
      </c>
      <c r="I1251" s="7" t="s">
        <v>1218</v>
      </c>
      <c r="J1251" s="7" t="s">
        <v>24</v>
      </c>
      <c r="K1251" s="7" t="s">
        <v>7833</v>
      </c>
      <c r="L1251" s="10">
        <v>42</v>
      </c>
      <c r="M1251" s="7" t="s">
        <v>1208</v>
      </c>
      <c r="N1251" s="7" t="s">
        <v>1209</v>
      </c>
      <c r="O1251" s="7" t="s">
        <v>16</v>
      </c>
      <c r="P1251" s="60"/>
      <c r="Q1251">
        <f>SUMIF(Western!C:C,Master!E1251,Western!V:V)</f>
        <v>0</v>
      </c>
      <c r="R1251" s="63">
        <f t="shared" si="19"/>
        <v>0</v>
      </c>
    </row>
    <row r="1252" spans="2:18" x14ac:dyDescent="0.25">
      <c r="B1252" s="62" t="s">
        <v>6557</v>
      </c>
      <c r="C1252" s="58" t="s">
        <v>6560</v>
      </c>
      <c r="D1252" s="6">
        <v>843380167297</v>
      </c>
      <c r="E1252" s="7" t="s">
        <v>1221</v>
      </c>
      <c r="F1252" t="s">
        <v>1222</v>
      </c>
      <c r="G1252" t="s">
        <v>7836</v>
      </c>
      <c r="H1252" t="s">
        <v>17</v>
      </c>
      <c r="I1252" s="7" t="s">
        <v>1218</v>
      </c>
      <c r="J1252" s="7" t="s">
        <v>27</v>
      </c>
      <c r="K1252" s="7" t="s">
        <v>7833</v>
      </c>
      <c r="L1252" s="10">
        <v>42</v>
      </c>
      <c r="M1252" s="7" t="s">
        <v>1208</v>
      </c>
      <c r="N1252" s="7" t="s">
        <v>1209</v>
      </c>
      <c r="O1252" s="7" t="s">
        <v>16</v>
      </c>
      <c r="P1252" s="60"/>
      <c r="Q1252">
        <f>SUMIF(Western!C:C,Master!E1252,Western!V:V)</f>
        <v>0</v>
      </c>
      <c r="R1252" s="63">
        <f t="shared" si="19"/>
        <v>0</v>
      </c>
    </row>
    <row r="1253" spans="2:18" x14ac:dyDescent="0.25">
      <c r="B1253" s="62" t="s">
        <v>6557</v>
      </c>
      <c r="C1253" s="58" t="s">
        <v>6561</v>
      </c>
      <c r="D1253" s="6">
        <v>843380167303</v>
      </c>
      <c r="E1253" s="7" t="s">
        <v>1223</v>
      </c>
      <c r="F1253" t="s">
        <v>1224</v>
      </c>
      <c r="G1253" t="s">
        <v>7836</v>
      </c>
      <c r="H1253" t="s">
        <v>17</v>
      </c>
      <c r="I1253" s="7" t="s">
        <v>1218</v>
      </c>
      <c r="J1253" s="7" t="s">
        <v>30</v>
      </c>
      <c r="K1253" s="7" t="s">
        <v>7833</v>
      </c>
      <c r="L1253" s="10">
        <v>42</v>
      </c>
      <c r="M1253" s="7" t="s">
        <v>1208</v>
      </c>
      <c r="N1253" s="7" t="s">
        <v>1209</v>
      </c>
      <c r="O1253" s="7" t="s">
        <v>16</v>
      </c>
      <c r="P1253" s="60"/>
      <c r="Q1253">
        <f>SUMIF(Western!C:C,Master!E1253,Western!V:V)</f>
        <v>0</v>
      </c>
      <c r="R1253" s="63">
        <f t="shared" si="19"/>
        <v>0</v>
      </c>
    </row>
    <row r="1254" spans="2:18" x14ac:dyDescent="0.25">
      <c r="B1254" s="62" t="s">
        <v>6562</v>
      </c>
      <c r="C1254" s="58" t="s">
        <v>6563</v>
      </c>
      <c r="D1254" s="6">
        <v>843380107477</v>
      </c>
      <c r="E1254" s="7" t="s">
        <v>2980</v>
      </c>
      <c r="F1254" t="s">
        <v>3723</v>
      </c>
      <c r="G1254" t="s">
        <v>7834</v>
      </c>
      <c r="H1254" t="s">
        <v>17</v>
      </c>
      <c r="I1254" s="7" t="s">
        <v>59</v>
      </c>
      <c r="J1254" s="7" t="s">
        <v>21</v>
      </c>
      <c r="K1254" s="7" t="s">
        <v>7833</v>
      </c>
      <c r="L1254" s="10">
        <v>66</v>
      </c>
      <c r="M1254" s="7" t="s">
        <v>1208</v>
      </c>
      <c r="N1254" s="7" t="s">
        <v>1209</v>
      </c>
      <c r="O1254" s="7" t="s">
        <v>3451</v>
      </c>
      <c r="P1254" s="60"/>
      <c r="Q1254">
        <f>SUMIF('Cross-Over'!C:C,Master!E1254,'Cross-Over'!V:V)</f>
        <v>0</v>
      </c>
      <c r="R1254" s="63">
        <f t="shared" si="19"/>
        <v>0</v>
      </c>
    </row>
    <row r="1255" spans="2:18" x14ac:dyDescent="0.25">
      <c r="B1255" s="62" t="s">
        <v>6562</v>
      </c>
      <c r="C1255" s="58" t="s">
        <v>6564</v>
      </c>
      <c r="D1255" s="6">
        <v>843380107484</v>
      </c>
      <c r="E1255" s="7" t="s">
        <v>2981</v>
      </c>
      <c r="F1255" t="s">
        <v>3724</v>
      </c>
      <c r="G1255" t="s">
        <v>7834</v>
      </c>
      <c r="H1255" t="s">
        <v>17</v>
      </c>
      <c r="I1255" s="7" t="s">
        <v>59</v>
      </c>
      <c r="J1255" s="7" t="s">
        <v>24</v>
      </c>
      <c r="K1255" s="7" t="s">
        <v>7833</v>
      </c>
      <c r="L1255" s="10">
        <v>66</v>
      </c>
      <c r="M1255" s="7" t="s">
        <v>1208</v>
      </c>
      <c r="N1255" s="7" t="s">
        <v>1209</v>
      </c>
      <c r="O1255" s="7" t="s">
        <v>3451</v>
      </c>
      <c r="P1255" s="60"/>
      <c r="Q1255">
        <f>SUMIF('Cross-Over'!C:C,Master!E1255,'Cross-Over'!V:V)</f>
        <v>0</v>
      </c>
      <c r="R1255" s="63">
        <f t="shared" si="19"/>
        <v>0</v>
      </c>
    </row>
    <row r="1256" spans="2:18" x14ac:dyDescent="0.25">
      <c r="B1256" s="62" t="s">
        <v>6562</v>
      </c>
      <c r="C1256" s="58" t="s">
        <v>6565</v>
      </c>
      <c r="D1256" s="6">
        <v>843380107491</v>
      </c>
      <c r="E1256" s="7" t="s">
        <v>2982</v>
      </c>
      <c r="F1256" t="s">
        <v>3725</v>
      </c>
      <c r="G1256" t="s">
        <v>7834</v>
      </c>
      <c r="H1256" t="s">
        <v>17</v>
      </c>
      <c r="I1256" s="7" t="s">
        <v>59</v>
      </c>
      <c r="J1256" s="7" t="s">
        <v>27</v>
      </c>
      <c r="K1256" s="7" t="s">
        <v>7833</v>
      </c>
      <c r="L1256" s="10">
        <v>66</v>
      </c>
      <c r="M1256" s="7" t="s">
        <v>1208</v>
      </c>
      <c r="N1256" s="7" t="s">
        <v>1209</v>
      </c>
      <c r="O1256" s="7" t="s">
        <v>3451</v>
      </c>
      <c r="P1256" s="60"/>
      <c r="Q1256">
        <f>SUMIF('Cross-Over'!C:C,Master!E1256,'Cross-Over'!V:V)</f>
        <v>0</v>
      </c>
      <c r="R1256" s="63">
        <f t="shared" si="19"/>
        <v>0</v>
      </c>
    </row>
    <row r="1257" spans="2:18" x14ac:dyDescent="0.25">
      <c r="B1257" s="62" t="s">
        <v>6562</v>
      </c>
      <c r="C1257" s="58" t="s">
        <v>6566</v>
      </c>
      <c r="D1257" s="6">
        <v>843380107507</v>
      </c>
      <c r="E1257" s="7" t="s">
        <v>2983</v>
      </c>
      <c r="F1257" t="s">
        <v>3726</v>
      </c>
      <c r="G1257" t="s">
        <v>7834</v>
      </c>
      <c r="H1257" t="s">
        <v>17</v>
      </c>
      <c r="I1257" s="7" t="s">
        <v>59</v>
      </c>
      <c r="J1257" s="7" t="s">
        <v>30</v>
      </c>
      <c r="K1257" s="7" t="s">
        <v>7833</v>
      </c>
      <c r="L1257" s="10">
        <v>66</v>
      </c>
      <c r="M1257" s="7" t="s">
        <v>1208</v>
      </c>
      <c r="N1257" s="7" t="s">
        <v>1209</v>
      </c>
      <c r="O1257" s="7" t="s">
        <v>3451</v>
      </c>
      <c r="P1257" s="60"/>
      <c r="Q1257">
        <f>SUMIF('Cross-Over'!C:C,Master!E1257,'Cross-Over'!V:V)</f>
        <v>0</v>
      </c>
      <c r="R1257" s="63">
        <f t="shared" si="19"/>
        <v>0</v>
      </c>
    </row>
    <row r="1258" spans="2:18" x14ac:dyDescent="0.25">
      <c r="B1258" s="62" t="s">
        <v>6567</v>
      </c>
      <c r="C1258" s="58" t="s">
        <v>6568</v>
      </c>
      <c r="D1258" s="6">
        <v>843380175674</v>
      </c>
      <c r="E1258" s="7" t="s">
        <v>2512</v>
      </c>
      <c r="F1258" t="s">
        <v>2513</v>
      </c>
      <c r="G1258" t="s">
        <v>7838</v>
      </c>
      <c r="H1258" t="s">
        <v>17</v>
      </c>
      <c r="I1258" s="7" t="s">
        <v>236</v>
      </c>
      <c r="J1258" s="7" t="s">
        <v>1251</v>
      </c>
      <c r="K1258" s="7" t="s">
        <v>7833</v>
      </c>
      <c r="L1258" s="10">
        <v>35.75</v>
      </c>
      <c r="M1258" s="7" t="s">
        <v>1208</v>
      </c>
      <c r="N1258" s="7" t="s">
        <v>2514</v>
      </c>
      <c r="O1258" s="7" t="s">
        <v>2169</v>
      </c>
      <c r="P1258" s="60"/>
      <c r="Q1258">
        <f>SUMIF(Whitetail!C:C,Master!E1258,Whitetail!W:W)</f>
        <v>0</v>
      </c>
      <c r="R1258" s="63">
        <f t="shared" si="19"/>
        <v>0</v>
      </c>
    </row>
    <row r="1259" spans="2:18" x14ac:dyDescent="0.25">
      <c r="B1259" s="62" t="s">
        <v>6569</v>
      </c>
      <c r="C1259" s="58" t="s">
        <v>6570</v>
      </c>
      <c r="D1259" s="6">
        <v>843380131755</v>
      </c>
      <c r="E1259" s="7" t="s">
        <v>4729</v>
      </c>
      <c r="F1259" t="s">
        <v>4730</v>
      </c>
      <c r="G1259" t="s">
        <v>7837</v>
      </c>
      <c r="H1259" t="s">
        <v>17</v>
      </c>
      <c r="I1259" s="7" t="s">
        <v>4289</v>
      </c>
      <c r="J1259" s="7" t="s">
        <v>1251</v>
      </c>
      <c r="K1259" s="7" t="s">
        <v>7833</v>
      </c>
      <c r="L1259" s="10">
        <v>49.500000000000007</v>
      </c>
      <c r="M1259" s="7" t="s">
        <v>1208</v>
      </c>
      <c r="N1259" s="7" t="s">
        <v>2514</v>
      </c>
      <c r="O1259" s="7" t="s">
        <v>4290</v>
      </c>
      <c r="P1259" s="60"/>
      <c r="Q1259">
        <f>SUMIF(Waterfowl!C:C,Master!E1259,Waterfowl!V:V)</f>
        <v>0</v>
      </c>
      <c r="R1259" s="63">
        <f t="shared" si="19"/>
        <v>0</v>
      </c>
    </row>
    <row r="1260" spans="2:18" x14ac:dyDescent="0.25">
      <c r="B1260" s="62" t="s">
        <v>6571</v>
      </c>
      <c r="C1260" s="58" t="s">
        <v>6572</v>
      </c>
      <c r="D1260" s="6">
        <v>843380145073</v>
      </c>
      <c r="E1260" s="7" t="s">
        <v>4731</v>
      </c>
      <c r="F1260" t="s">
        <v>8065</v>
      </c>
      <c r="G1260" t="s">
        <v>7837</v>
      </c>
      <c r="H1260" t="s">
        <v>18</v>
      </c>
      <c r="I1260" s="7" t="s">
        <v>4156</v>
      </c>
      <c r="J1260" s="7" t="s">
        <v>1251</v>
      </c>
      <c r="K1260" s="7" t="s">
        <v>7833</v>
      </c>
      <c r="L1260" s="10">
        <v>49.500000000000007</v>
      </c>
      <c r="M1260" s="7" t="s">
        <v>1208</v>
      </c>
      <c r="N1260" s="7" t="s">
        <v>2514</v>
      </c>
      <c r="O1260" s="7" t="s">
        <v>4290</v>
      </c>
      <c r="P1260" s="60"/>
      <c r="Q1260">
        <f>SUMIF(Waterfowl!C:C,Master!E1260,Waterfowl!V:V)</f>
        <v>0</v>
      </c>
      <c r="R1260" s="63">
        <f t="shared" si="19"/>
        <v>0</v>
      </c>
    </row>
    <row r="1261" spans="2:18" x14ac:dyDescent="0.25">
      <c r="B1261" s="62" t="s">
        <v>6573</v>
      </c>
      <c r="C1261" s="58" t="s">
        <v>6574</v>
      </c>
      <c r="D1261" s="6">
        <v>843380107552</v>
      </c>
      <c r="E1261" s="7" t="s">
        <v>1225</v>
      </c>
      <c r="F1261" t="s">
        <v>1226</v>
      </c>
      <c r="G1261" t="s">
        <v>7953</v>
      </c>
      <c r="H1261" t="s">
        <v>18</v>
      </c>
      <c r="I1261" s="7" t="s">
        <v>12</v>
      </c>
      <c r="J1261" s="7" t="s">
        <v>21</v>
      </c>
      <c r="K1261" s="7" t="s">
        <v>7929</v>
      </c>
      <c r="L1261" s="10">
        <v>44</v>
      </c>
      <c r="M1261" s="7" t="s">
        <v>1208</v>
      </c>
      <c r="N1261" s="7" t="s">
        <v>1209</v>
      </c>
      <c r="O1261" s="7" t="s">
        <v>16</v>
      </c>
      <c r="P1261" s="60"/>
      <c r="Q1261">
        <f>SUMIF(Western!C:C,Master!E1261,Western!V:V)</f>
        <v>0</v>
      </c>
      <c r="R1261" s="63">
        <f t="shared" si="19"/>
        <v>0</v>
      </c>
    </row>
    <row r="1262" spans="2:18" x14ac:dyDescent="0.25">
      <c r="B1262" s="62" t="s">
        <v>6573</v>
      </c>
      <c r="C1262" s="58" t="s">
        <v>6575</v>
      </c>
      <c r="D1262" s="6">
        <v>843380107569</v>
      </c>
      <c r="E1262" s="7" t="s">
        <v>1227</v>
      </c>
      <c r="F1262" t="s">
        <v>1228</v>
      </c>
      <c r="G1262" t="s">
        <v>7953</v>
      </c>
      <c r="H1262" t="s">
        <v>18</v>
      </c>
      <c r="I1262" s="7" t="s">
        <v>12</v>
      </c>
      <c r="J1262" s="7" t="s">
        <v>24</v>
      </c>
      <c r="K1262" s="7" t="s">
        <v>7929</v>
      </c>
      <c r="L1262" s="10">
        <v>44</v>
      </c>
      <c r="M1262" s="7" t="s">
        <v>1208</v>
      </c>
      <c r="N1262" s="7" t="s">
        <v>1209</v>
      </c>
      <c r="O1262" s="7" t="s">
        <v>16</v>
      </c>
      <c r="P1262" s="60"/>
      <c r="Q1262">
        <f>SUMIF(Western!C:C,Master!E1262,Western!V:V)</f>
        <v>0</v>
      </c>
      <c r="R1262" s="63">
        <f t="shared" si="19"/>
        <v>0</v>
      </c>
    </row>
    <row r="1263" spans="2:18" x14ac:dyDescent="0.25">
      <c r="B1263" s="62" t="s">
        <v>6573</v>
      </c>
      <c r="C1263" s="58" t="s">
        <v>6576</v>
      </c>
      <c r="D1263" s="6">
        <v>843380107576</v>
      </c>
      <c r="E1263" s="7" t="s">
        <v>1229</v>
      </c>
      <c r="F1263" t="s">
        <v>1230</v>
      </c>
      <c r="G1263" t="s">
        <v>7953</v>
      </c>
      <c r="H1263" t="s">
        <v>18</v>
      </c>
      <c r="I1263" s="7" t="s">
        <v>12</v>
      </c>
      <c r="J1263" s="7" t="s">
        <v>27</v>
      </c>
      <c r="K1263" s="7" t="s">
        <v>7929</v>
      </c>
      <c r="L1263" s="10">
        <v>44</v>
      </c>
      <c r="M1263" s="7" t="s">
        <v>1208</v>
      </c>
      <c r="N1263" s="7" t="s">
        <v>1209</v>
      </c>
      <c r="O1263" s="7" t="s">
        <v>16</v>
      </c>
      <c r="P1263" s="60"/>
      <c r="Q1263">
        <f>SUMIF(Western!C:C,Master!E1263,Western!V:V)</f>
        <v>0</v>
      </c>
      <c r="R1263" s="63">
        <f t="shared" si="19"/>
        <v>0</v>
      </c>
    </row>
    <row r="1264" spans="2:18" x14ac:dyDescent="0.25">
      <c r="B1264" s="62" t="s">
        <v>6573</v>
      </c>
      <c r="C1264" s="58" t="s">
        <v>6577</v>
      </c>
      <c r="D1264" s="6">
        <v>843380107583</v>
      </c>
      <c r="E1264" s="7" t="s">
        <v>1231</v>
      </c>
      <c r="F1264" t="s">
        <v>1232</v>
      </c>
      <c r="G1264" t="s">
        <v>7953</v>
      </c>
      <c r="H1264" t="s">
        <v>18</v>
      </c>
      <c r="I1264" s="7" t="s">
        <v>12</v>
      </c>
      <c r="J1264" s="7" t="s">
        <v>30</v>
      </c>
      <c r="K1264" s="7" t="s">
        <v>7929</v>
      </c>
      <c r="L1264" s="10">
        <v>44</v>
      </c>
      <c r="M1264" s="7" t="s">
        <v>1208</v>
      </c>
      <c r="N1264" s="7" t="s">
        <v>1209</v>
      </c>
      <c r="O1264" s="7" t="s">
        <v>16</v>
      </c>
      <c r="P1264" s="60"/>
      <c r="Q1264">
        <f>SUMIF(Western!C:C,Master!E1264,Western!V:V)</f>
        <v>0</v>
      </c>
      <c r="R1264" s="63">
        <f t="shared" si="19"/>
        <v>0</v>
      </c>
    </row>
    <row r="1265" spans="2:18" x14ac:dyDescent="0.25">
      <c r="B1265" s="62" t="s">
        <v>6578</v>
      </c>
      <c r="C1265" s="58" t="s">
        <v>6579</v>
      </c>
      <c r="D1265" s="6">
        <v>843380107590</v>
      </c>
      <c r="E1265" s="7" t="s">
        <v>1233</v>
      </c>
      <c r="F1265" t="s">
        <v>1234</v>
      </c>
      <c r="G1265" t="s">
        <v>7953</v>
      </c>
      <c r="H1265" t="s">
        <v>18</v>
      </c>
      <c r="I1265" s="7" t="s">
        <v>59</v>
      </c>
      <c r="J1265" s="7" t="s">
        <v>21</v>
      </c>
      <c r="K1265" s="7" t="s">
        <v>7929</v>
      </c>
      <c r="L1265" s="10">
        <v>44</v>
      </c>
      <c r="M1265" s="7" t="s">
        <v>1208</v>
      </c>
      <c r="N1265" s="7" t="s">
        <v>1209</v>
      </c>
      <c r="O1265" s="7" t="s">
        <v>16</v>
      </c>
      <c r="P1265" s="60"/>
      <c r="Q1265">
        <f>SUMIF(Western!C:C,Master!E1265,Western!V:V)</f>
        <v>0</v>
      </c>
      <c r="R1265" s="63">
        <f t="shared" si="19"/>
        <v>0</v>
      </c>
    </row>
    <row r="1266" spans="2:18" x14ac:dyDescent="0.25">
      <c r="B1266" s="62" t="s">
        <v>6578</v>
      </c>
      <c r="C1266" s="58" t="s">
        <v>6580</v>
      </c>
      <c r="D1266" s="6">
        <v>843380107606</v>
      </c>
      <c r="E1266" s="7" t="s">
        <v>1235</v>
      </c>
      <c r="F1266" t="s">
        <v>1236</v>
      </c>
      <c r="G1266" t="s">
        <v>7953</v>
      </c>
      <c r="H1266" t="s">
        <v>18</v>
      </c>
      <c r="I1266" s="7" t="s">
        <v>59</v>
      </c>
      <c r="J1266" s="7" t="s">
        <v>24</v>
      </c>
      <c r="K1266" s="7" t="s">
        <v>7929</v>
      </c>
      <c r="L1266" s="10">
        <v>44</v>
      </c>
      <c r="M1266" s="7" t="s">
        <v>1208</v>
      </c>
      <c r="N1266" s="7" t="s">
        <v>1209</v>
      </c>
      <c r="O1266" s="7" t="s">
        <v>16</v>
      </c>
      <c r="P1266" s="60"/>
      <c r="Q1266">
        <f>SUMIF(Western!C:C,Master!E1266,Western!V:V)</f>
        <v>0</v>
      </c>
      <c r="R1266" s="63">
        <f t="shared" si="19"/>
        <v>0</v>
      </c>
    </row>
    <row r="1267" spans="2:18" x14ac:dyDescent="0.25">
      <c r="B1267" s="62" t="s">
        <v>6578</v>
      </c>
      <c r="C1267" s="58" t="s">
        <v>6581</v>
      </c>
      <c r="D1267" s="6">
        <v>843380107613</v>
      </c>
      <c r="E1267" s="7" t="s">
        <v>1237</v>
      </c>
      <c r="F1267" t="s">
        <v>1238</v>
      </c>
      <c r="G1267" t="s">
        <v>7953</v>
      </c>
      <c r="H1267" t="s">
        <v>18</v>
      </c>
      <c r="I1267" s="7" t="s">
        <v>59</v>
      </c>
      <c r="J1267" s="7" t="s">
        <v>27</v>
      </c>
      <c r="K1267" s="7" t="s">
        <v>7929</v>
      </c>
      <c r="L1267" s="10">
        <v>44</v>
      </c>
      <c r="M1267" s="7" t="s">
        <v>1208</v>
      </c>
      <c r="N1267" s="7" t="s">
        <v>1209</v>
      </c>
      <c r="O1267" s="7" t="s">
        <v>16</v>
      </c>
      <c r="P1267" s="60"/>
      <c r="Q1267">
        <f>SUMIF(Western!C:C,Master!E1267,Western!V:V)</f>
        <v>0</v>
      </c>
      <c r="R1267" s="63">
        <f t="shared" si="19"/>
        <v>0</v>
      </c>
    </row>
    <row r="1268" spans="2:18" x14ac:dyDescent="0.25">
      <c r="B1268" s="62" t="s">
        <v>6578</v>
      </c>
      <c r="C1268" s="58" t="s">
        <v>6582</v>
      </c>
      <c r="D1268" s="6">
        <v>843380107620</v>
      </c>
      <c r="E1268" s="7" t="s">
        <v>1239</v>
      </c>
      <c r="F1268" t="s">
        <v>1240</v>
      </c>
      <c r="G1268" t="s">
        <v>7953</v>
      </c>
      <c r="H1268" t="s">
        <v>18</v>
      </c>
      <c r="I1268" s="7" t="s">
        <v>59</v>
      </c>
      <c r="J1268" s="7" t="s">
        <v>30</v>
      </c>
      <c r="K1268" s="7" t="s">
        <v>7929</v>
      </c>
      <c r="L1268" s="10">
        <v>44</v>
      </c>
      <c r="M1268" s="7" t="s">
        <v>1208</v>
      </c>
      <c r="N1268" s="7" t="s">
        <v>1209</v>
      </c>
      <c r="O1268" s="7" t="s">
        <v>16</v>
      </c>
      <c r="P1268" s="60"/>
      <c r="Q1268">
        <f>SUMIF(Western!C:C,Master!E1268,Western!V:V)</f>
        <v>0</v>
      </c>
      <c r="R1268" s="63">
        <f t="shared" si="19"/>
        <v>0</v>
      </c>
    </row>
    <row r="1269" spans="2:18" x14ac:dyDescent="0.25">
      <c r="B1269" s="62" t="s">
        <v>6583</v>
      </c>
      <c r="C1269" s="58" t="s">
        <v>6584</v>
      </c>
      <c r="D1269" s="6">
        <v>843380108078</v>
      </c>
      <c r="E1269" s="7" t="s">
        <v>1241</v>
      </c>
      <c r="F1269" t="s">
        <v>1242</v>
      </c>
      <c r="G1269" t="s">
        <v>7829</v>
      </c>
      <c r="H1269" t="s">
        <v>18</v>
      </c>
      <c r="I1269" s="7" t="s">
        <v>12</v>
      </c>
      <c r="J1269" s="7" t="s">
        <v>21</v>
      </c>
      <c r="K1269" s="7" t="s">
        <v>7828</v>
      </c>
      <c r="L1269" s="10">
        <v>16.5</v>
      </c>
      <c r="M1269" s="7" t="s">
        <v>1208</v>
      </c>
      <c r="N1269" s="7" t="s">
        <v>1209</v>
      </c>
      <c r="O1269" s="7" t="s">
        <v>16</v>
      </c>
      <c r="P1269" s="60"/>
      <c r="Q1269">
        <f>SUMIF(Western!C:C,Master!E1269,Western!V:V)</f>
        <v>0</v>
      </c>
      <c r="R1269" s="63">
        <f t="shared" si="19"/>
        <v>0</v>
      </c>
    </row>
    <row r="1270" spans="2:18" x14ac:dyDescent="0.25">
      <c r="B1270" s="62" t="s">
        <v>6583</v>
      </c>
      <c r="C1270" s="58" t="s">
        <v>6585</v>
      </c>
      <c r="D1270" s="6">
        <v>843380108085</v>
      </c>
      <c r="E1270" s="7" t="s">
        <v>1243</v>
      </c>
      <c r="F1270" t="s">
        <v>1244</v>
      </c>
      <c r="G1270" t="s">
        <v>7829</v>
      </c>
      <c r="H1270" t="s">
        <v>18</v>
      </c>
      <c r="I1270" s="7" t="s">
        <v>12</v>
      </c>
      <c r="J1270" s="7" t="s">
        <v>24</v>
      </c>
      <c r="K1270" s="7" t="s">
        <v>7828</v>
      </c>
      <c r="L1270" s="10">
        <v>16.5</v>
      </c>
      <c r="M1270" s="7" t="s">
        <v>1208</v>
      </c>
      <c r="N1270" s="7" t="s">
        <v>1209</v>
      </c>
      <c r="O1270" s="7" t="s">
        <v>16</v>
      </c>
      <c r="P1270" s="60"/>
      <c r="Q1270">
        <f>SUMIF(Western!C:C,Master!E1270,Western!V:V)</f>
        <v>0</v>
      </c>
      <c r="R1270" s="63">
        <f t="shared" si="19"/>
        <v>0</v>
      </c>
    </row>
    <row r="1271" spans="2:18" x14ac:dyDescent="0.25">
      <c r="B1271" s="62" t="s">
        <v>6583</v>
      </c>
      <c r="C1271" s="58" t="s">
        <v>6586</v>
      </c>
      <c r="D1271" s="6">
        <v>843380108092</v>
      </c>
      <c r="E1271" s="7" t="s">
        <v>1245</v>
      </c>
      <c r="F1271" t="s">
        <v>1246</v>
      </c>
      <c r="G1271" t="s">
        <v>7829</v>
      </c>
      <c r="H1271" t="s">
        <v>18</v>
      </c>
      <c r="I1271" s="7" t="s">
        <v>12</v>
      </c>
      <c r="J1271" s="7" t="s">
        <v>27</v>
      </c>
      <c r="K1271" s="7" t="s">
        <v>7828</v>
      </c>
      <c r="L1271" s="10">
        <v>16.5</v>
      </c>
      <c r="M1271" s="7" t="s">
        <v>1208</v>
      </c>
      <c r="N1271" s="7" t="s">
        <v>1209</v>
      </c>
      <c r="O1271" s="7" t="s">
        <v>16</v>
      </c>
      <c r="P1271" s="60"/>
      <c r="Q1271">
        <f>SUMIF(Western!C:C,Master!E1271,Western!V:V)</f>
        <v>0</v>
      </c>
      <c r="R1271" s="63">
        <f t="shared" si="19"/>
        <v>0</v>
      </c>
    </row>
    <row r="1272" spans="2:18" x14ac:dyDescent="0.25">
      <c r="B1272" s="62" t="s">
        <v>6583</v>
      </c>
      <c r="C1272" s="58" t="s">
        <v>6587</v>
      </c>
      <c r="D1272" s="6">
        <v>843380108108</v>
      </c>
      <c r="E1272" s="7" t="s">
        <v>1247</v>
      </c>
      <c r="F1272" t="s">
        <v>1248</v>
      </c>
      <c r="G1272" t="s">
        <v>7829</v>
      </c>
      <c r="H1272" t="s">
        <v>18</v>
      </c>
      <c r="I1272" s="7" t="s">
        <v>12</v>
      </c>
      <c r="J1272" s="7" t="s">
        <v>30</v>
      </c>
      <c r="K1272" s="7" t="s">
        <v>7828</v>
      </c>
      <c r="L1272" s="10">
        <v>16.5</v>
      </c>
      <c r="M1272" s="7" t="s">
        <v>1208</v>
      </c>
      <c r="N1272" s="7" t="s">
        <v>1209</v>
      </c>
      <c r="O1272" s="7" t="s">
        <v>16</v>
      </c>
      <c r="P1272" s="60"/>
      <c r="Q1272">
        <f>SUMIF(Western!C:C,Master!E1272,Western!V:V)</f>
        <v>0</v>
      </c>
      <c r="R1272" s="63">
        <f t="shared" si="19"/>
        <v>0</v>
      </c>
    </row>
    <row r="1273" spans="2:18" x14ac:dyDescent="0.25">
      <c r="B1273" s="62" t="s">
        <v>6588</v>
      </c>
      <c r="C1273" s="58" t="s">
        <v>6589</v>
      </c>
      <c r="D1273" s="6">
        <v>843380123354</v>
      </c>
      <c r="E1273" s="7" t="s">
        <v>2515</v>
      </c>
      <c r="F1273" t="s">
        <v>2516</v>
      </c>
      <c r="G1273" t="s">
        <v>7829</v>
      </c>
      <c r="H1273" t="s">
        <v>17</v>
      </c>
      <c r="I1273" s="7" t="s">
        <v>236</v>
      </c>
      <c r="J1273" s="7" t="s">
        <v>21</v>
      </c>
      <c r="K1273" s="7" t="s">
        <v>7828</v>
      </c>
      <c r="L1273" s="10">
        <v>16.5</v>
      </c>
      <c r="M1273" s="7" t="s">
        <v>1208</v>
      </c>
      <c r="N1273" s="7" t="s">
        <v>1209</v>
      </c>
      <c r="O1273" s="7" t="s">
        <v>2169</v>
      </c>
      <c r="P1273" s="60"/>
      <c r="Q1273">
        <f>SUMIF(Whitetail!C:C,Master!E1273,Whitetail!W:W)</f>
        <v>0</v>
      </c>
      <c r="R1273" s="63">
        <f t="shared" si="19"/>
        <v>0</v>
      </c>
    </row>
    <row r="1274" spans="2:18" x14ac:dyDescent="0.25">
      <c r="B1274" s="62" t="s">
        <v>6588</v>
      </c>
      <c r="C1274" s="58" t="s">
        <v>6590</v>
      </c>
      <c r="D1274" s="6">
        <v>843380123361</v>
      </c>
      <c r="E1274" s="7" t="s">
        <v>2517</v>
      </c>
      <c r="F1274" t="s">
        <v>2518</v>
      </c>
      <c r="G1274" t="s">
        <v>7829</v>
      </c>
      <c r="H1274" t="s">
        <v>17</v>
      </c>
      <c r="I1274" s="7" t="s">
        <v>236</v>
      </c>
      <c r="J1274" s="7" t="s">
        <v>24</v>
      </c>
      <c r="K1274" s="7" t="s">
        <v>7828</v>
      </c>
      <c r="L1274" s="10">
        <v>16.5</v>
      </c>
      <c r="M1274" s="7" t="s">
        <v>1208</v>
      </c>
      <c r="N1274" s="7" t="s">
        <v>1209</v>
      </c>
      <c r="O1274" s="7" t="s">
        <v>2169</v>
      </c>
      <c r="P1274" s="60"/>
      <c r="Q1274">
        <f>SUMIF(Whitetail!C:C,Master!E1274,Whitetail!W:W)</f>
        <v>0</v>
      </c>
      <c r="R1274" s="63">
        <f t="shared" si="19"/>
        <v>0</v>
      </c>
    </row>
    <row r="1275" spans="2:18" x14ac:dyDescent="0.25">
      <c r="B1275" s="62" t="s">
        <v>6588</v>
      </c>
      <c r="C1275" s="58" t="s">
        <v>6591</v>
      </c>
      <c r="D1275" s="6">
        <v>843380123378</v>
      </c>
      <c r="E1275" s="7" t="s">
        <v>2519</v>
      </c>
      <c r="F1275" t="s">
        <v>2520</v>
      </c>
      <c r="G1275" t="s">
        <v>7829</v>
      </c>
      <c r="H1275" t="s">
        <v>17</v>
      </c>
      <c r="I1275" s="7" t="s">
        <v>236</v>
      </c>
      <c r="J1275" s="7" t="s">
        <v>27</v>
      </c>
      <c r="K1275" s="7" t="s">
        <v>7828</v>
      </c>
      <c r="L1275" s="10">
        <v>16.5</v>
      </c>
      <c r="M1275" s="7" t="s">
        <v>1208</v>
      </c>
      <c r="N1275" s="7" t="s">
        <v>1209</v>
      </c>
      <c r="O1275" s="7" t="s">
        <v>2169</v>
      </c>
      <c r="P1275" s="60"/>
      <c r="Q1275">
        <f>SUMIF(Whitetail!C:C,Master!E1275,Whitetail!W:W)</f>
        <v>0</v>
      </c>
      <c r="R1275" s="63">
        <f t="shared" si="19"/>
        <v>0</v>
      </c>
    </row>
    <row r="1276" spans="2:18" x14ac:dyDescent="0.25">
      <c r="B1276" s="62" t="s">
        <v>6588</v>
      </c>
      <c r="C1276" s="58" t="s">
        <v>6592</v>
      </c>
      <c r="D1276" s="6">
        <v>843380123385</v>
      </c>
      <c r="E1276" s="7" t="s">
        <v>2521</v>
      </c>
      <c r="F1276" t="s">
        <v>2522</v>
      </c>
      <c r="G1276" t="s">
        <v>7829</v>
      </c>
      <c r="H1276" t="s">
        <v>17</v>
      </c>
      <c r="I1276" s="7" t="s">
        <v>236</v>
      </c>
      <c r="J1276" s="7" t="s">
        <v>30</v>
      </c>
      <c r="K1276" s="7" t="s">
        <v>7828</v>
      </c>
      <c r="L1276" s="10">
        <v>16.5</v>
      </c>
      <c r="M1276" s="7" t="s">
        <v>1208</v>
      </c>
      <c r="N1276" s="7" t="s">
        <v>1209</v>
      </c>
      <c r="O1276" s="7" t="s">
        <v>2169</v>
      </c>
      <c r="P1276" s="60"/>
      <c r="Q1276">
        <f>SUMIF(Whitetail!C:C,Master!E1276,Whitetail!W:W)</f>
        <v>0</v>
      </c>
      <c r="R1276" s="63">
        <f t="shared" si="19"/>
        <v>0</v>
      </c>
    </row>
    <row r="1277" spans="2:18" x14ac:dyDescent="0.25">
      <c r="B1277" s="62" t="s">
        <v>6593</v>
      </c>
      <c r="C1277" s="58" t="s">
        <v>6594</v>
      </c>
      <c r="D1277" s="6">
        <v>843380108115</v>
      </c>
      <c r="E1277" s="7" t="s">
        <v>2984</v>
      </c>
      <c r="F1277" t="s">
        <v>3727</v>
      </c>
      <c r="G1277" t="s">
        <v>7829</v>
      </c>
      <c r="H1277" t="s">
        <v>18</v>
      </c>
      <c r="I1277" s="7" t="s">
        <v>59</v>
      </c>
      <c r="J1277" s="7" t="s">
        <v>21</v>
      </c>
      <c r="K1277" s="7" t="s">
        <v>7828</v>
      </c>
      <c r="L1277" s="10">
        <v>16.5</v>
      </c>
      <c r="M1277" s="7" t="s">
        <v>1208</v>
      </c>
      <c r="N1277" s="7" t="s">
        <v>1209</v>
      </c>
      <c r="O1277" s="7" t="s">
        <v>3451</v>
      </c>
      <c r="P1277" s="60"/>
      <c r="Q1277">
        <f>SUMIF('Cross-Over'!C:C,Master!E1277,'Cross-Over'!V:V)</f>
        <v>0</v>
      </c>
      <c r="R1277" s="63">
        <f t="shared" si="19"/>
        <v>0</v>
      </c>
    </row>
    <row r="1278" spans="2:18" x14ac:dyDescent="0.25">
      <c r="B1278" s="62" t="s">
        <v>6593</v>
      </c>
      <c r="C1278" s="58" t="s">
        <v>6595</v>
      </c>
      <c r="D1278" s="6">
        <v>843380108122</v>
      </c>
      <c r="E1278" s="7" t="s">
        <v>2985</v>
      </c>
      <c r="F1278" t="s">
        <v>3728</v>
      </c>
      <c r="G1278" t="s">
        <v>7829</v>
      </c>
      <c r="H1278" t="s">
        <v>18</v>
      </c>
      <c r="I1278" s="7" t="s">
        <v>59</v>
      </c>
      <c r="J1278" s="7" t="s">
        <v>24</v>
      </c>
      <c r="K1278" s="7" t="s">
        <v>7828</v>
      </c>
      <c r="L1278" s="10">
        <v>16.5</v>
      </c>
      <c r="M1278" s="7" t="s">
        <v>1208</v>
      </c>
      <c r="N1278" s="7" t="s">
        <v>1209</v>
      </c>
      <c r="O1278" s="7" t="s">
        <v>3451</v>
      </c>
      <c r="P1278" s="60"/>
      <c r="Q1278">
        <f>SUMIF('Cross-Over'!C:C,Master!E1278,'Cross-Over'!V:V)</f>
        <v>0</v>
      </c>
      <c r="R1278" s="63">
        <f t="shared" si="19"/>
        <v>0</v>
      </c>
    </row>
    <row r="1279" spans="2:18" x14ac:dyDescent="0.25">
      <c r="B1279" s="62" t="s">
        <v>6593</v>
      </c>
      <c r="C1279" s="58" t="s">
        <v>6596</v>
      </c>
      <c r="D1279" s="6">
        <v>843380108139</v>
      </c>
      <c r="E1279" s="7" t="s">
        <v>2986</v>
      </c>
      <c r="F1279" t="s">
        <v>3729</v>
      </c>
      <c r="G1279" t="s">
        <v>7829</v>
      </c>
      <c r="H1279" t="s">
        <v>18</v>
      </c>
      <c r="I1279" s="7" t="s">
        <v>59</v>
      </c>
      <c r="J1279" s="7" t="s">
        <v>27</v>
      </c>
      <c r="K1279" s="7" t="s">
        <v>7828</v>
      </c>
      <c r="L1279" s="10">
        <v>16.5</v>
      </c>
      <c r="M1279" s="7" t="s">
        <v>1208</v>
      </c>
      <c r="N1279" s="7" t="s">
        <v>1209</v>
      </c>
      <c r="O1279" s="7" t="s">
        <v>3451</v>
      </c>
      <c r="P1279" s="60"/>
      <c r="Q1279">
        <f>SUMIF('Cross-Over'!C:C,Master!E1279,'Cross-Over'!V:V)</f>
        <v>0</v>
      </c>
      <c r="R1279" s="63">
        <f t="shared" si="19"/>
        <v>0</v>
      </c>
    </row>
    <row r="1280" spans="2:18" x14ac:dyDescent="0.25">
      <c r="B1280" s="62" t="s">
        <v>6593</v>
      </c>
      <c r="C1280" s="58" t="s">
        <v>6597</v>
      </c>
      <c r="D1280" s="6">
        <v>843380108146</v>
      </c>
      <c r="E1280" s="7" t="s">
        <v>2987</v>
      </c>
      <c r="F1280" t="s">
        <v>3730</v>
      </c>
      <c r="G1280" t="s">
        <v>7829</v>
      </c>
      <c r="H1280" t="s">
        <v>18</v>
      </c>
      <c r="I1280" s="7" t="s">
        <v>59</v>
      </c>
      <c r="J1280" s="7" t="s">
        <v>30</v>
      </c>
      <c r="K1280" s="7" t="s">
        <v>7828</v>
      </c>
      <c r="L1280" s="10">
        <v>16.5</v>
      </c>
      <c r="M1280" s="7" t="s">
        <v>1208</v>
      </c>
      <c r="N1280" s="7" t="s">
        <v>1209</v>
      </c>
      <c r="O1280" s="7" t="s">
        <v>3451</v>
      </c>
      <c r="P1280" s="60"/>
      <c r="Q1280">
        <f>SUMIF('Cross-Over'!C:C,Master!E1280,'Cross-Over'!V:V)</f>
        <v>0</v>
      </c>
      <c r="R1280" s="63">
        <f t="shared" si="19"/>
        <v>0</v>
      </c>
    </row>
    <row r="1281" spans="2:18" x14ac:dyDescent="0.25">
      <c r="B1281" s="62" t="s">
        <v>6598</v>
      </c>
      <c r="C1281" s="58" t="s">
        <v>6599</v>
      </c>
      <c r="D1281" s="6">
        <v>843380108153</v>
      </c>
      <c r="E1281" s="7" t="s">
        <v>2988</v>
      </c>
      <c r="F1281" t="s">
        <v>3731</v>
      </c>
      <c r="G1281" t="s">
        <v>7829</v>
      </c>
      <c r="H1281" t="s">
        <v>18</v>
      </c>
      <c r="I1281" s="7" t="s">
        <v>80</v>
      </c>
      <c r="J1281" s="7" t="s">
        <v>21</v>
      </c>
      <c r="K1281" s="7" t="s">
        <v>7828</v>
      </c>
      <c r="L1281" s="10">
        <v>16.5</v>
      </c>
      <c r="M1281" s="7" t="s">
        <v>1208</v>
      </c>
      <c r="N1281" s="7" t="s">
        <v>1209</v>
      </c>
      <c r="O1281" s="7" t="s">
        <v>3451</v>
      </c>
      <c r="P1281" s="60"/>
      <c r="Q1281">
        <f>SUMIF('Cross-Over'!C:C,Master!E1281,'Cross-Over'!V:V)</f>
        <v>0</v>
      </c>
      <c r="R1281" s="63">
        <f t="shared" si="19"/>
        <v>0</v>
      </c>
    </row>
    <row r="1282" spans="2:18" x14ac:dyDescent="0.25">
      <c r="B1282" s="62" t="s">
        <v>6598</v>
      </c>
      <c r="C1282" s="58" t="s">
        <v>6600</v>
      </c>
      <c r="D1282" s="6">
        <v>843380108160</v>
      </c>
      <c r="E1282" s="7" t="s">
        <v>2989</v>
      </c>
      <c r="F1282" t="s">
        <v>3732</v>
      </c>
      <c r="G1282" t="s">
        <v>7829</v>
      </c>
      <c r="H1282" t="s">
        <v>18</v>
      </c>
      <c r="I1282" s="7" t="s">
        <v>80</v>
      </c>
      <c r="J1282" s="7" t="s">
        <v>24</v>
      </c>
      <c r="K1282" s="7" t="s">
        <v>7828</v>
      </c>
      <c r="L1282" s="10">
        <v>16.5</v>
      </c>
      <c r="M1282" s="7" t="s">
        <v>1208</v>
      </c>
      <c r="N1282" s="7" t="s">
        <v>1209</v>
      </c>
      <c r="O1282" s="7" t="s">
        <v>3451</v>
      </c>
      <c r="P1282" s="60"/>
      <c r="Q1282">
        <f>SUMIF('Cross-Over'!C:C,Master!E1282,'Cross-Over'!V:V)</f>
        <v>0</v>
      </c>
      <c r="R1282" s="63">
        <f t="shared" si="19"/>
        <v>0</v>
      </c>
    </row>
    <row r="1283" spans="2:18" x14ac:dyDescent="0.25">
      <c r="B1283" s="62" t="s">
        <v>6598</v>
      </c>
      <c r="C1283" s="58" t="s">
        <v>6601</v>
      </c>
      <c r="D1283" s="6">
        <v>843380108177</v>
      </c>
      <c r="E1283" s="7" t="s">
        <v>2990</v>
      </c>
      <c r="F1283" t="s">
        <v>3733</v>
      </c>
      <c r="G1283" t="s">
        <v>7829</v>
      </c>
      <c r="H1283" t="s">
        <v>18</v>
      </c>
      <c r="I1283" s="7" t="s">
        <v>80</v>
      </c>
      <c r="J1283" s="7" t="s">
        <v>27</v>
      </c>
      <c r="K1283" s="7" t="s">
        <v>7828</v>
      </c>
      <c r="L1283" s="10">
        <v>16.5</v>
      </c>
      <c r="M1283" s="7" t="s">
        <v>1208</v>
      </c>
      <c r="N1283" s="7" t="s">
        <v>1209</v>
      </c>
      <c r="O1283" s="7" t="s">
        <v>3451</v>
      </c>
      <c r="P1283" s="60"/>
      <c r="Q1283">
        <f>SUMIF('Cross-Over'!C:C,Master!E1283,'Cross-Over'!V:V)</f>
        <v>0</v>
      </c>
      <c r="R1283" s="63">
        <f t="shared" si="19"/>
        <v>0</v>
      </c>
    </row>
    <row r="1284" spans="2:18" x14ac:dyDescent="0.25">
      <c r="B1284" s="62" t="s">
        <v>6598</v>
      </c>
      <c r="C1284" s="58" t="s">
        <v>6602</v>
      </c>
      <c r="D1284" s="6">
        <v>843380108184</v>
      </c>
      <c r="E1284" s="7" t="s">
        <v>2991</v>
      </c>
      <c r="F1284" t="s">
        <v>3734</v>
      </c>
      <c r="G1284" t="s">
        <v>7829</v>
      </c>
      <c r="H1284" t="s">
        <v>18</v>
      </c>
      <c r="I1284" s="7" t="s">
        <v>80</v>
      </c>
      <c r="J1284" s="7" t="s">
        <v>30</v>
      </c>
      <c r="K1284" s="7" t="s">
        <v>7828</v>
      </c>
      <c r="L1284" s="10">
        <v>16.5</v>
      </c>
      <c r="M1284" s="7" t="s">
        <v>1208</v>
      </c>
      <c r="N1284" s="7" t="s">
        <v>1209</v>
      </c>
      <c r="O1284" s="7" t="s">
        <v>3451</v>
      </c>
      <c r="P1284" s="60"/>
      <c r="Q1284">
        <f>SUMIF('Cross-Over'!C:C,Master!E1284,'Cross-Over'!V:V)</f>
        <v>0</v>
      </c>
      <c r="R1284" s="63">
        <f t="shared" si="19"/>
        <v>0</v>
      </c>
    </row>
    <row r="1285" spans="2:18" x14ac:dyDescent="0.25">
      <c r="B1285" s="62" t="s">
        <v>6603</v>
      </c>
      <c r="C1285" s="58" t="s">
        <v>6604</v>
      </c>
      <c r="D1285" s="6">
        <v>843380131779</v>
      </c>
      <c r="E1285" s="7" t="s">
        <v>4732</v>
      </c>
      <c r="F1285" t="s">
        <v>4733</v>
      </c>
      <c r="G1285" t="s">
        <v>7869</v>
      </c>
      <c r="H1285" t="s">
        <v>18</v>
      </c>
      <c r="I1285" s="7" t="s">
        <v>4289</v>
      </c>
      <c r="J1285" s="7" t="s">
        <v>1251</v>
      </c>
      <c r="K1285" s="7" t="s">
        <v>7833</v>
      </c>
      <c r="L1285" s="10">
        <v>30</v>
      </c>
      <c r="M1285" s="7" t="s">
        <v>1252</v>
      </c>
      <c r="N1285" s="7" t="s">
        <v>1253</v>
      </c>
      <c r="O1285" s="7" t="s">
        <v>4290</v>
      </c>
      <c r="P1285" s="60"/>
      <c r="Q1285">
        <f>SUMIF(Waterfowl!C:C,Master!E1285,Waterfowl!V:V)</f>
        <v>0</v>
      </c>
      <c r="R1285" s="63">
        <f t="shared" si="19"/>
        <v>0</v>
      </c>
    </row>
    <row r="1286" spans="2:18" x14ac:dyDescent="0.25">
      <c r="B1286" s="62" t="s">
        <v>6605</v>
      </c>
      <c r="C1286" s="58" t="s">
        <v>6606</v>
      </c>
      <c r="D1286" s="6">
        <v>843380123996</v>
      </c>
      <c r="E1286" s="7" t="s">
        <v>2523</v>
      </c>
      <c r="F1286" t="s">
        <v>2524</v>
      </c>
      <c r="G1286" t="s">
        <v>7869</v>
      </c>
      <c r="H1286" t="s">
        <v>17</v>
      </c>
      <c r="I1286" s="7" t="s">
        <v>236</v>
      </c>
      <c r="J1286" s="7" t="s">
        <v>1251</v>
      </c>
      <c r="K1286" s="7" t="s">
        <v>7833</v>
      </c>
      <c r="L1286" s="10">
        <v>30</v>
      </c>
      <c r="M1286" s="7" t="s">
        <v>1252</v>
      </c>
      <c r="N1286" s="7" t="s">
        <v>1253</v>
      </c>
      <c r="O1286" s="7" t="s">
        <v>2169</v>
      </c>
      <c r="P1286" s="60"/>
      <c r="Q1286">
        <f>SUMIF(Whitetail!C:C,Master!E1286,Whitetail!W:W)</f>
        <v>0</v>
      </c>
      <c r="R1286" s="63">
        <f t="shared" ref="R1286:R1349" si="20">Q1286*L1286</f>
        <v>0</v>
      </c>
    </row>
    <row r="1287" spans="2:18" x14ac:dyDescent="0.25">
      <c r="B1287" s="62" t="s">
        <v>6607</v>
      </c>
      <c r="C1287" s="58" t="s">
        <v>6608</v>
      </c>
      <c r="D1287" s="6">
        <v>813116023319</v>
      </c>
      <c r="E1287" s="7" t="s">
        <v>1249</v>
      </c>
      <c r="F1287" t="s">
        <v>1250</v>
      </c>
      <c r="G1287" t="s">
        <v>7869</v>
      </c>
      <c r="H1287" t="s">
        <v>18</v>
      </c>
      <c r="I1287" s="7" t="s">
        <v>12</v>
      </c>
      <c r="J1287" s="7" t="s">
        <v>1251</v>
      </c>
      <c r="K1287" s="7" t="s">
        <v>7833</v>
      </c>
      <c r="L1287" s="10">
        <v>30</v>
      </c>
      <c r="M1287" s="7" t="s">
        <v>1252</v>
      </c>
      <c r="N1287" s="7" t="s">
        <v>1253</v>
      </c>
      <c r="O1287" s="7" t="s">
        <v>16</v>
      </c>
      <c r="P1287" s="60"/>
      <c r="Q1287">
        <f>SUMIF(Western!C:C,Master!E1287,Western!V:V)</f>
        <v>0</v>
      </c>
      <c r="R1287" s="63">
        <f t="shared" si="20"/>
        <v>0</v>
      </c>
    </row>
    <row r="1288" spans="2:18" x14ac:dyDescent="0.25">
      <c r="B1288" s="62" t="s">
        <v>6609</v>
      </c>
      <c r="C1288" s="58" t="s">
        <v>6610</v>
      </c>
      <c r="D1288" s="6">
        <v>843380132332</v>
      </c>
      <c r="E1288" s="7" t="s">
        <v>2525</v>
      </c>
      <c r="F1288" t="s">
        <v>2526</v>
      </c>
      <c r="G1288" t="s">
        <v>7870</v>
      </c>
      <c r="H1288" t="s">
        <v>17</v>
      </c>
      <c r="I1288" s="7" t="s">
        <v>236</v>
      </c>
      <c r="J1288" s="7" t="s">
        <v>1251</v>
      </c>
      <c r="K1288" s="7" t="s">
        <v>7833</v>
      </c>
      <c r="L1288" s="10">
        <v>22</v>
      </c>
      <c r="M1288" s="7" t="s">
        <v>1252</v>
      </c>
      <c r="N1288" s="7" t="s">
        <v>1256</v>
      </c>
      <c r="O1288" s="7" t="s">
        <v>2169</v>
      </c>
      <c r="P1288" s="60"/>
      <c r="Q1288">
        <f>SUMIF(Whitetail!C:C,Master!E1288,Whitetail!W:W)</f>
        <v>0</v>
      </c>
      <c r="R1288" s="63">
        <f t="shared" si="20"/>
        <v>0</v>
      </c>
    </row>
    <row r="1289" spans="2:18" x14ac:dyDescent="0.25">
      <c r="B1289" s="62" t="s">
        <v>6611</v>
      </c>
      <c r="C1289" s="58" t="s">
        <v>6612</v>
      </c>
      <c r="D1289" s="6">
        <v>843380132325</v>
      </c>
      <c r="E1289" s="7" t="s">
        <v>4734</v>
      </c>
      <c r="F1289" t="s">
        <v>4735</v>
      </c>
      <c r="G1289" t="s">
        <v>7870</v>
      </c>
      <c r="H1289" t="s">
        <v>17</v>
      </c>
      <c r="I1289" s="7" t="s">
        <v>4289</v>
      </c>
      <c r="J1289" s="7" t="s">
        <v>1251</v>
      </c>
      <c r="K1289" s="7" t="s">
        <v>7833</v>
      </c>
      <c r="L1289" s="10">
        <v>22</v>
      </c>
      <c r="M1289" s="7" t="s">
        <v>1252</v>
      </c>
      <c r="N1289" s="7" t="s">
        <v>1256</v>
      </c>
      <c r="O1289" s="7" t="s">
        <v>4290</v>
      </c>
      <c r="P1289" s="60"/>
      <c r="Q1289">
        <f>SUMIF(Waterfowl!C:C,Master!E1289,Waterfowl!V:V)</f>
        <v>0</v>
      </c>
      <c r="R1289" s="63">
        <f t="shared" si="20"/>
        <v>0</v>
      </c>
    </row>
    <row r="1290" spans="2:18" x14ac:dyDescent="0.25">
      <c r="B1290" s="62" t="s">
        <v>6613</v>
      </c>
      <c r="C1290" s="58" t="s">
        <v>6614</v>
      </c>
      <c r="D1290" s="6">
        <v>843380150930</v>
      </c>
      <c r="E1290" s="7" t="s">
        <v>4736</v>
      </c>
      <c r="F1290" t="s">
        <v>8066</v>
      </c>
      <c r="G1290" t="s">
        <v>7870</v>
      </c>
      <c r="H1290" t="s">
        <v>18</v>
      </c>
      <c r="I1290" s="7" t="s">
        <v>4156</v>
      </c>
      <c r="J1290" s="7" t="s">
        <v>1251</v>
      </c>
      <c r="K1290" s="7" t="s">
        <v>7833</v>
      </c>
      <c r="L1290" s="10">
        <v>22</v>
      </c>
      <c r="M1290" s="7" t="s">
        <v>1252</v>
      </c>
      <c r="N1290" s="7" t="s">
        <v>1256</v>
      </c>
      <c r="O1290" s="7" t="s">
        <v>4290</v>
      </c>
      <c r="P1290" s="60"/>
      <c r="Q1290">
        <f>SUMIF(Waterfowl!C:C,Master!E1290,Waterfowl!V:V)</f>
        <v>0</v>
      </c>
      <c r="R1290" s="63">
        <f t="shared" si="20"/>
        <v>0</v>
      </c>
    </row>
    <row r="1291" spans="2:18" x14ac:dyDescent="0.25">
      <c r="B1291" s="62" t="s">
        <v>6615</v>
      </c>
      <c r="C1291" s="58" t="s">
        <v>6616</v>
      </c>
      <c r="D1291" s="6">
        <v>843380132318</v>
      </c>
      <c r="E1291" s="7" t="s">
        <v>1254</v>
      </c>
      <c r="F1291" t="s">
        <v>1255</v>
      </c>
      <c r="G1291" t="s">
        <v>7870</v>
      </c>
      <c r="H1291" t="s">
        <v>18</v>
      </c>
      <c r="I1291" s="7" t="s">
        <v>12</v>
      </c>
      <c r="J1291" s="7" t="s">
        <v>1251</v>
      </c>
      <c r="K1291" s="7" t="s">
        <v>7833</v>
      </c>
      <c r="L1291" s="10">
        <v>22</v>
      </c>
      <c r="M1291" s="7" t="s">
        <v>1252</v>
      </c>
      <c r="N1291" s="7" t="s">
        <v>1256</v>
      </c>
      <c r="O1291" s="7" t="s">
        <v>16</v>
      </c>
      <c r="P1291" s="60"/>
      <c r="Q1291">
        <f>SUMIF(Western!C:C,Master!E1291,Western!V:V)</f>
        <v>0</v>
      </c>
      <c r="R1291" s="63">
        <f t="shared" si="20"/>
        <v>0</v>
      </c>
    </row>
    <row r="1292" spans="2:18" x14ac:dyDescent="0.25">
      <c r="B1292" s="62" t="s">
        <v>6617</v>
      </c>
      <c r="C1292" s="58" t="s">
        <v>6618</v>
      </c>
      <c r="D1292" s="6">
        <v>812166019242</v>
      </c>
      <c r="E1292" s="7" t="s">
        <v>1257</v>
      </c>
      <c r="F1292" t="s">
        <v>1258</v>
      </c>
      <c r="G1292" t="s">
        <v>7954</v>
      </c>
      <c r="H1292" t="s">
        <v>18</v>
      </c>
      <c r="I1292" s="7" t="s">
        <v>12</v>
      </c>
      <c r="J1292" s="7" t="s">
        <v>1251</v>
      </c>
      <c r="K1292" s="7" t="s">
        <v>7929</v>
      </c>
      <c r="L1292" s="10">
        <v>24</v>
      </c>
      <c r="M1292" s="7" t="s">
        <v>1252</v>
      </c>
      <c r="N1292" s="7" t="s">
        <v>1253</v>
      </c>
      <c r="O1292" s="7" t="s">
        <v>16</v>
      </c>
      <c r="P1292" s="60"/>
      <c r="Q1292">
        <f>SUMIF(Western!C:C,Master!E1292,Western!V:V)</f>
        <v>0</v>
      </c>
      <c r="R1292" s="63">
        <f t="shared" si="20"/>
        <v>0</v>
      </c>
    </row>
    <row r="1293" spans="2:18" x14ac:dyDescent="0.25">
      <c r="B1293" s="62" t="s">
        <v>6619</v>
      </c>
      <c r="C1293" s="58" t="s">
        <v>6620</v>
      </c>
      <c r="D1293" s="6">
        <v>843380123392</v>
      </c>
      <c r="E1293" s="7" t="s">
        <v>2527</v>
      </c>
      <c r="F1293" t="s">
        <v>2528</v>
      </c>
      <c r="G1293" t="s">
        <v>7954</v>
      </c>
      <c r="H1293" t="s">
        <v>18</v>
      </c>
      <c r="I1293" s="7" t="s">
        <v>236</v>
      </c>
      <c r="J1293" s="7" t="s">
        <v>1251</v>
      </c>
      <c r="K1293" s="7" t="s">
        <v>7929</v>
      </c>
      <c r="L1293" s="10">
        <v>24</v>
      </c>
      <c r="M1293" s="7" t="s">
        <v>1252</v>
      </c>
      <c r="N1293" s="7" t="s">
        <v>1253</v>
      </c>
      <c r="O1293" s="7" t="s">
        <v>2169</v>
      </c>
      <c r="P1293" s="60"/>
      <c r="Q1293">
        <f>SUMIF(Whitetail!C:C,Master!E1293,Whitetail!W:W)</f>
        <v>0</v>
      </c>
      <c r="R1293" s="63">
        <f t="shared" si="20"/>
        <v>0</v>
      </c>
    </row>
    <row r="1294" spans="2:18" x14ac:dyDescent="0.25">
      <c r="B1294" s="62" t="s">
        <v>6621</v>
      </c>
      <c r="C1294" s="58" t="s">
        <v>6622</v>
      </c>
      <c r="D1294" s="6">
        <v>812166012298</v>
      </c>
      <c r="E1294" s="7" t="s">
        <v>2992</v>
      </c>
      <c r="F1294" t="s">
        <v>3735</v>
      </c>
      <c r="G1294" t="s">
        <v>7954</v>
      </c>
      <c r="H1294" t="s">
        <v>18</v>
      </c>
      <c r="I1294" s="7" t="s">
        <v>59</v>
      </c>
      <c r="J1294" s="7" t="s">
        <v>1251</v>
      </c>
      <c r="K1294" s="7" t="s">
        <v>7929</v>
      </c>
      <c r="L1294" s="10">
        <v>24</v>
      </c>
      <c r="M1294" s="7" t="s">
        <v>1252</v>
      </c>
      <c r="N1294" s="7" t="s">
        <v>1253</v>
      </c>
      <c r="O1294" s="7" t="s">
        <v>3451</v>
      </c>
      <c r="P1294" s="60"/>
      <c r="Q1294">
        <f>SUMIF('Cross-Over'!C:C,Master!E1294,'Cross-Over'!V:V)</f>
        <v>0</v>
      </c>
      <c r="R1294" s="63">
        <f t="shared" si="20"/>
        <v>0</v>
      </c>
    </row>
    <row r="1295" spans="2:18" x14ac:dyDescent="0.25">
      <c r="B1295" s="62" t="s">
        <v>6623</v>
      </c>
      <c r="C1295" s="58" t="s">
        <v>6624</v>
      </c>
      <c r="D1295" s="6">
        <v>817509021159</v>
      </c>
      <c r="E1295" s="7" t="s">
        <v>2993</v>
      </c>
      <c r="F1295" t="s">
        <v>3736</v>
      </c>
      <c r="G1295" t="s">
        <v>7954</v>
      </c>
      <c r="H1295" t="s">
        <v>18</v>
      </c>
      <c r="I1295" s="7" t="s">
        <v>80</v>
      </c>
      <c r="J1295" s="7" t="s">
        <v>1251</v>
      </c>
      <c r="K1295" s="7" t="s">
        <v>7929</v>
      </c>
      <c r="L1295" s="10">
        <v>24</v>
      </c>
      <c r="M1295" s="7" t="s">
        <v>1252</v>
      </c>
      <c r="N1295" s="7" t="s">
        <v>1253</v>
      </c>
      <c r="O1295" s="7" t="s">
        <v>3451</v>
      </c>
      <c r="P1295" s="60"/>
      <c r="Q1295">
        <f>SUMIF('Cross-Over'!C:C,Master!E1295,'Cross-Over'!V:V)</f>
        <v>0</v>
      </c>
      <c r="R1295" s="63">
        <f t="shared" si="20"/>
        <v>0</v>
      </c>
    </row>
    <row r="1296" spans="2:18" x14ac:dyDescent="0.25">
      <c r="B1296" s="62" t="s">
        <v>6625</v>
      </c>
      <c r="C1296" s="58" t="s">
        <v>6626</v>
      </c>
      <c r="D1296" s="6">
        <v>843380123408</v>
      </c>
      <c r="E1296" s="7" t="s">
        <v>2529</v>
      </c>
      <c r="F1296" t="s">
        <v>2530</v>
      </c>
      <c r="G1296" t="s">
        <v>7955</v>
      </c>
      <c r="H1296" t="s">
        <v>18</v>
      </c>
      <c r="I1296" s="7" t="s">
        <v>236</v>
      </c>
      <c r="J1296" s="7" t="s">
        <v>1251</v>
      </c>
      <c r="K1296" s="7" t="s">
        <v>7929</v>
      </c>
      <c r="L1296" s="10">
        <v>16.5</v>
      </c>
      <c r="M1296" s="7" t="s">
        <v>1252</v>
      </c>
      <c r="N1296" s="7" t="s">
        <v>1253</v>
      </c>
      <c r="O1296" s="7" t="s">
        <v>2169</v>
      </c>
      <c r="P1296" s="60"/>
      <c r="Q1296">
        <f>SUMIF(Whitetail!C:C,Master!E1296,Whitetail!W:W)</f>
        <v>0</v>
      </c>
      <c r="R1296" s="63">
        <f t="shared" si="20"/>
        <v>0</v>
      </c>
    </row>
    <row r="1297" spans="2:18" x14ac:dyDescent="0.25">
      <c r="B1297" s="62" t="s">
        <v>6627</v>
      </c>
      <c r="C1297" s="58" t="s">
        <v>6628</v>
      </c>
      <c r="D1297" s="6">
        <v>843380131762</v>
      </c>
      <c r="E1297" s="7" t="s">
        <v>4737</v>
      </c>
      <c r="F1297" t="s">
        <v>4738</v>
      </c>
      <c r="G1297" t="s">
        <v>7955</v>
      </c>
      <c r="H1297" t="s">
        <v>18</v>
      </c>
      <c r="I1297" s="7" t="s">
        <v>4289</v>
      </c>
      <c r="J1297" s="7" t="s">
        <v>1251</v>
      </c>
      <c r="K1297" s="7" t="s">
        <v>7929</v>
      </c>
      <c r="L1297" s="10">
        <v>16.5</v>
      </c>
      <c r="M1297" s="7" t="s">
        <v>1252</v>
      </c>
      <c r="N1297" s="7" t="s">
        <v>1253</v>
      </c>
      <c r="O1297" s="7" t="s">
        <v>4290</v>
      </c>
      <c r="P1297" s="60"/>
      <c r="Q1297">
        <f>SUMIF(Waterfowl!C:C,Master!E1297,Waterfowl!V:V)</f>
        <v>0</v>
      </c>
      <c r="R1297" s="63">
        <f t="shared" si="20"/>
        <v>0</v>
      </c>
    </row>
    <row r="1298" spans="2:18" x14ac:dyDescent="0.25">
      <c r="B1298" s="62" t="s">
        <v>6629</v>
      </c>
      <c r="C1298" s="58" t="s">
        <v>6630</v>
      </c>
      <c r="D1298" s="6">
        <v>813116028208</v>
      </c>
      <c r="E1298" s="7" t="s">
        <v>1259</v>
      </c>
      <c r="F1298" t="s">
        <v>1260</v>
      </c>
      <c r="G1298" t="s">
        <v>7955</v>
      </c>
      <c r="H1298" t="s">
        <v>18</v>
      </c>
      <c r="I1298" s="7" t="s">
        <v>12</v>
      </c>
      <c r="J1298" s="7" t="s">
        <v>1251</v>
      </c>
      <c r="K1298" s="7" t="s">
        <v>7929</v>
      </c>
      <c r="L1298" s="10">
        <v>16.5</v>
      </c>
      <c r="M1298" s="7" t="s">
        <v>1252</v>
      </c>
      <c r="N1298" s="7" t="s">
        <v>1253</v>
      </c>
      <c r="O1298" s="7" t="s">
        <v>16</v>
      </c>
      <c r="P1298" s="60"/>
      <c r="Q1298">
        <f>SUMIF(Western!C:C,Master!E1298,Western!V:V)</f>
        <v>0</v>
      </c>
      <c r="R1298" s="63">
        <f t="shared" si="20"/>
        <v>0</v>
      </c>
    </row>
    <row r="1299" spans="2:18" x14ac:dyDescent="0.25">
      <c r="B1299" s="62" t="s">
        <v>6631</v>
      </c>
      <c r="C1299" s="58" t="s">
        <v>6632</v>
      </c>
      <c r="D1299" s="6">
        <v>813116028215</v>
      </c>
      <c r="E1299" s="7" t="s">
        <v>1261</v>
      </c>
      <c r="F1299" t="s">
        <v>1262</v>
      </c>
      <c r="G1299" t="s">
        <v>7865</v>
      </c>
      <c r="H1299" t="s">
        <v>17</v>
      </c>
      <c r="I1299" s="7" t="s">
        <v>12</v>
      </c>
      <c r="J1299" s="7" t="s">
        <v>1251</v>
      </c>
      <c r="K1299" s="7" t="s">
        <v>7828</v>
      </c>
      <c r="L1299" s="10">
        <v>16.5</v>
      </c>
      <c r="M1299" s="7" t="s">
        <v>1252</v>
      </c>
      <c r="N1299" s="7" t="s">
        <v>1256</v>
      </c>
      <c r="O1299" s="7" t="s">
        <v>16</v>
      </c>
      <c r="P1299" s="60"/>
      <c r="Q1299">
        <f>SUMIF(Western!C:C,Master!E1299,Western!V:V)</f>
        <v>0</v>
      </c>
      <c r="R1299" s="63">
        <f t="shared" si="20"/>
        <v>0</v>
      </c>
    </row>
    <row r="1300" spans="2:18" x14ac:dyDescent="0.25">
      <c r="B1300" s="62" t="s">
        <v>6633</v>
      </c>
      <c r="C1300" s="58" t="s">
        <v>6634</v>
      </c>
      <c r="D1300" s="6">
        <v>843380123415</v>
      </c>
      <c r="E1300" s="7" t="s">
        <v>2531</v>
      </c>
      <c r="F1300" t="s">
        <v>2532</v>
      </c>
      <c r="G1300" t="s">
        <v>7865</v>
      </c>
      <c r="H1300" t="s">
        <v>17</v>
      </c>
      <c r="I1300" s="7" t="s">
        <v>236</v>
      </c>
      <c r="J1300" s="7" t="s">
        <v>1251</v>
      </c>
      <c r="K1300" s="7" t="s">
        <v>7828</v>
      </c>
      <c r="L1300" s="10">
        <v>16.5</v>
      </c>
      <c r="M1300" s="7" t="s">
        <v>1252</v>
      </c>
      <c r="N1300" s="7" t="s">
        <v>1256</v>
      </c>
      <c r="O1300" s="7" t="s">
        <v>2169</v>
      </c>
      <c r="P1300" s="60"/>
      <c r="Q1300">
        <f>SUMIF(Whitetail!C:C,Master!E1300,Whitetail!W:W)</f>
        <v>0</v>
      </c>
      <c r="R1300" s="63">
        <f t="shared" si="20"/>
        <v>0</v>
      </c>
    </row>
    <row r="1301" spans="2:18" x14ac:dyDescent="0.25">
      <c r="B1301" s="62" t="s">
        <v>6635</v>
      </c>
      <c r="C1301" s="58" t="s">
        <v>6636</v>
      </c>
      <c r="D1301" s="6">
        <v>843380167181</v>
      </c>
      <c r="E1301" s="7" t="s">
        <v>2994</v>
      </c>
      <c r="F1301" t="s">
        <v>3737</v>
      </c>
      <c r="G1301" t="s">
        <v>7865</v>
      </c>
      <c r="H1301" t="s">
        <v>18</v>
      </c>
      <c r="I1301" s="7" t="s">
        <v>154</v>
      </c>
      <c r="J1301" s="7" t="s">
        <v>1251</v>
      </c>
      <c r="K1301" s="7" t="s">
        <v>7828</v>
      </c>
      <c r="L1301" s="10">
        <v>16.5</v>
      </c>
      <c r="M1301" s="7" t="s">
        <v>1252</v>
      </c>
      <c r="N1301" s="7" t="s">
        <v>1256</v>
      </c>
      <c r="O1301" s="7" t="s">
        <v>3451</v>
      </c>
      <c r="P1301" s="60"/>
      <c r="Q1301">
        <f>SUMIF('Cross-Over'!C:C,Master!E1301,'Cross-Over'!V:V)</f>
        <v>0</v>
      </c>
      <c r="R1301" s="63">
        <f t="shared" si="20"/>
        <v>0</v>
      </c>
    </row>
    <row r="1302" spans="2:18" x14ac:dyDescent="0.25">
      <c r="B1302" s="62" t="s">
        <v>6637</v>
      </c>
      <c r="C1302" s="58" t="s">
        <v>6638</v>
      </c>
      <c r="D1302" s="6">
        <v>817509021142</v>
      </c>
      <c r="E1302" s="7" t="s">
        <v>2995</v>
      </c>
      <c r="F1302" t="s">
        <v>3738</v>
      </c>
      <c r="G1302" t="s">
        <v>7865</v>
      </c>
      <c r="H1302" t="s">
        <v>18</v>
      </c>
      <c r="I1302" s="7" t="s">
        <v>80</v>
      </c>
      <c r="J1302" s="7" t="s">
        <v>1251</v>
      </c>
      <c r="K1302" s="7" t="s">
        <v>7828</v>
      </c>
      <c r="L1302" s="10">
        <v>16.5</v>
      </c>
      <c r="M1302" s="7" t="s">
        <v>1252</v>
      </c>
      <c r="N1302" s="7" t="s">
        <v>1256</v>
      </c>
      <c r="O1302" s="7" t="s">
        <v>3451</v>
      </c>
      <c r="P1302" s="60"/>
      <c r="Q1302">
        <f>SUMIF('Cross-Over'!C:C,Master!E1302,'Cross-Over'!V:V)</f>
        <v>0</v>
      </c>
      <c r="R1302" s="63">
        <f t="shared" si="20"/>
        <v>0</v>
      </c>
    </row>
    <row r="1303" spans="2:18" x14ac:dyDescent="0.25">
      <c r="B1303" s="62" t="s">
        <v>6639</v>
      </c>
      <c r="C1303" s="58" t="s">
        <v>6640</v>
      </c>
      <c r="D1303" s="6">
        <v>813116028260</v>
      </c>
      <c r="E1303" s="7" t="s">
        <v>1263</v>
      </c>
      <c r="F1303" t="s">
        <v>1264</v>
      </c>
      <c r="G1303" t="s">
        <v>7872</v>
      </c>
      <c r="H1303" t="s">
        <v>18</v>
      </c>
      <c r="I1303" s="7" t="s">
        <v>12</v>
      </c>
      <c r="J1303" s="7" t="s">
        <v>1251</v>
      </c>
      <c r="K1303" s="7" t="s">
        <v>7839</v>
      </c>
      <c r="L1303" s="10">
        <v>21</v>
      </c>
      <c r="M1303" s="7" t="s">
        <v>1252</v>
      </c>
      <c r="N1303" s="7" t="s">
        <v>1256</v>
      </c>
      <c r="O1303" s="7" t="s">
        <v>16</v>
      </c>
      <c r="P1303" s="60"/>
      <c r="Q1303">
        <f>SUMIF(Western!C:C,Master!E1303,Western!V:V)</f>
        <v>0</v>
      </c>
      <c r="R1303" s="63">
        <f t="shared" si="20"/>
        <v>0</v>
      </c>
    </row>
    <row r="1304" spans="2:18" x14ac:dyDescent="0.25">
      <c r="B1304" s="62" t="s">
        <v>6641</v>
      </c>
      <c r="C1304" s="58" t="s">
        <v>6642</v>
      </c>
      <c r="D1304" s="6">
        <v>843380123422</v>
      </c>
      <c r="E1304" s="7" t="s">
        <v>2533</v>
      </c>
      <c r="F1304" t="s">
        <v>2534</v>
      </c>
      <c r="G1304" t="s">
        <v>7872</v>
      </c>
      <c r="H1304" t="s">
        <v>17</v>
      </c>
      <c r="I1304" s="7" t="s">
        <v>236</v>
      </c>
      <c r="J1304" s="7" t="s">
        <v>1251</v>
      </c>
      <c r="K1304" s="7" t="s">
        <v>7839</v>
      </c>
      <c r="L1304" s="10">
        <v>21</v>
      </c>
      <c r="M1304" s="7" t="s">
        <v>1252</v>
      </c>
      <c r="N1304" s="7" t="s">
        <v>1256</v>
      </c>
      <c r="O1304" s="7" t="s">
        <v>2169</v>
      </c>
      <c r="P1304" s="60"/>
      <c r="Q1304">
        <f>SUMIF(Whitetail!C:C,Master!E1304,Whitetail!W:W)</f>
        <v>0</v>
      </c>
      <c r="R1304" s="63">
        <f t="shared" si="20"/>
        <v>0</v>
      </c>
    </row>
    <row r="1305" spans="2:18" x14ac:dyDescent="0.25">
      <c r="B1305" s="62" t="s">
        <v>6643</v>
      </c>
      <c r="C1305" s="58" t="s">
        <v>6644</v>
      </c>
      <c r="D1305" s="6">
        <v>843380132295</v>
      </c>
      <c r="E1305" s="7" t="s">
        <v>4739</v>
      </c>
      <c r="F1305" t="s">
        <v>4740</v>
      </c>
      <c r="G1305" t="s">
        <v>7872</v>
      </c>
      <c r="H1305" t="s">
        <v>18</v>
      </c>
      <c r="I1305" s="7" t="s">
        <v>4289</v>
      </c>
      <c r="J1305" s="7" t="s">
        <v>1251</v>
      </c>
      <c r="K1305" s="7" t="s">
        <v>7839</v>
      </c>
      <c r="L1305" s="10">
        <v>21</v>
      </c>
      <c r="M1305" s="7" t="s">
        <v>1252</v>
      </c>
      <c r="N1305" s="7" t="s">
        <v>1256</v>
      </c>
      <c r="O1305" s="7" t="s">
        <v>4290</v>
      </c>
      <c r="P1305" s="60"/>
      <c r="Q1305">
        <f>SUMIF(Waterfowl!C:C,Master!E1305,Waterfowl!V:V)</f>
        <v>0</v>
      </c>
      <c r="R1305" s="63">
        <f t="shared" si="20"/>
        <v>0</v>
      </c>
    </row>
    <row r="1306" spans="2:18" x14ac:dyDescent="0.25">
      <c r="B1306" s="62" t="s">
        <v>6645</v>
      </c>
      <c r="C1306" s="58" t="s">
        <v>6646</v>
      </c>
      <c r="D1306" s="6">
        <v>843380167433</v>
      </c>
      <c r="E1306" s="7" t="s">
        <v>1265</v>
      </c>
      <c r="F1306" t="s">
        <v>1266</v>
      </c>
      <c r="G1306" t="s">
        <v>7872</v>
      </c>
      <c r="H1306" t="s">
        <v>18</v>
      </c>
      <c r="I1306" s="7" t="s">
        <v>282</v>
      </c>
      <c r="J1306" s="7" t="s">
        <v>1251</v>
      </c>
      <c r="K1306" s="7" t="s">
        <v>7839</v>
      </c>
      <c r="L1306" s="10">
        <v>21</v>
      </c>
      <c r="M1306" s="7" t="s">
        <v>1252</v>
      </c>
      <c r="N1306" s="7" t="s">
        <v>1256</v>
      </c>
      <c r="O1306" s="7" t="s">
        <v>16</v>
      </c>
      <c r="P1306" s="60"/>
      <c r="Q1306">
        <f>SUMIF(Western!C:C,Master!E1306,Western!V:V)</f>
        <v>0</v>
      </c>
      <c r="R1306" s="63">
        <f t="shared" si="20"/>
        <v>0</v>
      </c>
    </row>
    <row r="1307" spans="2:18" x14ac:dyDescent="0.25">
      <c r="B1307" s="62" t="s">
        <v>6647</v>
      </c>
      <c r="C1307" s="58" t="s">
        <v>6648</v>
      </c>
      <c r="D1307" s="6">
        <v>843380167440</v>
      </c>
      <c r="E1307" s="7" t="s">
        <v>2996</v>
      </c>
      <c r="F1307" t="s">
        <v>3739</v>
      </c>
      <c r="G1307" t="s">
        <v>7872</v>
      </c>
      <c r="H1307" t="s">
        <v>18</v>
      </c>
      <c r="I1307" s="7" t="s">
        <v>154</v>
      </c>
      <c r="J1307" s="7" t="s">
        <v>1251</v>
      </c>
      <c r="K1307" s="7" t="s">
        <v>7839</v>
      </c>
      <c r="L1307" s="10">
        <v>21</v>
      </c>
      <c r="M1307" s="7" t="s">
        <v>1252</v>
      </c>
      <c r="N1307" s="7" t="s">
        <v>1256</v>
      </c>
      <c r="O1307" s="7" t="s">
        <v>3451</v>
      </c>
      <c r="P1307" s="60"/>
      <c r="Q1307">
        <f>SUMIF('Cross-Over'!C:C,Master!E1307,'Cross-Over'!V:V)</f>
        <v>0</v>
      </c>
      <c r="R1307" s="63">
        <f t="shared" si="20"/>
        <v>0</v>
      </c>
    </row>
    <row r="1308" spans="2:18" x14ac:dyDescent="0.25">
      <c r="B1308" s="62" t="s">
        <v>6649</v>
      </c>
      <c r="C1308" s="58" t="s">
        <v>6650</v>
      </c>
      <c r="D1308" s="6">
        <v>843380150923</v>
      </c>
      <c r="E1308" s="7" t="s">
        <v>4741</v>
      </c>
      <c r="F1308" t="s">
        <v>8067</v>
      </c>
      <c r="G1308" t="s">
        <v>7872</v>
      </c>
      <c r="H1308" t="s">
        <v>17</v>
      </c>
      <c r="I1308" s="7" t="s">
        <v>4156</v>
      </c>
      <c r="J1308" s="7" t="s">
        <v>1251</v>
      </c>
      <c r="K1308" s="7" t="s">
        <v>7839</v>
      </c>
      <c r="L1308" s="10">
        <v>21</v>
      </c>
      <c r="M1308" s="7" t="s">
        <v>1252</v>
      </c>
      <c r="N1308" s="7" t="s">
        <v>1256</v>
      </c>
      <c r="O1308" s="7" t="s">
        <v>4290</v>
      </c>
      <c r="P1308" s="60"/>
      <c r="Q1308">
        <f>SUMIF(Waterfowl!C:C,Master!E1308,Waterfowl!V:V)</f>
        <v>0</v>
      </c>
      <c r="R1308" s="63">
        <f t="shared" si="20"/>
        <v>0</v>
      </c>
    </row>
    <row r="1309" spans="2:18" x14ac:dyDescent="0.25">
      <c r="B1309" s="62" t="s">
        <v>6651</v>
      </c>
      <c r="C1309" s="58" t="s">
        <v>6652</v>
      </c>
      <c r="D1309" s="6">
        <v>813116028291</v>
      </c>
      <c r="E1309" s="7" t="s">
        <v>2997</v>
      </c>
      <c r="F1309" t="s">
        <v>3740</v>
      </c>
      <c r="G1309" t="s">
        <v>7872</v>
      </c>
      <c r="H1309" t="s">
        <v>18</v>
      </c>
      <c r="I1309" s="7" t="s">
        <v>59</v>
      </c>
      <c r="J1309" s="7" t="s">
        <v>1251</v>
      </c>
      <c r="K1309" s="7" t="s">
        <v>7839</v>
      </c>
      <c r="L1309" s="10">
        <v>21</v>
      </c>
      <c r="M1309" s="7" t="s">
        <v>1252</v>
      </c>
      <c r="N1309" s="7" t="s">
        <v>1256</v>
      </c>
      <c r="O1309" s="7" t="s">
        <v>3451</v>
      </c>
      <c r="P1309" s="60"/>
      <c r="Q1309">
        <f>SUMIF('Cross-Over'!C:C,Master!E1309,'Cross-Over'!V:V)</f>
        <v>0</v>
      </c>
      <c r="R1309" s="63">
        <f t="shared" si="20"/>
        <v>0</v>
      </c>
    </row>
    <row r="1310" spans="2:18" x14ac:dyDescent="0.25">
      <c r="B1310" s="62" t="s">
        <v>6653</v>
      </c>
      <c r="C1310" s="58" t="s">
        <v>6654</v>
      </c>
      <c r="D1310" s="6">
        <v>817509021302</v>
      </c>
      <c r="E1310" s="7" t="s">
        <v>2998</v>
      </c>
      <c r="F1310" t="s">
        <v>3741</v>
      </c>
      <c r="G1310" t="s">
        <v>7872</v>
      </c>
      <c r="H1310" t="s">
        <v>18</v>
      </c>
      <c r="I1310" s="7" t="s">
        <v>80</v>
      </c>
      <c r="J1310" s="7" t="s">
        <v>1251</v>
      </c>
      <c r="K1310" s="7" t="s">
        <v>7839</v>
      </c>
      <c r="L1310" s="10">
        <v>21</v>
      </c>
      <c r="M1310" s="7" t="s">
        <v>1252</v>
      </c>
      <c r="N1310" s="7" t="s">
        <v>1256</v>
      </c>
      <c r="O1310" s="7" t="s">
        <v>3451</v>
      </c>
      <c r="P1310" s="60"/>
      <c r="Q1310">
        <f>SUMIF('Cross-Over'!C:C,Master!E1310,'Cross-Over'!V:V)</f>
        <v>0</v>
      </c>
      <c r="R1310" s="63">
        <f t="shared" si="20"/>
        <v>0</v>
      </c>
    </row>
    <row r="1311" spans="2:18" x14ac:dyDescent="0.25">
      <c r="B1311" s="62" t="s">
        <v>6655</v>
      </c>
      <c r="C1311" s="58" t="s">
        <v>6656</v>
      </c>
      <c r="D1311" s="6">
        <v>817509021319</v>
      </c>
      <c r="E1311" s="7" t="s">
        <v>2999</v>
      </c>
      <c r="F1311" t="s">
        <v>3742</v>
      </c>
      <c r="G1311" t="s">
        <v>7872</v>
      </c>
      <c r="H1311" t="s">
        <v>18</v>
      </c>
      <c r="I1311" s="7" t="s">
        <v>3645</v>
      </c>
      <c r="J1311" s="7" t="s">
        <v>1251</v>
      </c>
      <c r="K1311" s="7" t="s">
        <v>7839</v>
      </c>
      <c r="L1311" s="10">
        <v>21</v>
      </c>
      <c r="M1311" s="7" t="s">
        <v>1252</v>
      </c>
      <c r="N1311" s="7" t="s">
        <v>1256</v>
      </c>
      <c r="O1311" s="7" t="s">
        <v>3451</v>
      </c>
      <c r="P1311" s="60"/>
      <c r="Q1311">
        <f>SUMIF('Cross-Over'!C:C,Master!E1311,'Cross-Over'!V:V)</f>
        <v>0</v>
      </c>
      <c r="R1311" s="63">
        <f t="shared" si="20"/>
        <v>0</v>
      </c>
    </row>
    <row r="1312" spans="2:18" x14ac:dyDescent="0.25">
      <c r="B1312" s="62" t="s">
        <v>6657</v>
      </c>
      <c r="C1312" s="58" t="s">
        <v>6658</v>
      </c>
      <c r="D1312" s="6">
        <v>817509024242</v>
      </c>
      <c r="E1312" s="7" t="s">
        <v>1267</v>
      </c>
      <c r="F1312" t="s">
        <v>1268</v>
      </c>
      <c r="G1312" t="s">
        <v>7956</v>
      </c>
      <c r="H1312" t="s">
        <v>18</v>
      </c>
      <c r="I1312" s="7" t="s">
        <v>12</v>
      </c>
      <c r="J1312" s="7" t="s">
        <v>1251</v>
      </c>
      <c r="K1312" s="7" t="s">
        <v>7929</v>
      </c>
      <c r="L1312" s="10">
        <v>11</v>
      </c>
      <c r="M1312" s="7" t="s">
        <v>1252</v>
      </c>
      <c r="N1312" s="7" t="s">
        <v>1269</v>
      </c>
      <c r="O1312" s="7" t="s">
        <v>16</v>
      </c>
      <c r="P1312" s="60"/>
      <c r="Q1312">
        <f>SUMIF(Western!C:C,Master!E1312,Western!V:V)</f>
        <v>0</v>
      </c>
      <c r="R1312" s="63">
        <f t="shared" si="20"/>
        <v>0</v>
      </c>
    </row>
    <row r="1313" spans="2:18" x14ac:dyDescent="0.25">
      <c r="B1313" s="62" t="s">
        <v>6659</v>
      </c>
      <c r="C1313" s="58" t="s">
        <v>6660</v>
      </c>
      <c r="D1313" s="6">
        <v>817509024228</v>
      </c>
      <c r="E1313" s="7" t="s">
        <v>3000</v>
      </c>
      <c r="F1313" t="s">
        <v>3743</v>
      </c>
      <c r="G1313" t="s">
        <v>7956</v>
      </c>
      <c r="H1313" t="s">
        <v>18</v>
      </c>
      <c r="I1313" s="7" t="s">
        <v>80</v>
      </c>
      <c r="J1313" s="7" t="s">
        <v>1251</v>
      </c>
      <c r="K1313" s="7" t="s">
        <v>7929</v>
      </c>
      <c r="L1313" s="10">
        <v>11</v>
      </c>
      <c r="M1313" s="7" t="s">
        <v>1252</v>
      </c>
      <c r="N1313" s="7" t="s">
        <v>1269</v>
      </c>
      <c r="O1313" s="7" t="s">
        <v>3451</v>
      </c>
      <c r="P1313" s="60"/>
      <c r="Q1313">
        <f>SUMIF('Cross-Over'!C:C,Master!E1313,'Cross-Over'!V:V)</f>
        <v>0</v>
      </c>
      <c r="R1313" s="63">
        <f t="shared" si="20"/>
        <v>0</v>
      </c>
    </row>
    <row r="1314" spans="2:18" x14ac:dyDescent="0.25">
      <c r="B1314" s="62" t="s">
        <v>6661</v>
      </c>
      <c r="C1314" s="58" t="s">
        <v>6662</v>
      </c>
      <c r="D1314" s="6">
        <v>843380150886</v>
      </c>
      <c r="E1314" s="7" t="s">
        <v>3001</v>
      </c>
      <c r="F1314" t="s">
        <v>3744</v>
      </c>
      <c r="G1314" t="s">
        <v>7957</v>
      </c>
      <c r="H1314" t="s">
        <v>18</v>
      </c>
      <c r="I1314" s="7" t="s">
        <v>12</v>
      </c>
      <c r="J1314" s="7" t="s">
        <v>1251</v>
      </c>
      <c r="K1314" s="7" t="s">
        <v>7929</v>
      </c>
      <c r="L1314" s="10">
        <v>19.25</v>
      </c>
      <c r="M1314" s="7" t="s">
        <v>1252</v>
      </c>
      <c r="N1314" s="7" t="s">
        <v>1272</v>
      </c>
      <c r="O1314" s="7" t="s">
        <v>3451</v>
      </c>
      <c r="P1314" s="60"/>
      <c r="Q1314">
        <f>SUMIF('Cross-Over'!C:C,Master!E1314,'Cross-Over'!V:V)</f>
        <v>0</v>
      </c>
      <c r="R1314" s="63">
        <f t="shared" si="20"/>
        <v>0</v>
      </c>
    </row>
    <row r="1315" spans="2:18" x14ac:dyDescent="0.25">
      <c r="B1315" s="62" t="s">
        <v>6663</v>
      </c>
      <c r="C1315" s="58" t="s">
        <v>6664</v>
      </c>
      <c r="D1315" s="6">
        <v>843380150893</v>
      </c>
      <c r="E1315" s="7" t="s">
        <v>3002</v>
      </c>
      <c r="F1315" t="s">
        <v>3745</v>
      </c>
      <c r="G1315" t="s">
        <v>7957</v>
      </c>
      <c r="H1315" t="s">
        <v>18</v>
      </c>
      <c r="I1315" s="7" t="s">
        <v>236</v>
      </c>
      <c r="J1315" s="7" t="s">
        <v>1251</v>
      </c>
      <c r="K1315" s="7" t="s">
        <v>7929</v>
      </c>
      <c r="L1315" s="10">
        <v>19.25</v>
      </c>
      <c r="M1315" s="7" t="s">
        <v>1252</v>
      </c>
      <c r="N1315" s="7" t="s">
        <v>1272</v>
      </c>
      <c r="O1315" s="7" t="s">
        <v>3451</v>
      </c>
      <c r="P1315" s="60"/>
      <c r="Q1315">
        <f>SUMIF('Cross-Over'!C:C,Master!E1315,'Cross-Over'!V:V)</f>
        <v>0</v>
      </c>
      <c r="R1315" s="63">
        <f t="shared" si="20"/>
        <v>0</v>
      </c>
    </row>
    <row r="1316" spans="2:18" x14ac:dyDescent="0.25">
      <c r="B1316" s="62" t="s">
        <v>6665</v>
      </c>
      <c r="C1316" s="58" t="s">
        <v>6666</v>
      </c>
      <c r="D1316" s="6">
        <v>843380150909</v>
      </c>
      <c r="E1316" s="7" t="s">
        <v>3003</v>
      </c>
      <c r="F1316" t="s">
        <v>3746</v>
      </c>
      <c r="G1316" t="s">
        <v>7957</v>
      </c>
      <c r="H1316" t="s">
        <v>18</v>
      </c>
      <c r="I1316" s="7" t="s">
        <v>59</v>
      </c>
      <c r="J1316" s="7" t="s">
        <v>1251</v>
      </c>
      <c r="K1316" s="7" t="s">
        <v>7929</v>
      </c>
      <c r="L1316" s="10">
        <v>19.25</v>
      </c>
      <c r="M1316" s="7" t="s">
        <v>1252</v>
      </c>
      <c r="N1316" s="7" t="s">
        <v>1272</v>
      </c>
      <c r="O1316" s="7" t="s">
        <v>3451</v>
      </c>
      <c r="P1316" s="60"/>
      <c r="Q1316">
        <f>SUMIF('Cross-Over'!C:C,Master!E1316,'Cross-Over'!V:V)</f>
        <v>0</v>
      </c>
      <c r="R1316" s="63">
        <f t="shared" si="20"/>
        <v>0</v>
      </c>
    </row>
    <row r="1317" spans="2:18" x14ac:dyDescent="0.25">
      <c r="B1317" s="62" t="s">
        <v>6667</v>
      </c>
      <c r="C1317" s="58" t="s">
        <v>6668</v>
      </c>
      <c r="D1317" s="6">
        <v>843380150916</v>
      </c>
      <c r="E1317" s="7" t="s">
        <v>3004</v>
      </c>
      <c r="F1317" t="s">
        <v>3747</v>
      </c>
      <c r="G1317" t="s">
        <v>7957</v>
      </c>
      <c r="H1317" t="s">
        <v>18</v>
      </c>
      <c r="I1317" s="7" t="s">
        <v>80</v>
      </c>
      <c r="J1317" s="7" t="s">
        <v>1251</v>
      </c>
      <c r="K1317" s="7" t="s">
        <v>7929</v>
      </c>
      <c r="L1317" s="10">
        <v>19.25</v>
      </c>
      <c r="M1317" s="7" t="s">
        <v>1252</v>
      </c>
      <c r="N1317" s="7" t="s">
        <v>1272</v>
      </c>
      <c r="O1317" s="7" t="s">
        <v>3451</v>
      </c>
      <c r="P1317" s="60"/>
      <c r="Q1317">
        <f>SUMIF('Cross-Over'!C:C,Master!E1317,'Cross-Over'!V:V)</f>
        <v>0</v>
      </c>
      <c r="R1317" s="63">
        <f t="shared" si="20"/>
        <v>0</v>
      </c>
    </row>
    <row r="1318" spans="2:18" x14ac:dyDescent="0.25">
      <c r="B1318" s="62" t="s">
        <v>6669</v>
      </c>
      <c r="C1318" s="58" t="s">
        <v>6670</v>
      </c>
      <c r="D1318" s="6">
        <v>843380173236</v>
      </c>
      <c r="E1318" s="7" t="s">
        <v>1270</v>
      </c>
      <c r="F1318" t="s">
        <v>1271</v>
      </c>
      <c r="G1318" t="s">
        <v>7958</v>
      </c>
      <c r="H1318" t="s">
        <v>18</v>
      </c>
      <c r="I1318" s="7" t="s">
        <v>59</v>
      </c>
      <c r="J1318" s="7" t="s">
        <v>24</v>
      </c>
      <c r="K1318" s="7" t="s">
        <v>7929</v>
      </c>
      <c r="L1318" s="10">
        <v>27.500000000000004</v>
      </c>
      <c r="M1318" s="7" t="s">
        <v>1252</v>
      </c>
      <c r="N1318" s="7" t="s">
        <v>1272</v>
      </c>
      <c r="O1318" s="7" t="s">
        <v>16</v>
      </c>
      <c r="P1318" s="60"/>
      <c r="Q1318">
        <f>SUMIF(Western!C:C,Master!E1318,Western!V:V)</f>
        <v>0</v>
      </c>
      <c r="R1318" s="63">
        <f t="shared" si="20"/>
        <v>0</v>
      </c>
    </row>
    <row r="1319" spans="2:18" x14ac:dyDescent="0.25">
      <c r="B1319" s="62" t="s">
        <v>6669</v>
      </c>
      <c r="C1319" s="58" t="s">
        <v>6671</v>
      </c>
      <c r="D1319" s="6">
        <v>843380173243</v>
      </c>
      <c r="E1319" s="7" t="s">
        <v>1273</v>
      </c>
      <c r="F1319" t="s">
        <v>1274</v>
      </c>
      <c r="G1319" t="s">
        <v>7958</v>
      </c>
      <c r="H1319" t="s">
        <v>18</v>
      </c>
      <c r="I1319" s="7" t="s">
        <v>59</v>
      </c>
      <c r="J1319" s="7" t="s">
        <v>27</v>
      </c>
      <c r="K1319" s="7" t="s">
        <v>7929</v>
      </c>
      <c r="L1319" s="10">
        <v>27.500000000000004</v>
      </c>
      <c r="M1319" s="7" t="s">
        <v>1252</v>
      </c>
      <c r="N1319" s="7" t="s">
        <v>1272</v>
      </c>
      <c r="O1319" s="7" t="s">
        <v>16</v>
      </c>
      <c r="P1319" s="60"/>
      <c r="Q1319">
        <f>SUMIF(Western!C:C,Master!E1319,Western!V:V)</f>
        <v>0</v>
      </c>
      <c r="R1319" s="63">
        <f t="shared" si="20"/>
        <v>0</v>
      </c>
    </row>
    <row r="1320" spans="2:18" x14ac:dyDescent="0.25">
      <c r="B1320" s="62" t="s">
        <v>6672</v>
      </c>
      <c r="C1320" s="58" t="s">
        <v>6673</v>
      </c>
      <c r="D1320" s="6">
        <v>843380173250</v>
      </c>
      <c r="E1320" s="7" t="s">
        <v>1275</v>
      </c>
      <c r="F1320" t="s">
        <v>1276</v>
      </c>
      <c r="G1320" t="s">
        <v>7958</v>
      </c>
      <c r="H1320" t="s">
        <v>18</v>
      </c>
      <c r="I1320" s="7" t="s">
        <v>80</v>
      </c>
      <c r="J1320" s="7" t="s">
        <v>24</v>
      </c>
      <c r="K1320" s="7" t="s">
        <v>7929</v>
      </c>
      <c r="L1320" s="10">
        <v>27.500000000000004</v>
      </c>
      <c r="M1320" s="7" t="s">
        <v>1252</v>
      </c>
      <c r="N1320" s="7" t="s">
        <v>1272</v>
      </c>
      <c r="O1320" s="7" t="s">
        <v>16</v>
      </c>
      <c r="P1320" s="60"/>
      <c r="Q1320">
        <f>SUMIF(Western!C:C,Master!E1320,Western!V:V)</f>
        <v>0</v>
      </c>
      <c r="R1320" s="63">
        <f t="shared" si="20"/>
        <v>0</v>
      </c>
    </row>
    <row r="1321" spans="2:18" x14ac:dyDescent="0.25">
      <c r="B1321" s="62" t="s">
        <v>6672</v>
      </c>
      <c r="C1321" s="58" t="s">
        <v>6674</v>
      </c>
      <c r="D1321" s="6">
        <v>843380173267</v>
      </c>
      <c r="E1321" s="7" t="s">
        <v>1277</v>
      </c>
      <c r="F1321" t="s">
        <v>1278</v>
      </c>
      <c r="G1321" t="s">
        <v>7958</v>
      </c>
      <c r="H1321" t="s">
        <v>18</v>
      </c>
      <c r="I1321" s="7" t="s">
        <v>80</v>
      </c>
      <c r="J1321" s="7" t="s">
        <v>27</v>
      </c>
      <c r="K1321" s="7" t="s">
        <v>7929</v>
      </c>
      <c r="L1321" s="10">
        <v>27.500000000000004</v>
      </c>
      <c r="M1321" s="7" t="s">
        <v>1252</v>
      </c>
      <c r="N1321" s="7" t="s">
        <v>1272</v>
      </c>
      <c r="O1321" s="7" t="s">
        <v>16</v>
      </c>
      <c r="P1321" s="60"/>
      <c r="Q1321">
        <f>SUMIF(Western!C:C,Master!E1321,Western!V:V)</f>
        <v>0</v>
      </c>
      <c r="R1321" s="63">
        <f t="shared" si="20"/>
        <v>0</v>
      </c>
    </row>
    <row r="1322" spans="2:18" x14ac:dyDescent="0.25">
      <c r="B1322" s="62" t="s">
        <v>6675</v>
      </c>
      <c r="C1322" s="58" t="s">
        <v>6676</v>
      </c>
      <c r="D1322" s="6">
        <v>813116028314</v>
      </c>
      <c r="E1322" s="7" t="s">
        <v>1279</v>
      </c>
      <c r="F1322" t="s">
        <v>1280</v>
      </c>
      <c r="G1322" t="s">
        <v>7868</v>
      </c>
      <c r="H1322" t="s">
        <v>18</v>
      </c>
      <c r="I1322" s="7" t="s">
        <v>12</v>
      </c>
      <c r="J1322" s="7" t="s">
        <v>1251</v>
      </c>
      <c r="K1322" s="7" t="s">
        <v>7833</v>
      </c>
      <c r="L1322" s="10">
        <v>19.25</v>
      </c>
      <c r="M1322" s="7" t="s">
        <v>1252</v>
      </c>
      <c r="N1322" s="7" t="s">
        <v>1281</v>
      </c>
      <c r="O1322" s="7" t="s">
        <v>16</v>
      </c>
      <c r="P1322" s="60"/>
      <c r="Q1322">
        <f>SUMIF(Western!C:C,Master!E1322,Western!V:V)</f>
        <v>0</v>
      </c>
      <c r="R1322" s="63">
        <f t="shared" si="20"/>
        <v>0</v>
      </c>
    </row>
    <row r="1323" spans="2:18" x14ac:dyDescent="0.25">
      <c r="B1323" s="62" t="s">
        <v>6677</v>
      </c>
      <c r="C1323" s="58" t="s">
        <v>6678</v>
      </c>
      <c r="D1323" s="6">
        <v>843380124009</v>
      </c>
      <c r="E1323" s="7" t="s">
        <v>2535</v>
      </c>
      <c r="F1323" t="s">
        <v>2536</v>
      </c>
      <c r="G1323" t="s">
        <v>7868</v>
      </c>
      <c r="H1323" t="s">
        <v>17</v>
      </c>
      <c r="I1323" s="7" t="s">
        <v>236</v>
      </c>
      <c r="J1323" s="7" t="s">
        <v>1251</v>
      </c>
      <c r="K1323" s="7" t="s">
        <v>7833</v>
      </c>
      <c r="L1323" s="10">
        <v>19.25</v>
      </c>
      <c r="M1323" s="7" t="s">
        <v>1252</v>
      </c>
      <c r="N1323" s="7" t="s">
        <v>1281</v>
      </c>
      <c r="O1323" s="7" t="s">
        <v>2169</v>
      </c>
      <c r="P1323" s="60"/>
      <c r="Q1323">
        <f>SUMIF(Whitetail!C:C,Master!E1323,Whitetail!W:W)</f>
        <v>0</v>
      </c>
      <c r="R1323" s="63">
        <f t="shared" si="20"/>
        <v>0</v>
      </c>
    </row>
    <row r="1324" spans="2:18" x14ac:dyDescent="0.25">
      <c r="B1324" s="62" t="s">
        <v>6679</v>
      </c>
      <c r="C1324" s="58" t="s">
        <v>6680</v>
      </c>
      <c r="D1324" s="6">
        <v>843380132141</v>
      </c>
      <c r="E1324" s="7" t="s">
        <v>4742</v>
      </c>
      <c r="F1324" t="s">
        <v>4743</v>
      </c>
      <c r="G1324" t="s">
        <v>7868</v>
      </c>
      <c r="H1324" t="s">
        <v>18</v>
      </c>
      <c r="I1324" s="7" t="s">
        <v>4289</v>
      </c>
      <c r="J1324" s="7" t="s">
        <v>1251</v>
      </c>
      <c r="K1324" s="7" t="s">
        <v>7833</v>
      </c>
      <c r="L1324" s="10">
        <v>19.25</v>
      </c>
      <c r="M1324" s="7" t="s">
        <v>1252</v>
      </c>
      <c r="N1324" s="7" t="s">
        <v>1281</v>
      </c>
      <c r="O1324" s="7" t="s">
        <v>4290</v>
      </c>
      <c r="P1324" s="60"/>
      <c r="Q1324">
        <f>SUMIF(Waterfowl!C:C,Master!E1324,Waterfowl!V:V)</f>
        <v>0</v>
      </c>
      <c r="R1324" s="63">
        <f t="shared" si="20"/>
        <v>0</v>
      </c>
    </row>
    <row r="1325" spans="2:18" x14ac:dyDescent="0.25">
      <c r="B1325" s="62" t="s">
        <v>6681</v>
      </c>
      <c r="C1325" s="58" t="s">
        <v>6682</v>
      </c>
      <c r="D1325" s="6">
        <v>843380150817</v>
      </c>
      <c r="E1325" s="7" t="s">
        <v>4744</v>
      </c>
      <c r="F1325" t="s">
        <v>8068</v>
      </c>
      <c r="G1325" t="s">
        <v>7868</v>
      </c>
      <c r="H1325" t="s">
        <v>18</v>
      </c>
      <c r="I1325" s="7" t="s">
        <v>4156</v>
      </c>
      <c r="J1325" s="7" t="s">
        <v>1251</v>
      </c>
      <c r="K1325" s="7" t="s">
        <v>7833</v>
      </c>
      <c r="L1325" s="10">
        <v>19.25</v>
      </c>
      <c r="M1325" s="7" t="s">
        <v>1252</v>
      </c>
      <c r="N1325" s="7" t="s">
        <v>1281</v>
      </c>
      <c r="O1325" s="7" t="s">
        <v>4290</v>
      </c>
      <c r="P1325" s="60"/>
      <c r="Q1325">
        <f>SUMIF(Waterfowl!C:C,Master!E1325,Waterfowl!V:V)</f>
        <v>0</v>
      </c>
      <c r="R1325" s="63">
        <f t="shared" si="20"/>
        <v>0</v>
      </c>
    </row>
    <row r="1326" spans="2:18" x14ac:dyDescent="0.25">
      <c r="B1326" s="62" t="s">
        <v>6683</v>
      </c>
      <c r="C1326" s="58" t="s">
        <v>6684</v>
      </c>
      <c r="D1326" s="6">
        <v>813116028338</v>
      </c>
      <c r="E1326" s="7" t="s">
        <v>3005</v>
      </c>
      <c r="F1326" t="s">
        <v>3748</v>
      </c>
      <c r="G1326" t="s">
        <v>7868</v>
      </c>
      <c r="H1326" t="s">
        <v>18</v>
      </c>
      <c r="I1326" s="7" t="s">
        <v>1864</v>
      </c>
      <c r="J1326" s="7" t="s">
        <v>1251</v>
      </c>
      <c r="K1326" s="7" t="s">
        <v>7833</v>
      </c>
      <c r="L1326" s="10">
        <v>16.5</v>
      </c>
      <c r="M1326" s="7" t="s">
        <v>1252</v>
      </c>
      <c r="N1326" s="7" t="s">
        <v>1281</v>
      </c>
      <c r="O1326" s="7" t="s">
        <v>3451</v>
      </c>
      <c r="P1326" s="60"/>
      <c r="Q1326">
        <f>SUMIF('Cross-Over'!C:C,Master!E1326,'Cross-Over'!V:V)</f>
        <v>0</v>
      </c>
      <c r="R1326" s="63">
        <f t="shared" si="20"/>
        <v>0</v>
      </c>
    </row>
    <row r="1327" spans="2:18" x14ac:dyDescent="0.25">
      <c r="B1327" s="62" t="s">
        <v>6685</v>
      </c>
      <c r="C1327" s="58" t="s">
        <v>6686</v>
      </c>
      <c r="D1327" s="6">
        <v>813116028345</v>
      </c>
      <c r="E1327" s="7" t="s">
        <v>3006</v>
      </c>
      <c r="F1327" t="s">
        <v>3749</v>
      </c>
      <c r="G1327" t="s">
        <v>7868</v>
      </c>
      <c r="H1327" t="s">
        <v>17</v>
      </c>
      <c r="I1327" s="7" t="s">
        <v>59</v>
      </c>
      <c r="J1327" s="7" t="s">
        <v>1251</v>
      </c>
      <c r="K1327" s="7" t="s">
        <v>7833</v>
      </c>
      <c r="L1327" s="10">
        <v>19.25</v>
      </c>
      <c r="M1327" s="7" t="s">
        <v>1252</v>
      </c>
      <c r="N1327" s="7" t="s">
        <v>1281</v>
      </c>
      <c r="O1327" s="7" t="s">
        <v>3451</v>
      </c>
      <c r="P1327" s="60"/>
      <c r="Q1327">
        <f>SUMIF('Cross-Over'!C:C,Master!E1327,'Cross-Over'!V:V)</f>
        <v>0</v>
      </c>
      <c r="R1327" s="63">
        <f t="shared" si="20"/>
        <v>0</v>
      </c>
    </row>
    <row r="1328" spans="2:18" x14ac:dyDescent="0.25">
      <c r="B1328" s="62" t="s">
        <v>6687</v>
      </c>
      <c r="C1328" s="58" t="s">
        <v>6688</v>
      </c>
      <c r="D1328" s="6">
        <v>817509021449</v>
      </c>
      <c r="E1328" s="7" t="s">
        <v>3007</v>
      </c>
      <c r="F1328" t="s">
        <v>3750</v>
      </c>
      <c r="G1328" t="s">
        <v>7868</v>
      </c>
      <c r="H1328" t="s">
        <v>18</v>
      </c>
      <c r="I1328" s="7" t="s">
        <v>80</v>
      </c>
      <c r="J1328" s="7" t="s">
        <v>1251</v>
      </c>
      <c r="K1328" s="7" t="s">
        <v>7833</v>
      </c>
      <c r="L1328" s="10">
        <v>19.25</v>
      </c>
      <c r="M1328" s="7" t="s">
        <v>1252</v>
      </c>
      <c r="N1328" s="7" t="s">
        <v>1281</v>
      </c>
      <c r="O1328" s="7" t="s">
        <v>3451</v>
      </c>
      <c r="P1328" s="60"/>
      <c r="Q1328">
        <f>SUMIF('Cross-Over'!C:C,Master!E1328,'Cross-Over'!V:V)</f>
        <v>0</v>
      </c>
      <c r="R1328" s="63">
        <f t="shared" si="20"/>
        <v>0</v>
      </c>
    </row>
    <row r="1329" spans="2:18" x14ac:dyDescent="0.25">
      <c r="B1329" s="62" t="s">
        <v>6689</v>
      </c>
      <c r="C1329" s="58" t="s">
        <v>6690</v>
      </c>
      <c r="D1329" s="6">
        <v>817509021456</v>
      </c>
      <c r="E1329" s="7" t="s">
        <v>3008</v>
      </c>
      <c r="F1329" t="s">
        <v>3751</v>
      </c>
      <c r="G1329" t="s">
        <v>7868</v>
      </c>
      <c r="H1329" t="s">
        <v>18</v>
      </c>
      <c r="I1329" s="7" t="s">
        <v>3645</v>
      </c>
      <c r="J1329" s="7" t="s">
        <v>1251</v>
      </c>
      <c r="K1329" s="7" t="s">
        <v>7833</v>
      </c>
      <c r="L1329" s="10">
        <v>19.25</v>
      </c>
      <c r="M1329" s="7" t="s">
        <v>1252</v>
      </c>
      <c r="N1329" s="7" t="s">
        <v>1281</v>
      </c>
      <c r="O1329" s="7" t="s">
        <v>3451</v>
      </c>
      <c r="P1329" s="60"/>
      <c r="Q1329">
        <f>SUMIF('Cross-Over'!C:C,Master!E1329,'Cross-Over'!V:V)</f>
        <v>0</v>
      </c>
      <c r="R1329" s="63">
        <f t="shared" si="20"/>
        <v>0</v>
      </c>
    </row>
    <row r="1330" spans="2:18" x14ac:dyDescent="0.25">
      <c r="B1330" s="62" t="s">
        <v>6691</v>
      </c>
      <c r="C1330" s="58" t="s">
        <v>6692</v>
      </c>
      <c r="D1330" s="6">
        <v>843380123507</v>
      </c>
      <c r="E1330" s="7" t="s">
        <v>1282</v>
      </c>
      <c r="F1330" t="s">
        <v>1283</v>
      </c>
      <c r="G1330" t="s">
        <v>7871</v>
      </c>
      <c r="H1330" t="s">
        <v>18</v>
      </c>
      <c r="I1330" s="7" t="s">
        <v>12</v>
      </c>
      <c r="J1330" s="7" t="s">
        <v>1251</v>
      </c>
      <c r="K1330" s="7" t="s">
        <v>7839</v>
      </c>
      <c r="L1330" s="10">
        <v>22</v>
      </c>
      <c r="M1330" s="7" t="s">
        <v>1252</v>
      </c>
      <c r="N1330" s="7" t="s">
        <v>1281</v>
      </c>
      <c r="O1330" s="7" t="s">
        <v>16</v>
      </c>
      <c r="P1330" s="60"/>
      <c r="Q1330">
        <f>SUMIF(Western!C:C,Master!E1330,Western!V:V)</f>
        <v>0</v>
      </c>
      <c r="R1330" s="63">
        <f t="shared" si="20"/>
        <v>0</v>
      </c>
    </row>
    <row r="1331" spans="2:18" x14ac:dyDescent="0.25">
      <c r="B1331" s="62" t="s">
        <v>6693</v>
      </c>
      <c r="C1331" s="58" t="s">
        <v>6694</v>
      </c>
      <c r="D1331" s="6">
        <v>843380123521</v>
      </c>
      <c r="E1331" s="7" t="s">
        <v>2537</v>
      </c>
      <c r="F1331" t="s">
        <v>2538</v>
      </c>
      <c r="G1331" t="s">
        <v>7871</v>
      </c>
      <c r="H1331" t="s">
        <v>17</v>
      </c>
      <c r="I1331" s="7" t="s">
        <v>236</v>
      </c>
      <c r="J1331" s="7" t="s">
        <v>1251</v>
      </c>
      <c r="K1331" s="7" t="s">
        <v>7839</v>
      </c>
      <c r="L1331" s="10">
        <v>22</v>
      </c>
      <c r="M1331" s="7" t="s">
        <v>1252</v>
      </c>
      <c r="N1331" s="7" t="s">
        <v>1281</v>
      </c>
      <c r="O1331" s="7" t="s">
        <v>2169</v>
      </c>
      <c r="P1331" s="60"/>
      <c r="Q1331">
        <f>SUMIF(Whitetail!C:C,Master!E1331,Whitetail!W:W)</f>
        <v>0</v>
      </c>
      <c r="R1331" s="63">
        <f t="shared" si="20"/>
        <v>0</v>
      </c>
    </row>
    <row r="1332" spans="2:18" x14ac:dyDescent="0.25">
      <c r="B1332" s="62" t="s">
        <v>6695</v>
      </c>
      <c r="C1332" s="58" t="s">
        <v>6696</v>
      </c>
      <c r="D1332" s="6">
        <v>843380131977</v>
      </c>
      <c r="E1332" s="7" t="s">
        <v>4745</v>
      </c>
      <c r="F1332" t="s">
        <v>4746</v>
      </c>
      <c r="G1332" t="s">
        <v>7871</v>
      </c>
      <c r="H1332" t="s">
        <v>18</v>
      </c>
      <c r="I1332" s="7" t="s">
        <v>4289</v>
      </c>
      <c r="J1332" s="7" t="s">
        <v>1251</v>
      </c>
      <c r="K1332" s="7" t="s">
        <v>7839</v>
      </c>
      <c r="L1332" s="10">
        <v>22</v>
      </c>
      <c r="M1332" s="7" t="s">
        <v>1252</v>
      </c>
      <c r="N1332" s="7" t="s">
        <v>1281</v>
      </c>
      <c r="O1332" s="7" t="s">
        <v>4290</v>
      </c>
      <c r="P1332" s="60"/>
      <c r="Q1332">
        <f>SUMIF(Waterfowl!C:C,Master!E1332,Waterfowl!V:V)</f>
        <v>0</v>
      </c>
      <c r="R1332" s="63">
        <f t="shared" si="20"/>
        <v>0</v>
      </c>
    </row>
    <row r="1333" spans="2:18" x14ac:dyDescent="0.25">
      <c r="B1333" s="62" t="s">
        <v>6697</v>
      </c>
      <c r="C1333" s="58" t="s">
        <v>6698</v>
      </c>
      <c r="D1333" s="6">
        <v>843380150800</v>
      </c>
      <c r="E1333" s="7" t="s">
        <v>4747</v>
      </c>
      <c r="F1333" t="s">
        <v>8069</v>
      </c>
      <c r="G1333" t="s">
        <v>7871</v>
      </c>
      <c r="H1333" t="s">
        <v>18</v>
      </c>
      <c r="I1333" s="7" t="s">
        <v>4156</v>
      </c>
      <c r="J1333" s="7" t="s">
        <v>1251</v>
      </c>
      <c r="K1333" s="7" t="s">
        <v>7839</v>
      </c>
      <c r="L1333" s="10">
        <v>22</v>
      </c>
      <c r="M1333" s="7" t="s">
        <v>1252</v>
      </c>
      <c r="N1333" s="7" t="s">
        <v>1281</v>
      </c>
      <c r="O1333" s="7" t="s">
        <v>4290</v>
      </c>
      <c r="P1333" s="60"/>
      <c r="Q1333">
        <f>SUMIF(Waterfowl!C:C,Master!E1333,Waterfowl!V:V)</f>
        <v>0</v>
      </c>
      <c r="R1333" s="63">
        <f t="shared" si="20"/>
        <v>0</v>
      </c>
    </row>
    <row r="1334" spans="2:18" x14ac:dyDescent="0.25">
      <c r="B1334" s="62" t="s">
        <v>6699</v>
      </c>
      <c r="C1334" s="58" t="s">
        <v>6700</v>
      </c>
      <c r="D1334" s="6">
        <v>843380123538</v>
      </c>
      <c r="E1334" s="7" t="s">
        <v>3009</v>
      </c>
      <c r="F1334" t="s">
        <v>3752</v>
      </c>
      <c r="G1334" t="s">
        <v>7871</v>
      </c>
      <c r="H1334" t="s">
        <v>18</v>
      </c>
      <c r="I1334" s="7" t="s">
        <v>59</v>
      </c>
      <c r="J1334" s="7" t="s">
        <v>1251</v>
      </c>
      <c r="K1334" s="7" t="s">
        <v>7839</v>
      </c>
      <c r="L1334" s="10">
        <v>22</v>
      </c>
      <c r="M1334" s="7" t="s">
        <v>1252</v>
      </c>
      <c r="N1334" s="7" t="s">
        <v>1281</v>
      </c>
      <c r="O1334" s="7" t="s">
        <v>3451</v>
      </c>
      <c r="P1334" s="60"/>
      <c r="Q1334">
        <f>SUMIF('Cross-Over'!C:C,Master!E1334,'Cross-Over'!V:V)</f>
        <v>0</v>
      </c>
      <c r="R1334" s="63">
        <f t="shared" si="20"/>
        <v>0</v>
      </c>
    </row>
    <row r="1335" spans="2:18" x14ac:dyDescent="0.25">
      <c r="B1335" s="62" t="s">
        <v>6701</v>
      </c>
      <c r="C1335" s="58" t="s">
        <v>6702</v>
      </c>
      <c r="D1335" s="6">
        <v>843380123545</v>
      </c>
      <c r="E1335" s="7" t="s">
        <v>3010</v>
      </c>
      <c r="F1335" t="s">
        <v>3753</v>
      </c>
      <c r="G1335" t="s">
        <v>7871</v>
      </c>
      <c r="H1335" t="s">
        <v>17</v>
      </c>
      <c r="I1335" s="7" t="s">
        <v>80</v>
      </c>
      <c r="J1335" s="7" t="s">
        <v>1251</v>
      </c>
      <c r="K1335" s="7" t="s">
        <v>7839</v>
      </c>
      <c r="L1335" s="10">
        <v>22</v>
      </c>
      <c r="M1335" s="7" t="s">
        <v>1252</v>
      </c>
      <c r="N1335" s="7" t="s">
        <v>1281</v>
      </c>
      <c r="O1335" s="7" t="s">
        <v>3451</v>
      </c>
      <c r="P1335" s="60"/>
      <c r="Q1335">
        <f>SUMIF('Cross-Over'!C:C,Master!E1335,'Cross-Over'!V:V)</f>
        <v>0</v>
      </c>
      <c r="R1335" s="63">
        <f t="shared" si="20"/>
        <v>0</v>
      </c>
    </row>
    <row r="1336" spans="2:18" x14ac:dyDescent="0.25">
      <c r="B1336" s="62" t="s">
        <v>6703</v>
      </c>
      <c r="C1336" s="58" t="s">
        <v>6704</v>
      </c>
      <c r="D1336" s="6">
        <v>843380123569</v>
      </c>
      <c r="E1336" s="7" t="s">
        <v>1284</v>
      </c>
      <c r="F1336" t="s">
        <v>1285</v>
      </c>
      <c r="G1336" t="s">
        <v>7866</v>
      </c>
      <c r="H1336" t="s">
        <v>18</v>
      </c>
      <c r="I1336" s="7" t="s">
        <v>12</v>
      </c>
      <c r="J1336" s="7" t="s">
        <v>1251</v>
      </c>
      <c r="K1336" s="7" t="s">
        <v>7833</v>
      </c>
      <c r="L1336" s="10">
        <v>21</v>
      </c>
      <c r="M1336" s="7" t="s">
        <v>1252</v>
      </c>
      <c r="N1336" s="7" t="s">
        <v>1281</v>
      </c>
      <c r="O1336" s="7" t="s">
        <v>16</v>
      </c>
      <c r="P1336" s="60"/>
      <c r="Q1336">
        <f>SUMIF(Western!C:C,Master!E1336,Western!V:V)</f>
        <v>0</v>
      </c>
      <c r="R1336" s="63">
        <f t="shared" si="20"/>
        <v>0</v>
      </c>
    </row>
    <row r="1337" spans="2:18" x14ac:dyDescent="0.25">
      <c r="B1337" s="62" t="s">
        <v>6705</v>
      </c>
      <c r="C1337" s="58" t="s">
        <v>6706</v>
      </c>
      <c r="D1337" s="6">
        <v>843380167310</v>
      </c>
      <c r="E1337" s="7" t="s">
        <v>1286</v>
      </c>
      <c r="F1337" t="s">
        <v>1287</v>
      </c>
      <c r="G1337" t="s">
        <v>7866</v>
      </c>
      <c r="H1337" t="s">
        <v>18</v>
      </c>
      <c r="I1337" s="7" t="s">
        <v>282</v>
      </c>
      <c r="J1337" s="7" t="s">
        <v>1251</v>
      </c>
      <c r="K1337" s="7" t="s">
        <v>7833</v>
      </c>
      <c r="L1337" s="10">
        <v>21</v>
      </c>
      <c r="M1337" s="7" t="s">
        <v>1252</v>
      </c>
      <c r="N1337" s="7" t="s">
        <v>1281</v>
      </c>
      <c r="O1337" s="7" t="s">
        <v>16</v>
      </c>
      <c r="P1337" s="60"/>
      <c r="Q1337">
        <f>SUMIF(Western!C:C,Master!E1337,Western!V:V)</f>
        <v>0</v>
      </c>
      <c r="R1337" s="63">
        <f t="shared" si="20"/>
        <v>0</v>
      </c>
    </row>
    <row r="1338" spans="2:18" x14ac:dyDescent="0.25">
      <c r="B1338" s="62" t="s">
        <v>6707</v>
      </c>
      <c r="C1338" s="58" t="s">
        <v>6708</v>
      </c>
      <c r="D1338" s="6">
        <v>843380167327</v>
      </c>
      <c r="E1338" s="7" t="s">
        <v>3011</v>
      </c>
      <c r="F1338" t="s">
        <v>3754</v>
      </c>
      <c r="G1338" t="s">
        <v>7866</v>
      </c>
      <c r="H1338" t="s">
        <v>18</v>
      </c>
      <c r="I1338" s="7" t="s">
        <v>154</v>
      </c>
      <c r="J1338" s="7" t="s">
        <v>1251</v>
      </c>
      <c r="K1338" s="7" t="s">
        <v>7833</v>
      </c>
      <c r="L1338" s="10">
        <v>21</v>
      </c>
      <c r="M1338" s="7" t="s">
        <v>1252</v>
      </c>
      <c r="N1338" s="7" t="s">
        <v>1281</v>
      </c>
      <c r="O1338" s="7" t="s">
        <v>3451</v>
      </c>
      <c r="P1338" s="60"/>
      <c r="Q1338">
        <f>SUMIF('Cross-Over'!C:C,Master!E1338,'Cross-Over'!V:V)</f>
        <v>0</v>
      </c>
      <c r="R1338" s="63">
        <f t="shared" si="20"/>
        <v>0</v>
      </c>
    </row>
    <row r="1339" spans="2:18" x14ac:dyDescent="0.25">
      <c r="B1339" s="62" t="s">
        <v>6709</v>
      </c>
      <c r="C1339" s="58" t="s">
        <v>6710</v>
      </c>
      <c r="D1339" s="6">
        <v>843380123583</v>
      </c>
      <c r="E1339" s="7" t="s">
        <v>2539</v>
      </c>
      <c r="F1339" t="s">
        <v>2540</v>
      </c>
      <c r="G1339" t="s">
        <v>7866</v>
      </c>
      <c r="H1339" t="s">
        <v>17</v>
      </c>
      <c r="I1339" s="7" t="s">
        <v>236</v>
      </c>
      <c r="J1339" s="7" t="s">
        <v>1251</v>
      </c>
      <c r="K1339" s="7" t="s">
        <v>7833</v>
      </c>
      <c r="L1339" s="10">
        <v>21</v>
      </c>
      <c r="M1339" s="7" t="s">
        <v>1252</v>
      </c>
      <c r="N1339" s="7" t="s">
        <v>1281</v>
      </c>
      <c r="O1339" s="7" t="s">
        <v>2169</v>
      </c>
      <c r="P1339" s="60"/>
      <c r="Q1339">
        <f>SUMIF(Whitetail!C:C,Master!E1339,Whitetail!W:W)</f>
        <v>0</v>
      </c>
      <c r="R1339" s="63">
        <f t="shared" si="20"/>
        <v>0</v>
      </c>
    </row>
    <row r="1340" spans="2:18" x14ac:dyDescent="0.25">
      <c r="B1340" s="62" t="s">
        <v>6711</v>
      </c>
      <c r="C1340" s="58" t="s">
        <v>6712</v>
      </c>
      <c r="D1340" s="6">
        <v>843380131960</v>
      </c>
      <c r="E1340" s="7" t="s">
        <v>4748</v>
      </c>
      <c r="F1340" t="s">
        <v>4749</v>
      </c>
      <c r="G1340" t="s">
        <v>7866</v>
      </c>
      <c r="H1340" t="s">
        <v>17</v>
      </c>
      <c r="I1340" s="7" t="s">
        <v>4289</v>
      </c>
      <c r="J1340" s="7" t="s">
        <v>1251</v>
      </c>
      <c r="K1340" s="7" t="s">
        <v>7833</v>
      </c>
      <c r="L1340" s="10">
        <v>21</v>
      </c>
      <c r="M1340" s="7" t="s">
        <v>1252</v>
      </c>
      <c r="N1340" s="7" t="s">
        <v>1281</v>
      </c>
      <c r="O1340" s="7" t="s">
        <v>4290</v>
      </c>
      <c r="P1340" s="60"/>
      <c r="Q1340">
        <f>SUMIF(Waterfowl!C:C,Master!E1340,Waterfowl!V:V)</f>
        <v>0</v>
      </c>
      <c r="R1340" s="63">
        <f t="shared" si="20"/>
        <v>0</v>
      </c>
    </row>
    <row r="1341" spans="2:18" x14ac:dyDescent="0.25">
      <c r="B1341" s="62" t="s">
        <v>6713</v>
      </c>
      <c r="C1341" s="58" t="s">
        <v>6714</v>
      </c>
      <c r="D1341" s="6">
        <v>843380150794</v>
      </c>
      <c r="E1341" s="7" t="s">
        <v>4750</v>
      </c>
      <c r="F1341" t="s">
        <v>8070</v>
      </c>
      <c r="G1341" t="s">
        <v>7866</v>
      </c>
      <c r="H1341" t="s">
        <v>18</v>
      </c>
      <c r="I1341" s="7" t="s">
        <v>4156</v>
      </c>
      <c r="J1341" s="7" t="s">
        <v>1251</v>
      </c>
      <c r="K1341" s="7" t="s">
        <v>7833</v>
      </c>
      <c r="L1341" s="10">
        <v>21</v>
      </c>
      <c r="M1341" s="7" t="s">
        <v>1252</v>
      </c>
      <c r="N1341" s="7" t="s">
        <v>1281</v>
      </c>
      <c r="O1341" s="7" t="s">
        <v>4290</v>
      </c>
      <c r="P1341" s="60"/>
      <c r="Q1341">
        <f>SUMIF(Waterfowl!C:C,Master!E1341,Waterfowl!V:V)</f>
        <v>0</v>
      </c>
      <c r="R1341" s="63">
        <f t="shared" si="20"/>
        <v>0</v>
      </c>
    </row>
    <row r="1342" spans="2:18" x14ac:dyDescent="0.25">
      <c r="B1342" s="62" t="s">
        <v>6715</v>
      </c>
      <c r="C1342" s="58" t="s">
        <v>6716</v>
      </c>
      <c r="D1342" s="6">
        <v>843380123590</v>
      </c>
      <c r="E1342" s="7" t="s">
        <v>3012</v>
      </c>
      <c r="F1342" t="s">
        <v>3755</v>
      </c>
      <c r="G1342" t="s">
        <v>7866</v>
      </c>
      <c r="H1342" t="s">
        <v>18</v>
      </c>
      <c r="I1342" s="7" t="s">
        <v>59</v>
      </c>
      <c r="J1342" s="7" t="s">
        <v>1251</v>
      </c>
      <c r="K1342" s="7" t="s">
        <v>7833</v>
      </c>
      <c r="L1342" s="10">
        <v>21</v>
      </c>
      <c r="M1342" s="7" t="s">
        <v>1252</v>
      </c>
      <c r="N1342" s="7" t="s">
        <v>1281</v>
      </c>
      <c r="O1342" s="7" t="s">
        <v>3451</v>
      </c>
      <c r="P1342" s="60"/>
      <c r="Q1342">
        <f>SUMIF('Cross-Over'!C:C,Master!E1342,'Cross-Over'!V:V)</f>
        <v>0</v>
      </c>
      <c r="R1342" s="63">
        <f t="shared" si="20"/>
        <v>0</v>
      </c>
    </row>
    <row r="1343" spans="2:18" x14ac:dyDescent="0.25">
      <c r="B1343" s="62" t="s">
        <v>6717</v>
      </c>
      <c r="C1343" s="58" t="s">
        <v>6718</v>
      </c>
      <c r="D1343" s="6">
        <v>843380123606</v>
      </c>
      <c r="E1343" s="7" t="s">
        <v>3013</v>
      </c>
      <c r="F1343" t="s">
        <v>3756</v>
      </c>
      <c r="G1343" t="s">
        <v>7866</v>
      </c>
      <c r="H1343" t="s">
        <v>17</v>
      </c>
      <c r="I1343" s="7" t="s">
        <v>80</v>
      </c>
      <c r="J1343" s="7" t="s">
        <v>1251</v>
      </c>
      <c r="K1343" s="7" t="s">
        <v>7833</v>
      </c>
      <c r="L1343" s="10">
        <v>21</v>
      </c>
      <c r="M1343" s="7" t="s">
        <v>1252</v>
      </c>
      <c r="N1343" s="7" t="s">
        <v>1281</v>
      </c>
      <c r="O1343" s="7" t="s">
        <v>3451</v>
      </c>
      <c r="P1343" s="60"/>
      <c r="Q1343">
        <f>SUMIF('Cross-Over'!C:C,Master!E1343,'Cross-Over'!V:V)</f>
        <v>0</v>
      </c>
      <c r="R1343" s="63">
        <f t="shared" si="20"/>
        <v>0</v>
      </c>
    </row>
    <row r="1344" spans="2:18" x14ac:dyDescent="0.25">
      <c r="B1344" s="62" t="s">
        <v>6719</v>
      </c>
      <c r="C1344" s="58" t="s">
        <v>6720</v>
      </c>
      <c r="D1344" s="6">
        <v>843380123620</v>
      </c>
      <c r="E1344" s="7" t="s">
        <v>3014</v>
      </c>
      <c r="F1344" t="s">
        <v>3757</v>
      </c>
      <c r="G1344" t="s">
        <v>7866</v>
      </c>
      <c r="H1344" t="s">
        <v>18</v>
      </c>
      <c r="I1344" s="7" t="s">
        <v>3645</v>
      </c>
      <c r="J1344" s="7" t="s">
        <v>1251</v>
      </c>
      <c r="K1344" s="7" t="s">
        <v>7833</v>
      </c>
      <c r="L1344" s="10">
        <v>21</v>
      </c>
      <c r="M1344" s="7" t="s">
        <v>1252</v>
      </c>
      <c r="N1344" s="7" t="s">
        <v>1281</v>
      </c>
      <c r="O1344" s="7" t="s">
        <v>3451</v>
      </c>
      <c r="P1344" s="60"/>
      <c r="Q1344">
        <f>SUMIF('Cross-Over'!C:C,Master!E1344,'Cross-Over'!V:V)</f>
        <v>0</v>
      </c>
      <c r="R1344" s="63">
        <f t="shared" si="20"/>
        <v>0</v>
      </c>
    </row>
    <row r="1345" spans="2:18" x14ac:dyDescent="0.25">
      <c r="B1345" s="62" t="s">
        <v>6721</v>
      </c>
      <c r="C1345" s="58" t="s">
        <v>6722</v>
      </c>
      <c r="D1345" s="6">
        <v>843380132202</v>
      </c>
      <c r="E1345" s="7" t="s">
        <v>1288</v>
      </c>
      <c r="F1345" t="s">
        <v>1289</v>
      </c>
      <c r="G1345" t="s">
        <v>7959</v>
      </c>
      <c r="H1345" t="s">
        <v>18</v>
      </c>
      <c r="I1345" s="7" t="s">
        <v>12</v>
      </c>
      <c r="J1345" s="7" t="s">
        <v>24</v>
      </c>
      <c r="K1345" s="7" t="s">
        <v>7929</v>
      </c>
      <c r="L1345" s="10">
        <v>27.500000000000004</v>
      </c>
      <c r="M1345" s="7" t="s">
        <v>1252</v>
      </c>
      <c r="N1345" s="7" t="s">
        <v>1281</v>
      </c>
      <c r="O1345" s="7" t="s">
        <v>16</v>
      </c>
      <c r="P1345" s="60"/>
      <c r="Q1345">
        <f>SUMIF(Western!C:C,Master!E1345,Western!V:V)</f>
        <v>0</v>
      </c>
      <c r="R1345" s="63">
        <f t="shared" si="20"/>
        <v>0</v>
      </c>
    </row>
    <row r="1346" spans="2:18" x14ac:dyDescent="0.25">
      <c r="B1346" s="62" t="s">
        <v>6721</v>
      </c>
      <c r="C1346" s="58" t="s">
        <v>6723</v>
      </c>
      <c r="D1346" s="6">
        <v>843380132196</v>
      </c>
      <c r="E1346" s="7" t="s">
        <v>1290</v>
      </c>
      <c r="F1346" t="s">
        <v>1291</v>
      </c>
      <c r="G1346" t="s">
        <v>7959</v>
      </c>
      <c r="H1346" t="s">
        <v>18</v>
      </c>
      <c r="I1346" s="7" t="s">
        <v>12</v>
      </c>
      <c r="J1346" s="7" t="s">
        <v>27</v>
      </c>
      <c r="K1346" s="7" t="s">
        <v>7929</v>
      </c>
      <c r="L1346" s="10">
        <v>27.500000000000004</v>
      </c>
      <c r="M1346" s="7" t="s">
        <v>1252</v>
      </c>
      <c r="N1346" s="7" t="s">
        <v>1281</v>
      </c>
      <c r="O1346" s="7" t="s">
        <v>16</v>
      </c>
      <c r="P1346" s="60"/>
      <c r="Q1346">
        <f>SUMIF(Western!C:C,Master!E1346,Western!V:V)</f>
        <v>0</v>
      </c>
      <c r="R1346" s="63">
        <f t="shared" si="20"/>
        <v>0</v>
      </c>
    </row>
    <row r="1347" spans="2:18" x14ac:dyDescent="0.25">
      <c r="B1347" s="62" t="s">
        <v>6724</v>
      </c>
      <c r="C1347" s="58" t="s">
        <v>6725</v>
      </c>
      <c r="D1347" s="6">
        <v>843380132240</v>
      </c>
      <c r="E1347" s="7" t="s">
        <v>2541</v>
      </c>
      <c r="F1347" t="s">
        <v>2542</v>
      </c>
      <c r="G1347" t="s">
        <v>7959</v>
      </c>
      <c r="H1347" t="s">
        <v>18</v>
      </c>
      <c r="I1347" s="7" t="s">
        <v>236</v>
      </c>
      <c r="J1347" s="7" t="s">
        <v>24</v>
      </c>
      <c r="K1347" s="7" t="s">
        <v>7929</v>
      </c>
      <c r="L1347" s="10">
        <v>27.500000000000004</v>
      </c>
      <c r="M1347" s="7" t="s">
        <v>1252</v>
      </c>
      <c r="N1347" s="7" t="s">
        <v>1281</v>
      </c>
      <c r="O1347" s="7" t="s">
        <v>2169</v>
      </c>
      <c r="P1347" s="60"/>
      <c r="Q1347">
        <f>SUMIF(Whitetail!C:C,Master!E1347,Whitetail!W:W)</f>
        <v>0</v>
      </c>
      <c r="R1347" s="63">
        <f t="shared" si="20"/>
        <v>0</v>
      </c>
    </row>
    <row r="1348" spans="2:18" x14ac:dyDescent="0.25">
      <c r="B1348" s="62" t="s">
        <v>6724</v>
      </c>
      <c r="C1348" s="58" t="s">
        <v>6726</v>
      </c>
      <c r="D1348" s="6">
        <v>843380132233</v>
      </c>
      <c r="E1348" s="7" t="s">
        <v>2543</v>
      </c>
      <c r="F1348" t="s">
        <v>2544</v>
      </c>
      <c r="G1348" t="s">
        <v>7959</v>
      </c>
      <c r="H1348" t="s">
        <v>18</v>
      </c>
      <c r="I1348" s="7" t="s">
        <v>236</v>
      </c>
      <c r="J1348" s="7" t="s">
        <v>27</v>
      </c>
      <c r="K1348" s="7" t="s">
        <v>7929</v>
      </c>
      <c r="L1348" s="10">
        <v>27.500000000000004</v>
      </c>
      <c r="M1348" s="7" t="s">
        <v>1252</v>
      </c>
      <c r="N1348" s="7" t="s">
        <v>1281</v>
      </c>
      <c r="O1348" s="7" t="s">
        <v>2169</v>
      </c>
      <c r="P1348" s="60"/>
      <c r="Q1348">
        <f>SUMIF(Whitetail!C:C,Master!E1348,Whitetail!W:W)</f>
        <v>0</v>
      </c>
      <c r="R1348" s="63">
        <f t="shared" si="20"/>
        <v>0</v>
      </c>
    </row>
    <row r="1349" spans="2:18" x14ac:dyDescent="0.25">
      <c r="B1349" s="62" t="s">
        <v>6727</v>
      </c>
      <c r="C1349" s="58" t="s">
        <v>6728</v>
      </c>
      <c r="D1349" s="6">
        <v>843380132264</v>
      </c>
      <c r="E1349" s="7" t="s">
        <v>4751</v>
      </c>
      <c r="F1349" t="s">
        <v>4752</v>
      </c>
      <c r="G1349" t="s">
        <v>7959</v>
      </c>
      <c r="H1349" t="s">
        <v>18</v>
      </c>
      <c r="I1349" s="7" t="s">
        <v>4289</v>
      </c>
      <c r="J1349" s="7" t="s">
        <v>24</v>
      </c>
      <c r="K1349" s="7" t="s">
        <v>7929</v>
      </c>
      <c r="L1349" s="10">
        <v>27.500000000000004</v>
      </c>
      <c r="M1349" s="7" t="s">
        <v>1252</v>
      </c>
      <c r="N1349" s="7" t="s">
        <v>1281</v>
      </c>
      <c r="O1349" s="7" t="s">
        <v>4290</v>
      </c>
      <c r="P1349" s="60"/>
      <c r="Q1349">
        <f>SUMIF(Waterfowl!C:C,Master!E1349,Waterfowl!V:V)</f>
        <v>0</v>
      </c>
      <c r="R1349" s="63">
        <f t="shared" si="20"/>
        <v>0</v>
      </c>
    </row>
    <row r="1350" spans="2:18" x14ac:dyDescent="0.25">
      <c r="B1350" s="62" t="s">
        <v>6727</v>
      </c>
      <c r="C1350" s="58" t="s">
        <v>6729</v>
      </c>
      <c r="D1350" s="6">
        <v>843380132257</v>
      </c>
      <c r="E1350" s="7" t="s">
        <v>4753</v>
      </c>
      <c r="F1350" t="s">
        <v>4754</v>
      </c>
      <c r="G1350" t="s">
        <v>7959</v>
      </c>
      <c r="H1350" t="s">
        <v>18</v>
      </c>
      <c r="I1350" s="7" t="s">
        <v>4289</v>
      </c>
      <c r="J1350" s="7" t="s">
        <v>27</v>
      </c>
      <c r="K1350" s="7" t="s">
        <v>7929</v>
      </c>
      <c r="L1350" s="10">
        <v>27.500000000000004</v>
      </c>
      <c r="M1350" s="7" t="s">
        <v>1252</v>
      </c>
      <c r="N1350" s="7" t="s">
        <v>1281</v>
      </c>
      <c r="O1350" s="7" t="s">
        <v>4290</v>
      </c>
      <c r="P1350" s="60"/>
      <c r="Q1350">
        <f>SUMIF(Waterfowl!C:C,Master!E1350,Waterfowl!V:V)</f>
        <v>0</v>
      </c>
      <c r="R1350" s="63">
        <f t="shared" ref="R1350:R1413" si="21">Q1350*L1350</f>
        <v>0</v>
      </c>
    </row>
    <row r="1351" spans="2:18" x14ac:dyDescent="0.25">
      <c r="B1351" s="62" t="s">
        <v>6730</v>
      </c>
      <c r="C1351" s="58" t="s">
        <v>6731</v>
      </c>
      <c r="D1351" s="6">
        <v>843380150879</v>
      </c>
      <c r="E1351" s="7" t="s">
        <v>4755</v>
      </c>
      <c r="F1351" t="s">
        <v>8071</v>
      </c>
      <c r="G1351" t="s">
        <v>7959</v>
      </c>
      <c r="H1351" t="s">
        <v>18</v>
      </c>
      <c r="I1351" s="7" t="s">
        <v>4156</v>
      </c>
      <c r="J1351" s="7" t="s">
        <v>24</v>
      </c>
      <c r="K1351" s="7" t="s">
        <v>7929</v>
      </c>
      <c r="L1351" s="10">
        <v>27.500000000000004</v>
      </c>
      <c r="M1351" s="7" t="s">
        <v>1252</v>
      </c>
      <c r="N1351" s="7" t="s">
        <v>1281</v>
      </c>
      <c r="O1351" s="7" t="s">
        <v>4290</v>
      </c>
      <c r="P1351" s="60"/>
      <c r="Q1351">
        <f>SUMIF(Waterfowl!C:C,Master!E1351,Waterfowl!V:V)</f>
        <v>0</v>
      </c>
      <c r="R1351" s="63">
        <f t="shared" si="21"/>
        <v>0</v>
      </c>
    </row>
    <row r="1352" spans="2:18" x14ac:dyDescent="0.25">
      <c r="B1352" s="62" t="s">
        <v>6730</v>
      </c>
      <c r="C1352" s="58" t="s">
        <v>6732</v>
      </c>
      <c r="D1352" s="6">
        <v>843380150862</v>
      </c>
      <c r="E1352" s="7" t="s">
        <v>4756</v>
      </c>
      <c r="F1352" t="s">
        <v>8072</v>
      </c>
      <c r="G1352" t="s">
        <v>7959</v>
      </c>
      <c r="H1352" t="s">
        <v>18</v>
      </c>
      <c r="I1352" s="7" t="s">
        <v>4156</v>
      </c>
      <c r="J1352" s="7" t="s">
        <v>27</v>
      </c>
      <c r="K1352" s="7" t="s">
        <v>7929</v>
      </c>
      <c r="L1352" s="10">
        <v>27.500000000000004</v>
      </c>
      <c r="M1352" s="7" t="s">
        <v>1252</v>
      </c>
      <c r="N1352" s="7" t="s">
        <v>1281</v>
      </c>
      <c r="O1352" s="7" t="s">
        <v>4290</v>
      </c>
      <c r="P1352" s="60"/>
      <c r="Q1352">
        <f>SUMIF(Waterfowl!C:C,Master!E1352,Waterfowl!V:V)</f>
        <v>0</v>
      </c>
      <c r="R1352" s="63">
        <f t="shared" si="21"/>
        <v>0</v>
      </c>
    </row>
    <row r="1353" spans="2:18" x14ac:dyDescent="0.25">
      <c r="B1353" s="62" t="s">
        <v>6733</v>
      </c>
      <c r="C1353" s="58" t="s">
        <v>6734</v>
      </c>
      <c r="D1353" s="6">
        <v>843380132189</v>
      </c>
      <c r="E1353" s="7" t="s">
        <v>3015</v>
      </c>
      <c r="F1353" t="s">
        <v>3758</v>
      </c>
      <c r="G1353" t="s">
        <v>7959</v>
      </c>
      <c r="H1353" t="s">
        <v>18</v>
      </c>
      <c r="I1353" s="7" t="s">
        <v>59</v>
      </c>
      <c r="J1353" s="7" t="s">
        <v>24</v>
      </c>
      <c r="K1353" s="7" t="s">
        <v>7929</v>
      </c>
      <c r="L1353" s="10">
        <v>27.500000000000004</v>
      </c>
      <c r="M1353" s="7" t="s">
        <v>1252</v>
      </c>
      <c r="N1353" s="7" t="s">
        <v>1281</v>
      </c>
      <c r="O1353" s="7" t="s">
        <v>3451</v>
      </c>
      <c r="P1353" s="60"/>
      <c r="Q1353">
        <f>SUMIF('Cross-Over'!C:C,Master!E1353,'Cross-Over'!V:V)</f>
        <v>0</v>
      </c>
      <c r="R1353" s="63">
        <f t="shared" si="21"/>
        <v>0</v>
      </c>
    </row>
    <row r="1354" spans="2:18" x14ac:dyDescent="0.25">
      <c r="B1354" s="62" t="s">
        <v>6733</v>
      </c>
      <c r="C1354" s="58" t="s">
        <v>6735</v>
      </c>
      <c r="D1354" s="6">
        <v>843380132172</v>
      </c>
      <c r="E1354" s="7" t="s">
        <v>3016</v>
      </c>
      <c r="F1354" t="s">
        <v>3759</v>
      </c>
      <c r="G1354" t="s">
        <v>7959</v>
      </c>
      <c r="H1354" t="s">
        <v>18</v>
      </c>
      <c r="I1354" s="7" t="s">
        <v>59</v>
      </c>
      <c r="J1354" s="7" t="s">
        <v>27</v>
      </c>
      <c r="K1354" s="7" t="s">
        <v>7929</v>
      </c>
      <c r="L1354" s="10">
        <v>27.500000000000004</v>
      </c>
      <c r="M1354" s="7" t="s">
        <v>1252</v>
      </c>
      <c r="N1354" s="7" t="s">
        <v>1281</v>
      </c>
      <c r="O1354" s="7" t="s">
        <v>3451</v>
      </c>
      <c r="P1354" s="60"/>
      <c r="Q1354">
        <f>SUMIF('Cross-Over'!C:C,Master!E1354,'Cross-Over'!V:V)</f>
        <v>0</v>
      </c>
      <c r="R1354" s="63">
        <f t="shared" si="21"/>
        <v>0</v>
      </c>
    </row>
    <row r="1355" spans="2:18" x14ac:dyDescent="0.25">
      <c r="B1355" s="62" t="s">
        <v>6736</v>
      </c>
      <c r="C1355" s="58" t="s">
        <v>6737</v>
      </c>
      <c r="D1355" s="6">
        <v>843380132226</v>
      </c>
      <c r="E1355" s="7" t="s">
        <v>3017</v>
      </c>
      <c r="F1355" t="s">
        <v>3760</v>
      </c>
      <c r="G1355" t="s">
        <v>7959</v>
      </c>
      <c r="H1355" t="s">
        <v>18</v>
      </c>
      <c r="I1355" s="7" t="s">
        <v>3645</v>
      </c>
      <c r="J1355" s="7" t="s">
        <v>24</v>
      </c>
      <c r="K1355" s="7" t="s">
        <v>7929</v>
      </c>
      <c r="L1355" s="10">
        <v>27.500000000000004</v>
      </c>
      <c r="M1355" s="7" t="s">
        <v>1252</v>
      </c>
      <c r="N1355" s="7" t="s">
        <v>1281</v>
      </c>
      <c r="O1355" s="7" t="s">
        <v>3451</v>
      </c>
      <c r="P1355" s="60"/>
      <c r="Q1355">
        <f>SUMIF('Cross-Over'!C:C,Master!E1355,'Cross-Over'!V:V)</f>
        <v>0</v>
      </c>
      <c r="R1355" s="63">
        <f t="shared" si="21"/>
        <v>0</v>
      </c>
    </row>
    <row r="1356" spans="2:18" x14ac:dyDescent="0.25">
      <c r="B1356" s="62" t="s">
        <v>6736</v>
      </c>
      <c r="C1356" s="58" t="s">
        <v>6738</v>
      </c>
      <c r="D1356" s="6">
        <v>843380132219</v>
      </c>
      <c r="E1356" s="7" t="s">
        <v>3018</v>
      </c>
      <c r="F1356" t="s">
        <v>3761</v>
      </c>
      <c r="G1356" t="s">
        <v>7959</v>
      </c>
      <c r="H1356" t="s">
        <v>18</v>
      </c>
      <c r="I1356" s="7" t="s">
        <v>3645</v>
      </c>
      <c r="J1356" s="7" t="s">
        <v>27</v>
      </c>
      <c r="K1356" s="7" t="s">
        <v>7929</v>
      </c>
      <c r="L1356" s="10">
        <v>27.500000000000004</v>
      </c>
      <c r="M1356" s="7" t="s">
        <v>1252</v>
      </c>
      <c r="N1356" s="7" t="s">
        <v>1281</v>
      </c>
      <c r="O1356" s="7" t="s">
        <v>3451</v>
      </c>
      <c r="P1356" s="60"/>
      <c r="Q1356">
        <f>SUMIF('Cross-Over'!C:C,Master!E1356,'Cross-Over'!V:V)</f>
        <v>0</v>
      </c>
      <c r="R1356" s="63">
        <f t="shared" si="21"/>
        <v>0</v>
      </c>
    </row>
    <row r="1357" spans="2:18" x14ac:dyDescent="0.25">
      <c r="B1357" s="62" t="s">
        <v>6739</v>
      </c>
      <c r="C1357" s="58" t="s">
        <v>6740</v>
      </c>
      <c r="D1357" s="6">
        <v>843380148616</v>
      </c>
      <c r="E1357" s="7" t="s">
        <v>1292</v>
      </c>
      <c r="F1357" t="s">
        <v>1293</v>
      </c>
      <c r="G1357" t="s">
        <v>7960</v>
      </c>
      <c r="H1357" t="s">
        <v>18</v>
      </c>
      <c r="I1357" s="7" t="s">
        <v>59</v>
      </c>
      <c r="J1357" s="7" t="s">
        <v>24</v>
      </c>
      <c r="K1357" s="7" t="s">
        <v>7929</v>
      </c>
      <c r="L1357" s="10">
        <v>54</v>
      </c>
      <c r="M1357" s="7" t="s">
        <v>1294</v>
      </c>
      <c r="N1357" s="7" t="s">
        <v>1295</v>
      </c>
      <c r="O1357" s="7" t="s">
        <v>16</v>
      </c>
      <c r="P1357" s="60"/>
      <c r="Q1357">
        <f>SUMIF(Western!C:C,Master!E1357,Western!V:V)</f>
        <v>0</v>
      </c>
      <c r="R1357" s="63">
        <f t="shared" si="21"/>
        <v>0</v>
      </c>
    </row>
    <row r="1358" spans="2:18" x14ac:dyDescent="0.25">
      <c r="B1358" s="62" t="s">
        <v>6739</v>
      </c>
      <c r="C1358" s="58" t="s">
        <v>6741</v>
      </c>
      <c r="D1358" s="6">
        <v>843380148609</v>
      </c>
      <c r="E1358" s="7" t="s">
        <v>1296</v>
      </c>
      <c r="F1358" t="s">
        <v>1297</v>
      </c>
      <c r="G1358" t="s">
        <v>7960</v>
      </c>
      <c r="H1358" t="s">
        <v>18</v>
      </c>
      <c r="I1358" s="7" t="s">
        <v>59</v>
      </c>
      <c r="J1358" s="7" t="s">
        <v>27</v>
      </c>
      <c r="K1358" s="7" t="s">
        <v>7929</v>
      </c>
      <c r="L1358" s="10">
        <v>54</v>
      </c>
      <c r="M1358" s="7" t="s">
        <v>1294</v>
      </c>
      <c r="N1358" s="7" t="s">
        <v>1295</v>
      </c>
      <c r="O1358" s="7" t="s">
        <v>16</v>
      </c>
      <c r="P1358" s="60"/>
      <c r="Q1358">
        <f>SUMIF(Western!C:C,Master!E1358,Western!V:V)</f>
        <v>0</v>
      </c>
      <c r="R1358" s="63">
        <f t="shared" si="21"/>
        <v>0</v>
      </c>
    </row>
    <row r="1359" spans="2:18" x14ac:dyDescent="0.25">
      <c r="B1359" s="62" t="s">
        <v>6739</v>
      </c>
      <c r="C1359" s="58" t="s">
        <v>6742</v>
      </c>
      <c r="D1359" s="6">
        <v>843380148630</v>
      </c>
      <c r="E1359" s="7" t="s">
        <v>1298</v>
      </c>
      <c r="F1359" t="s">
        <v>1299</v>
      </c>
      <c r="G1359" t="s">
        <v>7960</v>
      </c>
      <c r="H1359" t="s">
        <v>18</v>
      </c>
      <c r="I1359" s="7" t="s">
        <v>59</v>
      </c>
      <c r="J1359" s="7" t="s">
        <v>30</v>
      </c>
      <c r="K1359" s="7" t="s">
        <v>7929</v>
      </c>
      <c r="L1359" s="10">
        <v>54</v>
      </c>
      <c r="M1359" s="7" t="s">
        <v>1294</v>
      </c>
      <c r="N1359" s="7" t="s">
        <v>1295</v>
      </c>
      <c r="O1359" s="7" t="s">
        <v>16</v>
      </c>
      <c r="P1359" s="60"/>
      <c r="Q1359">
        <f>SUMIF(Western!C:C,Master!E1359,Western!V:V)</f>
        <v>0</v>
      </c>
      <c r="R1359" s="63">
        <f t="shared" si="21"/>
        <v>0</v>
      </c>
    </row>
    <row r="1360" spans="2:18" x14ac:dyDescent="0.25">
      <c r="B1360" s="62" t="s">
        <v>6743</v>
      </c>
      <c r="C1360" s="58" t="s">
        <v>6744</v>
      </c>
      <c r="D1360" s="6">
        <v>843380109549</v>
      </c>
      <c r="E1360" s="7" t="s">
        <v>3019</v>
      </c>
      <c r="F1360" t="s">
        <v>3762</v>
      </c>
      <c r="G1360" t="s">
        <v>7840</v>
      </c>
      <c r="H1360" t="s">
        <v>18</v>
      </c>
      <c r="I1360" s="7" t="s">
        <v>59</v>
      </c>
      <c r="J1360" s="7" t="s">
        <v>21</v>
      </c>
      <c r="K1360" s="7" t="s">
        <v>7839</v>
      </c>
      <c r="L1360" s="10">
        <v>13.750000000000002</v>
      </c>
      <c r="M1360" s="7" t="s">
        <v>1208</v>
      </c>
      <c r="N1360" s="7" t="s">
        <v>3763</v>
      </c>
      <c r="O1360" s="7" t="s">
        <v>3451</v>
      </c>
      <c r="P1360" s="60"/>
      <c r="Q1360">
        <f>SUMIF('Cross-Over'!C:C,Master!E1360,'Cross-Over'!V:V)</f>
        <v>0</v>
      </c>
      <c r="R1360" s="63">
        <f t="shared" si="21"/>
        <v>0</v>
      </c>
    </row>
    <row r="1361" spans="2:18" x14ac:dyDescent="0.25">
      <c r="B1361" s="62" t="s">
        <v>6743</v>
      </c>
      <c r="C1361" s="58" t="s">
        <v>6745</v>
      </c>
      <c r="D1361" s="6">
        <v>843380104049</v>
      </c>
      <c r="E1361" s="7" t="s">
        <v>3020</v>
      </c>
      <c r="F1361" t="s">
        <v>3764</v>
      </c>
      <c r="G1361" t="s">
        <v>7840</v>
      </c>
      <c r="H1361" t="s">
        <v>18</v>
      </c>
      <c r="I1361" s="7" t="s">
        <v>59</v>
      </c>
      <c r="J1361" s="7" t="s">
        <v>24</v>
      </c>
      <c r="K1361" s="7" t="s">
        <v>7839</v>
      </c>
      <c r="L1361" s="10">
        <v>13.750000000000002</v>
      </c>
      <c r="M1361" s="7" t="s">
        <v>1208</v>
      </c>
      <c r="N1361" s="7" t="s">
        <v>3763</v>
      </c>
      <c r="O1361" s="7" t="s">
        <v>3451</v>
      </c>
      <c r="P1361" s="60"/>
      <c r="Q1361">
        <f>SUMIF('Cross-Over'!C:C,Master!E1361,'Cross-Over'!V:V)</f>
        <v>0</v>
      </c>
      <c r="R1361" s="63">
        <f t="shared" si="21"/>
        <v>0</v>
      </c>
    </row>
    <row r="1362" spans="2:18" x14ac:dyDescent="0.25">
      <c r="B1362" s="62" t="s">
        <v>6743</v>
      </c>
      <c r="C1362" s="58" t="s">
        <v>6746</v>
      </c>
      <c r="D1362" s="6">
        <v>843380104056</v>
      </c>
      <c r="E1362" s="7" t="s">
        <v>3021</v>
      </c>
      <c r="F1362" t="s">
        <v>3765</v>
      </c>
      <c r="G1362" t="s">
        <v>7840</v>
      </c>
      <c r="H1362" t="s">
        <v>18</v>
      </c>
      <c r="I1362" s="7" t="s">
        <v>59</v>
      </c>
      <c r="J1362" s="7" t="s">
        <v>27</v>
      </c>
      <c r="K1362" s="7" t="s">
        <v>7839</v>
      </c>
      <c r="L1362" s="10">
        <v>13.750000000000002</v>
      </c>
      <c r="M1362" s="7" t="s">
        <v>1208</v>
      </c>
      <c r="N1362" s="7" t="s">
        <v>3763</v>
      </c>
      <c r="O1362" s="7" t="s">
        <v>3451</v>
      </c>
      <c r="P1362" s="60"/>
      <c r="Q1362">
        <f>SUMIF('Cross-Over'!C:C,Master!E1362,'Cross-Over'!V:V)</f>
        <v>0</v>
      </c>
      <c r="R1362" s="63">
        <f t="shared" si="21"/>
        <v>0</v>
      </c>
    </row>
    <row r="1363" spans="2:18" x14ac:dyDescent="0.25">
      <c r="B1363" s="62" t="s">
        <v>6747</v>
      </c>
      <c r="C1363" s="58" t="s">
        <v>6748</v>
      </c>
      <c r="D1363" s="6">
        <v>843380109556</v>
      </c>
      <c r="E1363" s="7" t="s">
        <v>3022</v>
      </c>
      <c r="F1363" t="s">
        <v>3766</v>
      </c>
      <c r="G1363" t="s">
        <v>7840</v>
      </c>
      <c r="H1363" t="s">
        <v>17</v>
      </c>
      <c r="I1363" s="7" t="s">
        <v>80</v>
      </c>
      <c r="J1363" s="7" t="s">
        <v>21</v>
      </c>
      <c r="K1363" s="7" t="s">
        <v>7839</v>
      </c>
      <c r="L1363" s="10">
        <v>13.750000000000002</v>
      </c>
      <c r="M1363" s="7" t="s">
        <v>1208</v>
      </c>
      <c r="N1363" s="7" t="s">
        <v>3763</v>
      </c>
      <c r="O1363" s="7" t="s">
        <v>3451</v>
      </c>
      <c r="P1363" s="60"/>
      <c r="Q1363">
        <f>SUMIF('Cross-Over'!C:C,Master!E1363,'Cross-Over'!V:V)</f>
        <v>0</v>
      </c>
      <c r="R1363" s="63">
        <f t="shared" si="21"/>
        <v>0</v>
      </c>
    </row>
    <row r="1364" spans="2:18" x14ac:dyDescent="0.25">
      <c r="B1364" s="62" t="s">
        <v>6747</v>
      </c>
      <c r="C1364" s="58" t="s">
        <v>6749</v>
      </c>
      <c r="D1364" s="6">
        <v>843380104063</v>
      </c>
      <c r="E1364" s="7" t="s">
        <v>3023</v>
      </c>
      <c r="F1364" t="s">
        <v>3767</v>
      </c>
      <c r="G1364" t="s">
        <v>7840</v>
      </c>
      <c r="H1364" t="s">
        <v>17</v>
      </c>
      <c r="I1364" s="7" t="s">
        <v>80</v>
      </c>
      <c r="J1364" s="7" t="s">
        <v>24</v>
      </c>
      <c r="K1364" s="7" t="s">
        <v>7839</v>
      </c>
      <c r="L1364" s="10">
        <v>13.750000000000002</v>
      </c>
      <c r="M1364" s="7" t="s">
        <v>1208</v>
      </c>
      <c r="N1364" s="7" t="s">
        <v>3763</v>
      </c>
      <c r="O1364" s="7" t="s">
        <v>3451</v>
      </c>
      <c r="P1364" s="60"/>
      <c r="Q1364">
        <f>SUMIF('Cross-Over'!C:C,Master!E1364,'Cross-Over'!V:V)</f>
        <v>0</v>
      </c>
      <c r="R1364" s="63">
        <f t="shared" si="21"/>
        <v>0</v>
      </c>
    </row>
    <row r="1365" spans="2:18" x14ac:dyDescent="0.25">
      <c r="B1365" s="62" t="s">
        <v>6747</v>
      </c>
      <c r="C1365" s="58" t="s">
        <v>6750</v>
      </c>
      <c r="D1365" s="6">
        <v>843380104070</v>
      </c>
      <c r="E1365" s="7" t="s">
        <v>3024</v>
      </c>
      <c r="F1365" t="s">
        <v>3768</v>
      </c>
      <c r="G1365" t="s">
        <v>7840</v>
      </c>
      <c r="H1365" t="s">
        <v>17</v>
      </c>
      <c r="I1365" s="7" t="s">
        <v>80</v>
      </c>
      <c r="J1365" s="7" t="s">
        <v>27</v>
      </c>
      <c r="K1365" s="7" t="s">
        <v>7839</v>
      </c>
      <c r="L1365" s="10">
        <v>13.750000000000002</v>
      </c>
      <c r="M1365" s="7" t="s">
        <v>1208</v>
      </c>
      <c r="N1365" s="7" t="s">
        <v>3763</v>
      </c>
      <c r="O1365" s="7" t="s">
        <v>3451</v>
      </c>
      <c r="P1365" s="60"/>
      <c r="Q1365">
        <f>SUMIF('Cross-Over'!C:C,Master!E1365,'Cross-Over'!V:V)</f>
        <v>0</v>
      </c>
      <c r="R1365" s="63">
        <f t="shared" si="21"/>
        <v>0</v>
      </c>
    </row>
    <row r="1366" spans="2:18" x14ac:dyDescent="0.25">
      <c r="B1366" s="62" t="s">
        <v>6751</v>
      </c>
      <c r="C1366" s="58" t="s">
        <v>6752</v>
      </c>
      <c r="D1366" s="6">
        <v>843380116776</v>
      </c>
      <c r="E1366" s="7" t="s">
        <v>3025</v>
      </c>
      <c r="F1366" t="s">
        <v>3769</v>
      </c>
      <c r="G1366" t="s">
        <v>7961</v>
      </c>
      <c r="H1366" t="s">
        <v>18</v>
      </c>
      <c r="I1366" s="7" t="s">
        <v>1864</v>
      </c>
      <c r="J1366" s="7" t="s">
        <v>3770</v>
      </c>
      <c r="K1366" s="7" t="s">
        <v>7929</v>
      </c>
      <c r="L1366" s="10">
        <v>4.8</v>
      </c>
      <c r="M1366" s="7" t="s">
        <v>1208</v>
      </c>
      <c r="N1366" s="7" t="s">
        <v>2514</v>
      </c>
      <c r="O1366" s="7" t="s">
        <v>3451</v>
      </c>
      <c r="P1366" s="60"/>
      <c r="Q1366">
        <f>SUMIF('Cross-Over'!C:C,Master!E1366,'Cross-Over'!V:V)</f>
        <v>0</v>
      </c>
      <c r="R1366" s="63">
        <f t="shared" si="21"/>
        <v>0</v>
      </c>
    </row>
    <row r="1367" spans="2:18" x14ac:dyDescent="0.25">
      <c r="B1367" s="62" t="s">
        <v>6753</v>
      </c>
      <c r="C1367" s="58" t="s">
        <v>6754</v>
      </c>
      <c r="D1367" s="6">
        <v>843380116783</v>
      </c>
      <c r="E1367" s="7" t="s">
        <v>3026</v>
      </c>
      <c r="F1367" t="s">
        <v>3771</v>
      </c>
      <c r="G1367" t="s">
        <v>7961</v>
      </c>
      <c r="H1367" t="s">
        <v>18</v>
      </c>
      <c r="I1367" s="7" t="s">
        <v>59</v>
      </c>
      <c r="J1367" s="7" t="s">
        <v>119</v>
      </c>
      <c r="K1367" s="7" t="s">
        <v>7929</v>
      </c>
      <c r="L1367" s="10">
        <v>5.3999999999999995</v>
      </c>
      <c r="M1367" s="7" t="s">
        <v>1208</v>
      </c>
      <c r="N1367" s="7" t="s">
        <v>2514</v>
      </c>
      <c r="O1367" s="7" t="s">
        <v>3451</v>
      </c>
      <c r="P1367" s="60"/>
      <c r="Q1367">
        <f>SUMIF('Cross-Over'!C:C,Master!E1367,'Cross-Over'!V:V)</f>
        <v>0</v>
      </c>
      <c r="R1367" s="63">
        <f t="shared" si="21"/>
        <v>0</v>
      </c>
    </row>
    <row r="1368" spans="2:18" x14ac:dyDescent="0.25">
      <c r="B1368" s="62" t="s">
        <v>6755</v>
      </c>
      <c r="C1368" s="58" t="s">
        <v>6756</v>
      </c>
      <c r="D1368" s="6">
        <v>843380136460</v>
      </c>
      <c r="E1368" s="7" t="s">
        <v>3027</v>
      </c>
      <c r="F1368" t="s">
        <v>3772</v>
      </c>
      <c r="G1368" t="s">
        <v>7962</v>
      </c>
      <c r="H1368" t="s">
        <v>18</v>
      </c>
      <c r="I1368" s="7" t="s">
        <v>59</v>
      </c>
      <c r="J1368" s="7" t="s">
        <v>13</v>
      </c>
      <c r="K1368" s="7" t="s">
        <v>7929</v>
      </c>
      <c r="L1368" s="10">
        <v>11</v>
      </c>
      <c r="M1368" s="7" t="s">
        <v>2637</v>
      </c>
      <c r="N1368" s="7" t="s">
        <v>2638</v>
      </c>
      <c r="O1368" s="7" t="s">
        <v>3451</v>
      </c>
      <c r="P1368" s="60"/>
      <c r="Q1368">
        <f>SUMIF('Cross-Over'!C:C,Master!E1368,'Cross-Over'!V:V)</f>
        <v>0</v>
      </c>
      <c r="R1368" s="63">
        <f t="shared" si="21"/>
        <v>0</v>
      </c>
    </row>
    <row r="1369" spans="2:18" x14ac:dyDescent="0.25">
      <c r="B1369" s="62" t="s">
        <v>6755</v>
      </c>
      <c r="C1369" s="58" t="s">
        <v>6757</v>
      </c>
      <c r="D1369" s="6">
        <v>843380116837</v>
      </c>
      <c r="E1369" s="7" t="s">
        <v>3028</v>
      </c>
      <c r="F1369" t="s">
        <v>3773</v>
      </c>
      <c r="G1369" t="s">
        <v>7962</v>
      </c>
      <c r="H1369" t="s">
        <v>18</v>
      </c>
      <c r="I1369" s="7" t="s">
        <v>59</v>
      </c>
      <c r="J1369" s="7" t="s">
        <v>21</v>
      </c>
      <c r="K1369" s="7" t="s">
        <v>7929</v>
      </c>
      <c r="L1369" s="10">
        <v>12</v>
      </c>
      <c r="M1369" s="7" t="s">
        <v>2637</v>
      </c>
      <c r="N1369" s="7" t="s">
        <v>2638</v>
      </c>
      <c r="O1369" s="7" t="s">
        <v>3451</v>
      </c>
      <c r="P1369" s="60"/>
      <c r="Q1369">
        <f>SUMIF('Cross-Over'!C:C,Master!E1369,'Cross-Over'!V:V)</f>
        <v>0</v>
      </c>
      <c r="R1369" s="63">
        <f t="shared" si="21"/>
        <v>0</v>
      </c>
    </row>
    <row r="1370" spans="2:18" x14ac:dyDescent="0.25">
      <c r="B1370" s="62" t="s">
        <v>6755</v>
      </c>
      <c r="C1370" s="58" t="s">
        <v>6758</v>
      </c>
      <c r="D1370" s="6">
        <v>843380116844</v>
      </c>
      <c r="E1370" s="7" t="s">
        <v>3029</v>
      </c>
      <c r="F1370" t="s">
        <v>3774</v>
      </c>
      <c r="G1370" t="s">
        <v>7962</v>
      </c>
      <c r="H1370" t="s">
        <v>18</v>
      </c>
      <c r="I1370" s="7" t="s">
        <v>59</v>
      </c>
      <c r="J1370" s="7" t="s">
        <v>24</v>
      </c>
      <c r="K1370" s="7" t="s">
        <v>7929</v>
      </c>
      <c r="L1370" s="10">
        <v>15</v>
      </c>
      <c r="M1370" s="7" t="s">
        <v>2637</v>
      </c>
      <c r="N1370" s="7" t="s">
        <v>2638</v>
      </c>
      <c r="O1370" s="7" t="s">
        <v>3451</v>
      </c>
      <c r="P1370" s="60"/>
      <c r="Q1370">
        <f>SUMIF('Cross-Over'!C:C,Master!E1370,'Cross-Over'!V:V)</f>
        <v>0</v>
      </c>
      <c r="R1370" s="63">
        <f t="shared" si="21"/>
        <v>0</v>
      </c>
    </row>
    <row r="1371" spans="2:18" x14ac:dyDescent="0.25">
      <c r="B1371" s="62" t="s">
        <v>6755</v>
      </c>
      <c r="C1371" s="58" t="s">
        <v>6759</v>
      </c>
      <c r="D1371" s="6">
        <v>843380116851</v>
      </c>
      <c r="E1371" s="7" t="s">
        <v>3030</v>
      </c>
      <c r="F1371" t="s">
        <v>3775</v>
      </c>
      <c r="G1371" t="s">
        <v>7962</v>
      </c>
      <c r="H1371" t="s">
        <v>18</v>
      </c>
      <c r="I1371" s="7" t="s">
        <v>59</v>
      </c>
      <c r="J1371" s="7" t="s">
        <v>27</v>
      </c>
      <c r="K1371" s="7" t="s">
        <v>7929</v>
      </c>
      <c r="L1371" s="10">
        <v>21</v>
      </c>
      <c r="M1371" s="7" t="s">
        <v>2637</v>
      </c>
      <c r="N1371" s="7" t="s">
        <v>2638</v>
      </c>
      <c r="O1371" s="7" t="s">
        <v>3451</v>
      </c>
      <c r="P1371" s="60"/>
      <c r="Q1371">
        <f>SUMIF('Cross-Over'!C:C,Master!E1371,'Cross-Over'!V:V)</f>
        <v>0</v>
      </c>
      <c r="R1371" s="63">
        <f t="shared" si="21"/>
        <v>0</v>
      </c>
    </row>
    <row r="1372" spans="2:18" x14ac:dyDescent="0.25">
      <c r="B1372" s="62" t="s">
        <v>6760</v>
      </c>
      <c r="C1372" s="58" t="s">
        <v>6761</v>
      </c>
      <c r="D1372" s="6">
        <v>843380131458</v>
      </c>
      <c r="E1372" s="7" t="s">
        <v>4757</v>
      </c>
      <c r="F1372" t="s">
        <v>4758</v>
      </c>
      <c r="G1372" t="s">
        <v>7963</v>
      </c>
      <c r="H1372" t="s">
        <v>18</v>
      </c>
      <c r="I1372" s="7" t="s">
        <v>4289</v>
      </c>
      <c r="J1372" s="7" t="s">
        <v>1251</v>
      </c>
      <c r="K1372" s="7" t="s">
        <v>7929</v>
      </c>
      <c r="L1372" s="10">
        <v>150</v>
      </c>
      <c r="M1372" s="7" t="s">
        <v>2637</v>
      </c>
      <c r="N1372" s="7" t="s">
        <v>2638</v>
      </c>
      <c r="O1372" s="7" t="s">
        <v>4290</v>
      </c>
      <c r="P1372" s="60"/>
      <c r="Q1372">
        <f>SUMIF(Waterfowl!C:C,Master!E1372,Waterfowl!V:V)</f>
        <v>0</v>
      </c>
      <c r="R1372" s="63">
        <f t="shared" si="21"/>
        <v>0</v>
      </c>
    </row>
    <row r="1373" spans="2:18" x14ac:dyDescent="0.25">
      <c r="B1373" s="62" t="s">
        <v>6762</v>
      </c>
      <c r="C1373" s="58" t="s">
        <v>6763</v>
      </c>
      <c r="D1373" s="6">
        <v>843380151487</v>
      </c>
      <c r="E1373" s="7" t="s">
        <v>4759</v>
      </c>
      <c r="F1373" t="s">
        <v>8073</v>
      </c>
      <c r="G1373" t="s">
        <v>7963</v>
      </c>
      <c r="H1373" t="s">
        <v>18</v>
      </c>
      <c r="I1373" s="7" t="s">
        <v>4156</v>
      </c>
      <c r="J1373" s="7" t="s">
        <v>1251</v>
      </c>
      <c r="K1373" s="7" t="s">
        <v>7929</v>
      </c>
      <c r="L1373" s="10">
        <v>150</v>
      </c>
      <c r="M1373" s="7" t="s">
        <v>2637</v>
      </c>
      <c r="N1373" s="7" t="s">
        <v>4760</v>
      </c>
      <c r="O1373" s="7" t="s">
        <v>4290</v>
      </c>
      <c r="P1373" s="60"/>
      <c r="Q1373">
        <f>SUMIF(Waterfowl!C:C,Master!E1373,Waterfowl!V:V)</f>
        <v>0</v>
      </c>
      <c r="R1373" s="63">
        <f t="shared" si="21"/>
        <v>0</v>
      </c>
    </row>
    <row r="1374" spans="2:18" x14ac:dyDescent="0.25">
      <c r="B1374" s="62" t="s">
        <v>6764</v>
      </c>
      <c r="C1374" s="58" t="s">
        <v>6765</v>
      </c>
      <c r="D1374" s="6">
        <v>843380173175</v>
      </c>
      <c r="E1374" s="7" t="s">
        <v>4761</v>
      </c>
      <c r="F1374" t="s">
        <v>4762</v>
      </c>
      <c r="G1374" t="s">
        <v>7964</v>
      </c>
      <c r="H1374" t="s">
        <v>18</v>
      </c>
      <c r="I1374" s="7" t="s">
        <v>59</v>
      </c>
      <c r="J1374" s="7" t="s">
        <v>1251</v>
      </c>
      <c r="K1374" s="7" t="s">
        <v>7929</v>
      </c>
      <c r="L1374" s="10">
        <v>105</v>
      </c>
      <c r="M1374" s="7" t="s">
        <v>2637</v>
      </c>
      <c r="N1374" s="7" t="s">
        <v>2638</v>
      </c>
      <c r="O1374" s="7" t="s">
        <v>4290</v>
      </c>
      <c r="P1374" s="60"/>
      <c r="Q1374">
        <f>SUMIF(Waterfowl!C:C,Master!E1374,Waterfowl!V:V)</f>
        <v>0</v>
      </c>
      <c r="R1374" s="63">
        <f t="shared" si="21"/>
        <v>0</v>
      </c>
    </row>
    <row r="1375" spans="2:18" x14ac:dyDescent="0.25">
      <c r="B1375" s="62" t="s">
        <v>6766</v>
      </c>
      <c r="C1375" s="58" t="s">
        <v>6767</v>
      </c>
      <c r="D1375" s="6">
        <v>843380116875</v>
      </c>
      <c r="E1375" s="7" t="s">
        <v>3031</v>
      </c>
      <c r="F1375" t="s">
        <v>3776</v>
      </c>
      <c r="G1375" t="s">
        <v>7875</v>
      </c>
      <c r="H1375" t="s">
        <v>17</v>
      </c>
      <c r="I1375" s="7" t="s">
        <v>59</v>
      </c>
      <c r="J1375" s="7" t="s">
        <v>21</v>
      </c>
      <c r="K1375" s="7" t="s">
        <v>7839</v>
      </c>
      <c r="L1375" s="10">
        <v>90</v>
      </c>
      <c r="M1375" s="7" t="s">
        <v>2637</v>
      </c>
      <c r="N1375" s="7" t="s">
        <v>2638</v>
      </c>
      <c r="O1375" s="7" t="s">
        <v>3451</v>
      </c>
      <c r="P1375" s="60"/>
      <c r="Q1375">
        <f>SUMIF('Cross-Over'!C:C,Master!E1375,'Cross-Over'!V:V)</f>
        <v>0</v>
      </c>
      <c r="R1375" s="63">
        <f t="shared" si="21"/>
        <v>0</v>
      </c>
    </row>
    <row r="1376" spans="2:18" x14ac:dyDescent="0.25">
      <c r="B1376" s="62" t="s">
        <v>6766</v>
      </c>
      <c r="C1376" s="58" t="s">
        <v>6768</v>
      </c>
      <c r="D1376" s="6">
        <v>843380116882</v>
      </c>
      <c r="E1376" s="7" t="s">
        <v>3032</v>
      </c>
      <c r="F1376" t="s">
        <v>3777</v>
      </c>
      <c r="G1376" t="s">
        <v>7875</v>
      </c>
      <c r="H1376" t="s">
        <v>17</v>
      </c>
      <c r="I1376" s="7" t="s">
        <v>59</v>
      </c>
      <c r="J1376" s="7" t="s">
        <v>24</v>
      </c>
      <c r="K1376" s="7" t="s">
        <v>7839</v>
      </c>
      <c r="L1376" s="10">
        <v>111</v>
      </c>
      <c r="M1376" s="7" t="s">
        <v>2637</v>
      </c>
      <c r="N1376" s="7" t="s">
        <v>2638</v>
      </c>
      <c r="O1376" s="7" t="s">
        <v>3451</v>
      </c>
      <c r="P1376" s="60"/>
      <c r="Q1376">
        <f>SUMIF('Cross-Over'!C:C,Master!E1376,'Cross-Over'!V:V)</f>
        <v>0</v>
      </c>
      <c r="R1376" s="63">
        <f t="shared" si="21"/>
        <v>0</v>
      </c>
    </row>
    <row r="1377" spans="2:18" x14ac:dyDescent="0.25">
      <c r="B1377" s="62" t="s">
        <v>6766</v>
      </c>
      <c r="C1377" s="58" t="s">
        <v>6769</v>
      </c>
      <c r="D1377" s="6">
        <v>843380116899</v>
      </c>
      <c r="E1377" s="7" t="s">
        <v>3033</v>
      </c>
      <c r="F1377" t="s">
        <v>3778</v>
      </c>
      <c r="G1377" t="s">
        <v>7875</v>
      </c>
      <c r="H1377" t="s">
        <v>17</v>
      </c>
      <c r="I1377" s="7" t="s">
        <v>59</v>
      </c>
      <c r="J1377" s="7" t="s">
        <v>27</v>
      </c>
      <c r="K1377" s="7" t="s">
        <v>7839</v>
      </c>
      <c r="L1377" s="10">
        <v>132</v>
      </c>
      <c r="M1377" s="7" t="s">
        <v>2637</v>
      </c>
      <c r="N1377" s="7" t="s">
        <v>2638</v>
      </c>
      <c r="O1377" s="7" t="s">
        <v>3451</v>
      </c>
      <c r="P1377" s="60"/>
      <c r="Q1377">
        <f>SUMIF('Cross-Over'!C:C,Master!E1377,'Cross-Over'!V:V)</f>
        <v>0</v>
      </c>
      <c r="R1377" s="63">
        <f t="shared" si="21"/>
        <v>0</v>
      </c>
    </row>
    <row r="1378" spans="2:18" x14ac:dyDescent="0.25">
      <c r="B1378" s="62" t="s">
        <v>6770</v>
      </c>
      <c r="C1378" s="58" t="s">
        <v>6771</v>
      </c>
      <c r="D1378" s="6" t="s">
        <v>1300</v>
      </c>
      <c r="E1378" s="7" t="s">
        <v>1301</v>
      </c>
      <c r="F1378" t="s">
        <v>1302</v>
      </c>
      <c r="G1378" t="s">
        <v>7898</v>
      </c>
      <c r="H1378" t="s">
        <v>17</v>
      </c>
      <c r="I1378" s="7" t="s">
        <v>12</v>
      </c>
      <c r="J1378" s="7" t="s">
        <v>21</v>
      </c>
      <c r="K1378" s="7" t="s">
        <v>7833</v>
      </c>
      <c r="L1378" s="10">
        <v>150</v>
      </c>
      <c r="M1378" s="7" t="s">
        <v>415</v>
      </c>
      <c r="N1378" s="7" t="s">
        <v>437</v>
      </c>
      <c r="O1378" s="7" t="s">
        <v>16</v>
      </c>
      <c r="P1378" s="60"/>
      <c r="Q1378">
        <f>SUMIF(Western!C:C,Master!E1378,Western!V:V)</f>
        <v>0</v>
      </c>
      <c r="R1378" s="63">
        <f t="shared" si="21"/>
        <v>0</v>
      </c>
    </row>
    <row r="1379" spans="2:18" x14ac:dyDescent="0.25">
      <c r="B1379" s="62" t="s">
        <v>6770</v>
      </c>
      <c r="C1379" s="58" t="s">
        <v>6772</v>
      </c>
      <c r="D1379" s="6" t="s">
        <v>1303</v>
      </c>
      <c r="E1379" s="7" t="s">
        <v>1304</v>
      </c>
      <c r="F1379" t="s">
        <v>1305</v>
      </c>
      <c r="G1379" t="s">
        <v>7898</v>
      </c>
      <c r="H1379" t="s">
        <v>17</v>
      </c>
      <c r="I1379" s="7" t="s">
        <v>12</v>
      </c>
      <c r="J1379" s="7" t="s">
        <v>24</v>
      </c>
      <c r="K1379" s="7" t="s">
        <v>7833</v>
      </c>
      <c r="L1379" s="10">
        <v>150</v>
      </c>
      <c r="M1379" s="7" t="s">
        <v>415</v>
      </c>
      <c r="N1379" s="7" t="s">
        <v>437</v>
      </c>
      <c r="O1379" s="7" t="s">
        <v>16</v>
      </c>
      <c r="P1379" s="60"/>
      <c r="Q1379">
        <f>SUMIF(Western!C:C,Master!E1379,Western!V:V)</f>
        <v>0</v>
      </c>
      <c r="R1379" s="63">
        <f t="shared" si="21"/>
        <v>0</v>
      </c>
    </row>
    <row r="1380" spans="2:18" x14ac:dyDescent="0.25">
      <c r="B1380" s="62" t="s">
        <v>6770</v>
      </c>
      <c r="C1380" s="58" t="s">
        <v>6773</v>
      </c>
      <c r="D1380" s="6" t="s">
        <v>1306</v>
      </c>
      <c r="E1380" s="7" t="s">
        <v>1307</v>
      </c>
      <c r="F1380" t="s">
        <v>1308</v>
      </c>
      <c r="G1380" t="s">
        <v>7898</v>
      </c>
      <c r="H1380" t="s">
        <v>17</v>
      </c>
      <c r="I1380" s="7" t="s">
        <v>12</v>
      </c>
      <c r="J1380" s="7" t="s">
        <v>27</v>
      </c>
      <c r="K1380" s="7" t="s">
        <v>7833</v>
      </c>
      <c r="L1380" s="10">
        <v>150</v>
      </c>
      <c r="M1380" s="7" t="s">
        <v>415</v>
      </c>
      <c r="N1380" s="7" t="s">
        <v>437</v>
      </c>
      <c r="O1380" s="7" t="s">
        <v>16</v>
      </c>
      <c r="P1380" s="60"/>
      <c r="Q1380">
        <f>SUMIF(Western!C:C,Master!E1380,Western!V:V)</f>
        <v>0</v>
      </c>
      <c r="R1380" s="63">
        <f t="shared" si="21"/>
        <v>0</v>
      </c>
    </row>
    <row r="1381" spans="2:18" x14ac:dyDescent="0.25">
      <c r="B1381" s="62" t="s">
        <v>6770</v>
      </c>
      <c r="C1381" s="58" t="s">
        <v>6774</v>
      </c>
      <c r="D1381" s="6" t="s">
        <v>1309</v>
      </c>
      <c r="E1381" s="7" t="s">
        <v>1310</v>
      </c>
      <c r="F1381" t="s">
        <v>1311</v>
      </c>
      <c r="G1381" t="s">
        <v>7898</v>
      </c>
      <c r="H1381" t="s">
        <v>17</v>
      </c>
      <c r="I1381" s="7" t="s">
        <v>12</v>
      </c>
      <c r="J1381" s="7" t="s">
        <v>30</v>
      </c>
      <c r="K1381" s="7" t="s">
        <v>7833</v>
      </c>
      <c r="L1381" s="10">
        <v>150</v>
      </c>
      <c r="M1381" s="7" t="s">
        <v>415</v>
      </c>
      <c r="N1381" s="7" t="s">
        <v>437</v>
      </c>
      <c r="O1381" s="7" t="s">
        <v>16</v>
      </c>
      <c r="P1381" s="60"/>
      <c r="Q1381">
        <f>SUMIF(Western!C:C,Master!E1381,Western!V:V)</f>
        <v>0</v>
      </c>
      <c r="R1381" s="63">
        <f t="shared" si="21"/>
        <v>0</v>
      </c>
    </row>
    <row r="1382" spans="2:18" x14ac:dyDescent="0.25">
      <c r="B1382" s="62" t="s">
        <v>6770</v>
      </c>
      <c r="C1382" s="58" t="s">
        <v>6775</v>
      </c>
      <c r="D1382" s="6" t="s">
        <v>1312</v>
      </c>
      <c r="E1382" s="7" t="s">
        <v>1313</v>
      </c>
      <c r="F1382" t="s">
        <v>1314</v>
      </c>
      <c r="G1382" t="s">
        <v>7898</v>
      </c>
      <c r="H1382" t="s">
        <v>17</v>
      </c>
      <c r="I1382" s="7" t="s">
        <v>12</v>
      </c>
      <c r="J1382" s="7" t="s">
        <v>246</v>
      </c>
      <c r="K1382" s="7" t="s">
        <v>7833</v>
      </c>
      <c r="L1382" s="10">
        <v>150</v>
      </c>
      <c r="M1382" s="7" t="s">
        <v>415</v>
      </c>
      <c r="N1382" s="7" t="s">
        <v>437</v>
      </c>
      <c r="O1382" s="7" t="s">
        <v>16</v>
      </c>
      <c r="P1382" s="60"/>
      <c r="Q1382">
        <f>SUMIF(Western!C:C,Master!E1382,Western!V:V)</f>
        <v>0</v>
      </c>
      <c r="R1382" s="63">
        <f t="shared" si="21"/>
        <v>0</v>
      </c>
    </row>
    <row r="1383" spans="2:18" x14ac:dyDescent="0.25">
      <c r="B1383" s="62" t="s">
        <v>6776</v>
      </c>
      <c r="C1383" s="58" t="s">
        <v>6777</v>
      </c>
      <c r="D1383" s="6" t="s">
        <v>1315</v>
      </c>
      <c r="E1383" s="7" t="s">
        <v>1316</v>
      </c>
      <c r="F1383" t="s">
        <v>1317</v>
      </c>
      <c r="G1383" t="s">
        <v>7898</v>
      </c>
      <c r="H1383" t="s">
        <v>18</v>
      </c>
      <c r="I1383" s="7" t="s">
        <v>282</v>
      </c>
      <c r="J1383" s="7" t="s">
        <v>21</v>
      </c>
      <c r="K1383" s="7" t="s">
        <v>7833</v>
      </c>
      <c r="L1383" s="10">
        <v>150</v>
      </c>
      <c r="M1383" s="7" t="s">
        <v>415</v>
      </c>
      <c r="N1383" s="7" t="s">
        <v>437</v>
      </c>
      <c r="O1383" s="7" t="s">
        <v>16</v>
      </c>
      <c r="P1383" s="60"/>
      <c r="Q1383">
        <f>SUMIF(Western!C:C,Master!E1383,Western!V:V)</f>
        <v>0</v>
      </c>
      <c r="R1383" s="63">
        <f t="shared" si="21"/>
        <v>0</v>
      </c>
    </row>
    <row r="1384" spans="2:18" x14ac:dyDescent="0.25">
      <c r="B1384" s="62" t="s">
        <v>6776</v>
      </c>
      <c r="C1384" s="58" t="s">
        <v>6778</v>
      </c>
      <c r="D1384" s="6" t="s">
        <v>1318</v>
      </c>
      <c r="E1384" s="7" t="s">
        <v>1319</v>
      </c>
      <c r="F1384" t="s">
        <v>1320</v>
      </c>
      <c r="G1384" t="s">
        <v>7898</v>
      </c>
      <c r="H1384" t="s">
        <v>18</v>
      </c>
      <c r="I1384" s="7" t="s">
        <v>282</v>
      </c>
      <c r="J1384" s="7" t="s">
        <v>24</v>
      </c>
      <c r="K1384" s="7" t="s">
        <v>7833</v>
      </c>
      <c r="L1384" s="10">
        <v>150</v>
      </c>
      <c r="M1384" s="7" t="s">
        <v>415</v>
      </c>
      <c r="N1384" s="7" t="s">
        <v>437</v>
      </c>
      <c r="O1384" s="7" t="s">
        <v>16</v>
      </c>
      <c r="P1384" s="60"/>
      <c r="Q1384">
        <f>SUMIF(Western!C:C,Master!E1384,Western!V:V)</f>
        <v>0</v>
      </c>
      <c r="R1384" s="63">
        <f t="shared" si="21"/>
        <v>0</v>
      </c>
    </row>
    <row r="1385" spans="2:18" x14ac:dyDescent="0.25">
      <c r="B1385" s="62" t="s">
        <v>6776</v>
      </c>
      <c r="C1385" s="58" t="s">
        <v>6779</v>
      </c>
      <c r="D1385" s="6" t="s">
        <v>1321</v>
      </c>
      <c r="E1385" s="7" t="s">
        <v>1322</v>
      </c>
      <c r="F1385" t="s">
        <v>1323</v>
      </c>
      <c r="G1385" t="s">
        <v>7898</v>
      </c>
      <c r="H1385" t="s">
        <v>18</v>
      </c>
      <c r="I1385" s="7" t="s">
        <v>282</v>
      </c>
      <c r="J1385" s="7" t="s">
        <v>27</v>
      </c>
      <c r="K1385" s="7" t="s">
        <v>7833</v>
      </c>
      <c r="L1385" s="10">
        <v>150</v>
      </c>
      <c r="M1385" s="7" t="s">
        <v>415</v>
      </c>
      <c r="N1385" s="7" t="s">
        <v>437</v>
      </c>
      <c r="O1385" s="7" t="s">
        <v>16</v>
      </c>
      <c r="P1385" s="60"/>
      <c r="Q1385">
        <f>SUMIF(Western!C:C,Master!E1385,Western!V:V)</f>
        <v>0</v>
      </c>
      <c r="R1385" s="63">
        <f t="shared" si="21"/>
        <v>0</v>
      </c>
    </row>
    <row r="1386" spans="2:18" x14ac:dyDescent="0.25">
      <c r="B1386" s="62" t="s">
        <v>6776</v>
      </c>
      <c r="C1386" s="58" t="s">
        <v>6780</v>
      </c>
      <c r="D1386" s="6" t="s">
        <v>1324</v>
      </c>
      <c r="E1386" s="7" t="s">
        <v>1325</v>
      </c>
      <c r="F1386" t="s">
        <v>1326</v>
      </c>
      <c r="G1386" t="s">
        <v>7898</v>
      </c>
      <c r="H1386" t="s">
        <v>18</v>
      </c>
      <c r="I1386" s="7" t="s">
        <v>282</v>
      </c>
      <c r="J1386" s="7" t="s">
        <v>30</v>
      </c>
      <c r="K1386" s="7" t="s">
        <v>7833</v>
      </c>
      <c r="L1386" s="10">
        <v>150</v>
      </c>
      <c r="M1386" s="7" t="s">
        <v>415</v>
      </c>
      <c r="N1386" s="7" t="s">
        <v>437</v>
      </c>
      <c r="O1386" s="7" t="s">
        <v>16</v>
      </c>
      <c r="P1386" s="60"/>
      <c r="Q1386">
        <f>SUMIF(Western!C:C,Master!E1386,Western!V:V)</f>
        <v>0</v>
      </c>
      <c r="R1386" s="63">
        <f t="shared" si="21"/>
        <v>0</v>
      </c>
    </row>
    <row r="1387" spans="2:18" x14ac:dyDescent="0.25">
      <c r="B1387" s="62" t="s">
        <v>6776</v>
      </c>
      <c r="C1387" s="58" t="s">
        <v>6781</v>
      </c>
      <c r="D1387" s="6" t="s">
        <v>1327</v>
      </c>
      <c r="E1387" s="7" t="s">
        <v>1328</v>
      </c>
      <c r="F1387" t="s">
        <v>1329</v>
      </c>
      <c r="G1387" t="s">
        <v>7898</v>
      </c>
      <c r="H1387" t="s">
        <v>18</v>
      </c>
      <c r="I1387" s="7" t="s">
        <v>282</v>
      </c>
      <c r="J1387" s="7" t="s">
        <v>246</v>
      </c>
      <c r="K1387" s="7" t="s">
        <v>7833</v>
      </c>
      <c r="L1387" s="10">
        <v>150</v>
      </c>
      <c r="M1387" s="7" t="s">
        <v>415</v>
      </c>
      <c r="N1387" s="7" t="s">
        <v>437</v>
      </c>
      <c r="O1387" s="7" t="s">
        <v>16</v>
      </c>
      <c r="P1387" s="60"/>
      <c r="Q1387">
        <f>SUMIF(Western!C:C,Master!E1387,Western!V:V)</f>
        <v>0</v>
      </c>
      <c r="R1387" s="63">
        <f t="shared" si="21"/>
        <v>0</v>
      </c>
    </row>
    <row r="1388" spans="2:18" x14ac:dyDescent="0.25">
      <c r="B1388" s="62" t="s">
        <v>6782</v>
      </c>
      <c r="C1388" s="58" t="s">
        <v>6783</v>
      </c>
      <c r="D1388" s="6" t="s">
        <v>1330</v>
      </c>
      <c r="E1388" s="7" t="s">
        <v>1331</v>
      </c>
      <c r="F1388" t="s">
        <v>1332</v>
      </c>
      <c r="G1388" t="s">
        <v>7898</v>
      </c>
      <c r="H1388" t="s">
        <v>17</v>
      </c>
      <c r="I1388" s="7" t="s">
        <v>154</v>
      </c>
      <c r="J1388" s="7" t="s">
        <v>21</v>
      </c>
      <c r="K1388" s="7" t="s">
        <v>7833</v>
      </c>
      <c r="L1388" s="10">
        <v>150</v>
      </c>
      <c r="M1388" s="7" t="s">
        <v>415</v>
      </c>
      <c r="N1388" s="7" t="s">
        <v>437</v>
      </c>
      <c r="O1388" s="7" t="s">
        <v>16</v>
      </c>
      <c r="P1388" s="60"/>
      <c r="Q1388">
        <f>SUMIF(Western!C:C,Master!E1388,Western!V:V)</f>
        <v>0</v>
      </c>
      <c r="R1388" s="63">
        <f t="shared" si="21"/>
        <v>0</v>
      </c>
    </row>
    <row r="1389" spans="2:18" x14ac:dyDescent="0.25">
      <c r="B1389" s="62" t="s">
        <v>6782</v>
      </c>
      <c r="C1389" s="58" t="s">
        <v>6784</v>
      </c>
      <c r="D1389" s="6" t="s">
        <v>1333</v>
      </c>
      <c r="E1389" s="7" t="s">
        <v>1334</v>
      </c>
      <c r="F1389" t="s">
        <v>1335</v>
      </c>
      <c r="G1389" t="s">
        <v>7898</v>
      </c>
      <c r="H1389" t="s">
        <v>17</v>
      </c>
      <c r="I1389" s="7" t="s">
        <v>154</v>
      </c>
      <c r="J1389" s="7" t="s">
        <v>24</v>
      </c>
      <c r="K1389" s="7" t="s">
        <v>7833</v>
      </c>
      <c r="L1389" s="10">
        <v>150</v>
      </c>
      <c r="M1389" s="7" t="s">
        <v>415</v>
      </c>
      <c r="N1389" s="7" t="s">
        <v>437</v>
      </c>
      <c r="O1389" s="7" t="s">
        <v>16</v>
      </c>
      <c r="P1389" s="60"/>
      <c r="Q1389">
        <f>SUMIF(Western!C:C,Master!E1389,Western!V:V)</f>
        <v>0</v>
      </c>
      <c r="R1389" s="63">
        <f t="shared" si="21"/>
        <v>0</v>
      </c>
    </row>
    <row r="1390" spans="2:18" x14ac:dyDescent="0.25">
      <c r="B1390" s="62" t="s">
        <v>6782</v>
      </c>
      <c r="C1390" s="58" t="s">
        <v>6785</v>
      </c>
      <c r="D1390" s="6" t="s">
        <v>1336</v>
      </c>
      <c r="E1390" s="7" t="s">
        <v>1337</v>
      </c>
      <c r="F1390" t="s">
        <v>1338</v>
      </c>
      <c r="G1390" t="s">
        <v>7898</v>
      </c>
      <c r="H1390" t="s">
        <v>17</v>
      </c>
      <c r="I1390" s="7" t="s">
        <v>154</v>
      </c>
      <c r="J1390" s="7" t="s">
        <v>27</v>
      </c>
      <c r="K1390" s="7" t="s">
        <v>7833</v>
      </c>
      <c r="L1390" s="10">
        <v>150</v>
      </c>
      <c r="M1390" s="7" t="s">
        <v>415</v>
      </c>
      <c r="N1390" s="7" t="s">
        <v>437</v>
      </c>
      <c r="O1390" s="7" t="s">
        <v>16</v>
      </c>
      <c r="P1390" s="60"/>
      <c r="Q1390">
        <f>SUMIF(Western!C:C,Master!E1390,Western!V:V)</f>
        <v>0</v>
      </c>
      <c r="R1390" s="63">
        <f t="shared" si="21"/>
        <v>0</v>
      </c>
    </row>
    <row r="1391" spans="2:18" x14ac:dyDescent="0.25">
      <c r="B1391" s="62" t="s">
        <v>6782</v>
      </c>
      <c r="C1391" s="58" t="s">
        <v>6786</v>
      </c>
      <c r="D1391" s="6" t="s">
        <v>1339</v>
      </c>
      <c r="E1391" s="7" t="s">
        <v>1340</v>
      </c>
      <c r="F1391" t="s">
        <v>1341</v>
      </c>
      <c r="G1391" t="s">
        <v>7898</v>
      </c>
      <c r="H1391" t="s">
        <v>17</v>
      </c>
      <c r="I1391" s="7" t="s">
        <v>154</v>
      </c>
      <c r="J1391" s="7" t="s">
        <v>30</v>
      </c>
      <c r="K1391" s="7" t="s">
        <v>7833</v>
      </c>
      <c r="L1391" s="10">
        <v>150</v>
      </c>
      <c r="M1391" s="7" t="s">
        <v>415</v>
      </c>
      <c r="N1391" s="7" t="s">
        <v>437</v>
      </c>
      <c r="O1391" s="7" t="s">
        <v>16</v>
      </c>
      <c r="P1391" s="60"/>
      <c r="Q1391">
        <f>SUMIF(Western!C:C,Master!E1391,Western!V:V)</f>
        <v>0</v>
      </c>
      <c r="R1391" s="63">
        <f t="shared" si="21"/>
        <v>0</v>
      </c>
    </row>
    <row r="1392" spans="2:18" x14ac:dyDescent="0.25">
      <c r="B1392" s="62" t="s">
        <v>6782</v>
      </c>
      <c r="C1392" s="58" t="s">
        <v>6787</v>
      </c>
      <c r="D1392" s="6" t="s">
        <v>1342</v>
      </c>
      <c r="E1392" s="7" t="s">
        <v>1343</v>
      </c>
      <c r="F1392" t="s">
        <v>1344</v>
      </c>
      <c r="G1392" t="s">
        <v>7898</v>
      </c>
      <c r="H1392" t="s">
        <v>17</v>
      </c>
      <c r="I1392" s="7" t="s">
        <v>154</v>
      </c>
      <c r="J1392" s="7" t="s">
        <v>246</v>
      </c>
      <c r="K1392" s="7" t="s">
        <v>7833</v>
      </c>
      <c r="L1392" s="10">
        <v>150</v>
      </c>
      <c r="M1392" s="7" t="s">
        <v>415</v>
      </c>
      <c r="N1392" s="7" t="s">
        <v>437</v>
      </c>
      <c r="O1392" s="7" t="s">
        <v>16</v>
      </c>
      <c r="P1392" s="60"/>
      <c r="Q1392">
        <f>SUMIF(Western!C:C,Master!E1392,Western!V:V)</f>
        <v>0</v>
      </c>
      <c r="R1392" s="63">
        <f t="shared" si="21"/>
        <v>0</v>
      </c>
    </row>
    <row r="1393" spans="2:18" x14ac:dyDescent="0.25">
      <c r="B1393" s="62" t="s">
        <v>6788</v>
      </c>
      <c r="C1393" s="58" t="s">
        <v>6789</v>
      </c>
      <c r="D1393" s="6" t="s">
        <v>1345</v>
      </c>
      <c r="E1393" s="7" t="s">
        <v>1346</v>
      </c>
      <c r="F1393" t="s">
        <v>1347</v>
      </c>
      <c r="G1393" t="s">
        <v>7898</v>
      </c>
      <c r="H1393" t="s">
        <v>18</v>
      </c>
      <c r="I1393" s="7" t="s">
        <v>80</v>
      </c>
      <c r="J1393" s="7" t="s">
        <v>21</v>
      </c>
      <c r="K1393" s="7" t="s">
        <v>7833</v>
      </c>
      <c r="L1393" s="10">
        <v>150</v>
      </c>
      <c r="M1393" s="7" t="s">
        <v>415</v>
      </c>
      <c r="N1393" s="7" t="s">
        <v>437</v>
      </c>
      <c r="O1393" s="7" t="s">
        <v>16</v>
      </c>
      <c r="P1393" s="60"/>
      <c r="Q1393">
        <f>SUMIF(Western!C:C,Master!E1393,Western!V:V)</f>
        <v>0</v>
      </c>
      <c r="R1393" s="63">
        <f t="shared" si="21"/>
        <v>0</v>
      </c>
    </row>
    <row r="1394" spans="2:18" x14ac:dyDescent="0.25">
      <c r="B1394" s="62" t="s">
        <v>6788</v>
      </c>
      <c r="C1394" s="58" t="s">
        <v>6790</v>
      </c>
      <c r="D1394" s="6" t="s">
        <v>1348</v>
      </c>
      <c r="E1394" s="7" t="s">
        <v>1349</v>
      </c>
      <c r="F1394" t="s">
        <v>1350</v>
      </c>
      <c r="G1394" t="s">
        <v>7898</v>
      </c>
      <c r="H1394" t="s">
        <v>18</v>
      </c>
      <c r="I1394" s="7" t="s">
        <v>80</v>
      </c>
      <c r="J1394" s="7" t="s">
        <v>24</v>
      </c>
      <c r="K1394" s="7" t="s">
        <v>7833</v>
      </c>
      <c r="L1394" s="10">
        <v>150</v>
      </c>
      <c r="M1394" s="7" t="s">
        <v>415</v>
      </c>
      <c r="N1394" s="7" t="s">
        <v>437</v>
      </c>
      <c r="O1394" s="7" t="s">
        <v>16</v>
      </c>
      <c r="P1394" s="60"/>
      <c r="Q1394">
        <f>SUMIF(Western!C:C,Master!E1394,Western!V:V)</f>
        <v>0</v>
      </c>
      <c r="R1394" s="63">
        <f t="shared" si="21"/>
        <v>0</v>
      </c>
    </row>
    <row r="1395" spans="2:18" x14ac:dyDescent="0.25">
      <c r="B1395" s="62" t="s">
        <v>6788</v>
      </c>
      <c r="C1395" s="58" t="s">
        <v>6791</v>
      </c>
      <c r="D1395" s="6" t="s">
        <v>1351</v>
      </c>
      <c r="E1395" s="7" t="s">
        <v>1352</v>
      </c>
      <c r="F1395" t="s">
        <v>1353</v>
      </c>
      <c r="G1395" t="s">
        <v>7898</v>
      </c>
      <c r="H1395" t="s">
        <v>18</v>
      </c>
      <c r="I1395" s="7" t="s">
        <v>80</v>
      </c>
      <c r="J1395" s="7" t="s">
        <v>27</v>
      </c>
      <c r="K1395" s="7" t="s">
        <v>7833</v>
      </c>
      <c r="L1395" s="10">
        <v>150</v>
      </c>
      <c r="M1395" s="7" t="s">
        <v>415</v>
      </c>
      <c r="N1395" s="7" t="s">
        <v>437</v>
      </c>
      <c r="O1395" s="7" t="s">
        <v>16</v>
      </c>
      <c r="P1395" s="60"/>
      <c r="Q1395">
        <f>SUMIF(Western!C:C,Master!E1395,Western!V:V)</f>
        <v>0</v>
      </c>
      <c r="R1395" s="63">
        <f t="shared" si="21"/>
        <v>0</v>
      </c>
    </row>
    <row r="1396" spans="2:18" x14ac:dyDescent="0.25">
      <c r="B1396" s="62" t="s">
        <v>6788</v>
      </c>
      <c r="C1396" s="58" t="s">
        <v>6792</v>
      </c>
      <c r="D1396" s="6" t="s">
        <v>1354</v>
      </c>
      <c r="E1396" s="7" t="s">
        <v>1355</v>
      </c>
      <c r="F1396" t="s">
        <v>1356</v>
      </c>
      <c r="G1396" t="s">
        <v>7898</v>
      </c>
      <c r="H1396" t="s">
        <v>18</v>
      </c>
      <c r="I1396" s="7" t="s">
        <v>80</v>
      </c>
      <c r="J1396" s="7" t="s">
        <v>30</v>
      </c>
      <c r="K1396" s="7" t="s">
        <v>7833</v>
      </c>
      <c r="L1396" s="10">
        <v>150</v>
      </c>
      <c r="M1396" s="7" t="s">
        <v>415</v>
      </c>
      <c r="N1396" s="7" t="s">
        <v>437</v>
      </c>
      <c r="O1396" s="7" t="s">
        <v>16</v>
      </c>
      <c r="P1396" s="60"/>
      <c r="Q1396">
        <f>SUMIF(Western!C:C,Master!E1396,Western!V:V)</f>
        <v>0</v>
      </c>
      <c r="R1396" s="63">
        <f t="shared" si="21"/>
        <v>0</v>
      </c>
    </row>
    <row r="1397" spans="2:18" x14ac:dyDescent="0.25">
      <c r="B1397" s="62" t="s">
        <v>6788</v>
      </c>
      <c r="C1397" s="58" t="s">
        <v>6793</v>
      </c>
      <c r="D1397" s="6" t="s">
        <v>1357</v>
      </c>
      <c r="E1397" s="7" t="s">
        <v>1358</v>
      </c>
      <c r="F1397" t="s">
        <v>1359</v>
      </c>
      <c r="G1397" t="s">
        <v>7898</v>
      </c>
      <c r="H1397" t="s">
        <v>18</v>
      </c>
      <c r="I1397" s="7" t="s">
        <v>80</v>
      </c>
      <c r="J1397" s="7" t="s">
        <v>246</v>
      </c>
      <c r="K1397" s="7" t="s">
        <v>7833</v>
      </c>
      <c r="L1397" s="10">
        <v>150</v>
      </c>
      <c r="M1397" s="7" t="s">
        <v>415</v>
      </c>
      <c r="N1397" s="7" t="s">
        <v>437</v>
      </c>
      <c r="O1397" s="7" t="s">
        <v>16</v>
      </c>
      <c r="P1397" s="60"/>
      <c r="Q1397">
        <f>SUMIF(Western!C:C,Master!E1397,Western!V:V)</f>
        <v>0</v>
      </c>
      <c r="R1397" s="63">
        <f t="shared" si="21"/>
        <v>0</v>
      </c>
    </row>
    <row r="1398" spans="2:18" x14ac:dyDescent="0.25">
      <c r="B1398" s="62" t="s">
        <v>6794</v>
      </c>
      <c r="C1398" s="58" t="s">
        <v>6795</v>
      </c>
      <c r="D1398" s="6" t="s">
        <v>1360</v>
      </c>
      <c r="E1398" s="7" t="s">
        <v>1361</v>
      </c>
      <c r="F1398" t="s">
        <v>1362</v>
      </c>
      <c r="G1398" t="s">
        <v>7898</v>
      </c>
      <c r="H1398" t="s">
        <v>18</v>
      </c>
      <c r="I1398" s="7" t="s">
        <v>59</v>
      </c>
      <c r="J1398" s="7" t="s">
        <v>21</v>
      </c>
      <c r="K1398" s="7" t="s">
        <v>7833</v>
      </c>
      <c r="L1398" s="10">
        <v>150</v>
      </c>
      <c r="M1398" s="7" t="s">
        <v>415</v>
      </c>
      <c r="N1398" s="7" t="s">
        <v>437</v>
      </c>
      <c r="O1398" s="7" t="s">
        <v>16</v>
      </c>
      <c r="P1398" s="60"/>
      <c r="Q1398">
        <f>SUMIF(Western!C:C,Master!E1398,Western!V:V)</f>
        <v>0</v>
      </c>
      <c r="R1398" s="63">
        <f t="shared" si="21"/>
        <v>0</v>
      </c>
    </row>
    <row r="1399" spans="2:18" x14ac:dyDescent="0.25">
      <c r="B1399" s="62" t="s">
        <v>6794</v>
      </c>
      <c r="C1399" s="58" t="s">
        <v>6796</v>
      </c>
      <c r="D1399" s="6" t="s">
        <v>1363</v>
      </c>
      <c r="E1399" s="7" t="s">
        <v>1364</v>
      </c>
      <c r="F1399" t="s">
        <v>1365</v>
      </c>
      <c r="G1399" t="s">
        <v>7898</v>
      </c>
      <c r="H1399" t="s">
        <v>18</v>
      </c>
      <c r="I1399" s="7" t="s">
        <v>59</v>
      </c>
      <c r="J1399" s="7" t="s">
        <v>24</v>
      </c>
      <c r="K1399" s="7" t="s">
        <v>7833</v>
      </c>
      <c r="L1399" s="10">
        <v>150</v>
      </c>
      <c r="M1399" s="7" t="s">
        <v>415</v>
      </c>
      <c r="N1399" s="7" t="s">
        <v>437</v>
      </c>
      <c r="O1399" s="7" t="s">
        <v>16</v>
      </c>
      <c r="P1399" s="60"/>
      <c r="Q1399">
        <f>SUMIF(Western!C:C,Master!E1399,Western!V:V)</f>
        <v>0</v>
      </c>
      <c r="R1399" s="63">
        <f t="shared" si="21"/>
        <v>0</v>
      </c>
    </row>
    <row r="1400" spans="2:18" x14ac:dyDescent="0.25">
      <c r="B1400" s="62" t="s">
        <v>6794</v>
      </c>
      <c r="C1400" s="58" t="s">
        <v>6797</v>
      </c>
      <c r="D1400" s="6" t="s">
        <v>1366</v>
      </c>
      <c r="E1400" s="7" t="s">
        <v>1367</v>
      </c>
      <c r="F1400" t="s">
        <v>1368</v>
      </c>
      <c r="G1400" t="s">
        <v>7898</v>
      </c>
      <c r="H1400" t="s">
        <v>18</v>
      </c>
      <c r="I1400" s="7" t="s">
        <v>59</v>
      </c>
      <c r="J1400" s="7" t="s">
        <v>27</v>
      </c>
      <c r="K1400" s="7" t="s">
        <v>7833</v>
      </c>
      <c r="L1400" s="10">
        <v>150</v>
      </c>
      <c r="M1400" s="7" t="s">
        <v>415</v>
      </c>
      <c r="N1400" s="7" t="s">
        <v>437</v>
      </c>
      <c r="O1400" s="7" t="s">
        <v>16</v>
      </c>
      <c r="P1400" s="60"/>
      <c r="Q1400">
        <f>SUMIF(Western!C:C,Master!E1400,Western!V:V)</f>
        <v>0</v>
      </c>
      <c r="R1400" s="63">
        <f t="shared" si="21"/>
        <v>0</v>
      </c>
    </row>
    <row r="1401" spans="2:18" x14ac:dyDescent="0.25">
      <c r="B1401" s="62" t="s">
        <v>6794</v>
      </c>
      <c r="C1401" s="58" t="s">
        <v>6798</v>
      </c>
      <c r="D1401" s="6" t="s">
        <v>1369</v>
      </c>
      <c r="E1401" s="7" t="s">
        <v>1370</v>
      </c>
      <c r="F1401" t="s">
        <v>1371</v>
      </c>
      <c r="G1401" t="s">
        <v>7898</v>
      </c>
      <c r="H1401" t="s">
        <v>18</v>
      </c>
      <c r="I1401" s="7" t="s">
        <v>59</v>
      </c>
      <c r="J1401" s="7" t="s">
        <v>30</v>
      </c>
      <c r="K1401" s="7" t="s">
        <v>7833</v>
      </c>
      <c r="L1401" s="10">
        <v>150</v>
      </c>
      <c r="M1401" s="7" t="s">
        <v>415</v>
      </c>
      <c r="N1401" s="7" t="s">
        <v>437</v>
      </c>
      <c r="O1401" s="7" t="s">
        <v>16</v>
      </c>
      <c r="P1401" s="60"/>
      <c r="Q1401">
        <f>SUMIF(Western!C:C,Master!E1401,Western!V:V)</f>
        <v>0</v>
      </c>
      <c r="R1401" s="63">
        <f t="shared" si="21"/>
        <v>0</v>
      </c>
    </row>
    <row r="1402" spans="2:18" x14ac:dyDescent="0.25">
      <c r="B1402" s="62" t="s">
        <v>6794</v>
      </c>
      <c r="C1402" s="58" t="s">
        <v>6799</v>
      </c>
      <c r="D1402" s="6" t="s">
        <v>1372</v>
      </c>
      <c r="E1402" s="7" t="s">
        <v>1373</v>
      </c>
      <c r="F1402" t="s">
        <v>1374</v>
      </c>
      <c r="G1402" t="s">
        <v>7898</v>
      </c>
      <c r="H1402" t="s">
        <v>18</v>
      </c>
      <c r="I1402" s="7" t="s">
        <v>59</v>
      </c>
      <c r="J1402" s="7" t="s">
        <v>246</v>
      </c>
      <c r="K1402" s="7" t="s">
        <v>7833</v>
      </c>
      <c r="L1402" s="10">
        <v>150</v>
      </c>
      <c r="M1402" s="7" t="s">
        <v>415</v>
      </c>
      <c r="N1402" s="7" t="s">
        <v>437</v>
      </c>
      <c r="O1402" s="7" t="s">
        <v>16</v>
      </c>
      <c r="P1402" s="60"/>
      <c r="Q1402">
        <f>SUMIF(Western!C:C,Master!E1402,Western!V:V)</f>
        <v>0</v>
      </c>
      <c r="R1402" s="63">
        <f t="shared" si="21"/>
        <v>0</v>
      </c>
    </row>
    <row r="1403" spans="2:18" x14ac:dyDescent="0.25">
      <c r="B1403" s="62" t="s">
        <v>6800</v>
      </c>
      <c r="C1403" s="58" t="s">
        <v>6801</v>
      </c>
      <c r="D1403" s="6" t="s">
        <v>1375</v>
      </c>
      <c r="E1403" s="7" t="s">
        <v>1376</v>
      </c>
      <c r="F1403" t="s">
        <v>1377</v>
      </c>
      <c r="G1403" t="s">
        <v>7895</v>
      </c>
      <c r="H1403" t="s">
        <v>17</v>
      </c>
      <c r="I1403" s="7" t="s">
        <v>12</v>
      </c>
      <c r="J1403" s="7" t="s">
        <v>21</v>
      </c>
      <c r="K1403" s="7" t="s">
        <v>7828</v>
      </c>
      <c r="L1403" s="10">
        <v>82.5</v>
      </c>
      <c r="M1403" s="7" t="s">
        <v>415</v>
      </c>
      <c r="N1403" s="7" t="s">
        <v>1378</v>
      </c>
      <c r="O1403" s="7" t="s">
        <v>16</v>
      </c>
      <c r="P1403" s="60"/>
      <c r="Q1403">
        <f>SUMIF(Western!C:C,Master!E1403,Western!V:V)</f>
        <v>0</v>
      </c>
      <c r="R1403" s="63">
        <f t="shared" si="21"/>
        <v>0</v>
      </c>
    </row>
    <row r="1404" spans="2:18" x14ac:dyDescent="0.25">
      <c r="B1404" s="62" t="s">
        <v>6800</v>
      </c>
      <c r="C1404" s="58" t="s">
        <v>6802</v>
      </c>
      <c r="D1404" s="6" t="s">
        <v>1379</v>
      </c>
      <c r="E1404" s="7" t="s">
        <v>1380</v>
      </c>
      <c r="F1404" t="s">
        <v>1381</v>
      </c>
      <c r="G1404" t="s">
        <v>7895</v>
      </c>
      <c r="H1404" t="s">
        <v>17</v>
      </c>
      <c r="I1404" s="7" t="s">
        <v>12</v>
      </c>
      <c r="J1404" s="7" t="s">
        <v>24</v>
      </c>
      <c r="K1404" s="7" t="s">
        <v>7828</v>
      </c>
      <c r="L1404" s="10">
        <v>82.5</v>
      </c>
      <c r="M1404" s="7" t="s">
        <v>415</v>
      </c>
      <c r="N1404" s="7" t="s">
        <v>1378</v>
      </c>
      <c r="O1404" s="7" t="s">
        <v>16</v>
      </c>
      <c r="P1404" s="60"/>
      <c r="Q1404">
        <f>SUMIF(Western!C:C,Master!E1404,Western!V:V)</f>
        <v>0</v>
      </c>
      <c r="R1404" s="63">
        <f t="shared" si="21"/>
        <v>0</v>
      </c>
    </row>
    <row r="1405" spans="2:18" x14ac:dyDescent="0.25">
      <c r="B1405" s="62" t="s">
        <v>6800</v>
      </c>
      <c r="C1405" s="58" t="s">
        <v>6803</v>
      </c>
      <c r="D1405" s="6" t="s">
        <v>1382</v>
      </c>
      <c r="E1405" s="7" t="s">
        <v>1383</v>
      </c>
      <c r="F1405" t="s">
        <v>1384</v>
      </c>
      <c r="G1405" t="s">
        <v>7895</v>
      </c>
      <c r="H1405" t="s">
        <v>17</v>
      </c>
      <c r="I1405" s="7" t="s">
        <v>12</v>
      </c>
      <c r="J1405" s="7" t="s">
        <v>27</v>
      </c>
      <c r="K1405" s="7" t="s">
        <v>7828</v>
      </c>
      <c r="L1405" s="10">
        <v>82.5</v>
      </c>
      <c r="M1405" s="7" t="s">
        <v>415</v>
      </c>
      <c r="N1405" s="7" t="s">
        <v>1378</v>
      </c>
      <c r="O1405" s="7" t="s">
        <v>16</v>
      </c>
      <c r="P1405" s="60"/>
      <c r="Q1405">
        <f>SUMIF(Western!C:C,Master!E1405,Western!V:V)</f>
        <v>0</v>
      </c>
      <c r="R1405" s="63">
        <f t="shared" si="21"/>
        <v>0</v>
      </c>
    </row>
    <row r="1406" spans="2:18" x14ac:dyDescent="0.25">
      <c r="B1406" s="62" t="s">
        <v>6800</v>
      </c>
      <c r="C1406" s="58" t="s">
        <v>6804</v>
      </c>
      <c r="D1406" s="6" t="s">
        <v>1385</v>
      </c>
      <c r="E1406" s="7" t="s">
        <v>1386</v>
      </c>
      <c r="F1406" t="s">
        <v>1387</v>
      </c>
      <c r="G1406" t="s">
        <v>7895</v>
      </c>
      <c r="H1406" t="s">
        <v>17</v>
      </c>
      <c r="I1406" s="7" t="s">
        <v>12</v>
      </c>
      <c r="J1406" s="7" t="s">
        <v>30</v>
      </c>
      <c r="K1406" s="7" t="s">
        <v>7828</v>
      </c>
      <c r="L1406" s="10">
        <v>82.5</v>
      </c>
      <c r="M1406" s="7" t="s">
        <v>415</v>
      </c>
      <c r="N1406" s="7" t="s">
        <v>1378</v>
      </c>
      <c r="O1406" s="7" t="s">
        <v>16</v>
      </c>
      <c r="P1406" s="60"/>
      <c r="Q1406">
        <f>SUMIF(Western!C:C,Master!E1406,Western!V:V)</f>
        <v>0</v>
      </c>
      <c r="R1406" s="63">
        <f t="shared" si="21"/>
        <v>0</v>
      </c>
    </row>
    <row r="1407" spans="2:18" x14ac:dyDescent="0.25">
      <c r="B1407" s="62" t="s">
        <v>6800</v>
      </c>
      <c r="C1407" s="58" t="s">
        <v>6805</v>
      </c>
      <c r="D1407" s="6" t="s">
        <v>1388</v>
      </c>
      <c r="E1407" s="7" t="s">
        <v>1389</v>
      </c>
      <c r="F1407" t="s">
        <v>1390</v>
      </c>
      <c r="G1407" t="s">
        <v>7895</v>
      </c>
      <c r="H1407" t="s">
        <v>17</v>
      </c>
      <c r="I1407" s="7" t="s">
        <v>12</v>
      </c>
      <c r="J1407" s="7" t="s">
        <v>246</v>
      </c>
      <c r="K1407" s="7" t="s">
        <v>7828</v>
      </c>
      <c r="L1407" s="10">
        <v>82.5</v>
      </c>
      <c r="M1407" s="7" t="s">
        <v>415</v>
      </c>
      <c r="N1407" s="7" t="s">
        <v>1378</v>
      </c>
      <c r="O1407" s="7" t="s">
        <v>16</v>
      </c>
      <c r="P1407" s="60"/>
      <c r="Q1407">
        <f>SUMIF(Western!C:C,Master!E1407,Western!V:V)</f>
        <v>0</v>
      </c>
      <c r="R1407" s="63">
        <f t="shared" si="21"/>
        <v>0</v>
      </c>
    </row>
    <row r="1408" spans="2:18" x14ac:dyDescent="0.25">
      <c r="B1408" s="62" t="s">
        <v>6806</v>
      </c>
      <c r="C1408" s="58" t="s">
        <v>6807</v>
      </c>
      <c r="D1408" s="6" t="s">
        <v>1391</v>
      </c>
      <c r="E1408" s="7" t="s">
        <v>1392</v>
      </c>
      <c r="F1408" t="s">
        <v>1393</v>
      </c>
      <c r="G1408" t="s">
        <v>7895</v>
      </c>
      <c r="H1408" t="s">
        <v>18</v>
      </c>
      <c r="I1408" s="7" t="s">
        <v>282</v>
      </c>
      <c r="J1408" s="7" t="s">
        <v>21</v>
      </c>
      <c r="K1408" s="7" t="s">
        <v>7828</v>
      </c>
      <c r="L1408" s="10">
        <v>82.5</v>
      </c>
      <c r="M1408" s="7" t="s">
        <v>415</v>
      </c>
      <c r="N1408" s="7" t="s">
        <v>1378</v>
      </c>
      <c r="O1408" s="7" t="s">
        <v>16</v>
      </c>
      <c r="P1408" s="60"/>
      <c r="Q1408">
        <f>SUMIF(Western!C:C,Master!E1408,Western!V:V)</f>
        <v>0</v>
      </c>
      <c r="R1408" s="63">
        <f t="shared" si="21"/>
        <v>0</v>
      </c>
    </row>
    <row r="1409" spans="2:18" x14ac:dyDescent="0.25">
      <c r="B1409" s="62" t="s">
        <v>6806</v>
      </c>
      <c r="C1409" s="58" t="s">
        <v>6808</v>
      </c>
      <c r="D1409" s="6" t="s">
        <v>1394</v>
      </c>
      <c r="E1409" s="7" t="s">
        <v>1395</v>
      </c>
      <c r="F1409" t="s">
        <v>1396</v>
      </c>
      <c r="G1409" t="s">
        <v>7895</v>
      </c>
      <c r="H1409" t="s">
        <v>18</v>
      </c>
      <c r="I1409" s="7" t="s">
        <v>282</v>
      </c>
      <c r="J1409" s="7" t="s">
        <v>24</v>
      </c>
      <c r="K1409" s="7" t="s">
        <v>7828</v>
      </c>
      <c r="L1409" s="10">
        <v>82.5</v>
      </c>
      <c r="M1409" s="7" t="s">
        <v>415</v>
      </c>
      <c r="N1409" s="7" t="s">
        <v>1378</v>
      </c>
      <c r="O1409" s="7" t="s">
        <v>16</v>
      </c>
      <c r="P1409" s="60"/>
      <c r="Q1409">
        <f>SUMIF(Western!C:C,Master!E1409,Western!V:V)</f>
        <v>0</v>
      </c>
      <c r="R1409" s="63">
        <f t="shared" si="21"/>
        <v>0</v>
      </c>
    </row>
    <row r="1410" spans="2:18" x14ac:dyDescent="0.25">
      <c r="B1410" s="62" t="s">
        <v>6806</v>
      </c>
      <c r="C1410" s="58" t="s">
        <v>6809</v>
      </c>
      <c r="D1410" s="6" t="s">
        <v>1397</v>
      </c>
      <c r="E1410" s="7" t="s">
        <v>1398</v>
      </c>
      <c r="F1410" t="s">
        <v>1399</v>
      </c>
      <c r="G1410" t="s">
        <v>7895</v>
      </c>
      <c r="H1410" t="s">
        <v>18</v>
      </c>
      <c r="I1410" s="7" t="s">
        <v>282</v>
      </c>
      <c r="J1410" s="7" t="s">
        <v>27</v>
      </c>
      <c r="K1410" s="7" t="s">
        <v>7828</v>
      </c>
      <c r="L1410" s="10">
        <v>82.5</v>
      </c>
      <c r="M1410" s="7" t="s">
        <v>415</v>
      </c>
      <c r="N1410" s="7" t="s">
        <v>1378</v>
      </c>
      <c r="O1410" s="7" t="s">
        <v>16</v>
      </c>
      <c r="P1410" s="60"/>
      <c r="Q1410">
        <f>SUMIF(Western!C:C,Master!E1410,Western!V:V)</f>
        <v>0</v>
      </c>
      <c r="R1410" s="63">
        <f t="shared" si="21"/>
        <v>0</v>
      </c>
    </row>
    <row r="1411" spans="2:18" x14ac:dyDescent="0.25">
      <c r="B1411" s="62" t="s">
        <v>6806</v>
      </c>
      <c r="C1411" s="58" t="s">
        <v>6810</v>
      </c>
      <c r="D1411" s="6" t="s">
        <v>1400</v>
      </c>
      <c r="E1411" s="7" t="s">
        <v>1401</v>
      </c>
      <c r="F1411" t="s">
        <v>1402</v>
      </c>
      <c r="G1411" t="s">
        <v>7895</v>
      </c>
      <c r="H1411" t="s">
        <v>18</v>
      </c>
      <c r="I1411" s="7" t="s">
        <v>282</v>
      </c>
      <c r="J1411" s="7" t="s">
        <v>30</v>
      </c>
      <c r="K1411" s="7" t="s">
        <v>7828</v>
      </c>
      <c r="L1411" s="10">
        <v>82.5</v>
      </c>
      <c r="M1411" s="7" t="s">
        <v>415</v>
      </c>
      <c r="N1411" s="7" t="s">
        <v>1378</v>
      </c>
      <c r="O1411" s="7" t="s">
        <v>16</v>
      </c>
      <c r="P1411" s="60"/>
      <c r="Q1411">
        <f>SUMIF(Western!C:C,Master!E1411,Western!V:V)</f>
        <v>0</v>
      </c>
      <c r="R1411" s="63">
        <f t="shared" si="21"/>
        <v>0</v>
      </c>
    </row>
    <row r="1412" spans="2:18" x14ac:dyDescent="0.25">
      <c r="B1412" s="62" t="s">
        <v>6806</v>
      </c>
      <c r="C1412" s="58" t="s">
        <v>6811</v>
      </c>
      <c r="D1412" s="6" t="s">
        <v>1403</v>
      </c>
      <c r="E1412" s="7" t="s">
        <v>1404</v>
      </c>
      <c r="F1412" t="s">
        <v>1405</v>
      </c>
      <c r="G1412" t="s">
        <v>7895</v>
      </c>
      <c r="H1412" t="s">
        <v>18</v>
      </c>
      <c r="I1412" s="7" t="s">
        <v>282</v>
      </c>
      <c r="J1412" s="7" t="s">
        <v>246</v>
      </c>
      <c r="K1412" s="7" t="s">
        <v>7828</v>
      </c>
      <c r="L1412" s="10">
        <v>82.5</v>
      </c>
      <c r="M1412" s="7" t="s">
        <v>415</v>
      </c>
      <c r="N1412" s="7" t="s">
        <v>1378</v>
      </c>
      <c r="O1412" s="7" t="s">
        <v>16</v>
      </c>
      <c r="P1412" s="60"/>
      <c r="Q1412">
        <f>SUMIF(Western!C:C,Master!E1412,Western!V:V)</f>
        <v>0</v>
      </c>
      <c r="R1412" s="63">
        <f t="shared" si="21"/>
        <v>0</v>
      </c>
    </row>
    <row r="1413" spans="2:18" x14ac:dyDescent="0.25">
      <c r="B1413" s="62" t="s">
        <v>6812</v>
      </c>
      <c r="C1413" s="58" t="s">
        <v>6813</v>
      </c>
      <c r="D1413" s="6" t="s">
        <v>4207</v>
      </c>
      <c r="E1413" s="7" t="s">
        <v>3034</v>
      </c>
      <c r="F1413" t="s">
        <v>3779</v>
      </c>
      <c r="G1413" t="s">
        <v>7895</v>
      </c>
      <c r="H1413" t="s">
        <v>17</v>
      </c>
      <c r="I1413" s="7" t="s">
        <v>154</v>
      </c>
      <c r="J1413" s="7" t="s">
        <v>21</v>
      </c>
      <c r="K1413" s="7" t="s">
        <v>7828</v>
      </c>
      <c r="L1413" s="10">
        <v>82.5</v>
      </c>
      <c r="M1413" s="7" t="s">
        <v>415</v>
      </c>
      <c r="N1413" s="7" t="s">
        <v>1378</v>
      </c>
      <c r="O1413" s="7" t="s">
        <v>3451</v>
      </c>
      <c r="P1413" s="60"/>
      <c r="Q1413">
        <f>SUMIF('Cross-Over'!C:C,Master!E1413,'Cross-Over'!V:V)</f>
        <v>0</v>
      </c>
      <c r="R1413" s="63">
        <f t="shared" si="21"/>
        <v>0</v>
      </c>
    </row>
    <row r="1414" spans="2:18" x14ac:dyDescent="0.25">
      <c r="B1414" s="62" t="s">
        <v>6812</v>
      </c>
      <c r="C1414" s="58" t="s">
        <v>6814</v>
      </c>
      <c r="D1414" s="6" t="s">
        <v>4208</v>
      </c>
      <c r="E1414" s="7" t="s">
        <v>3035</v>
      </c>
      <c r="F1414" t="s">
        <v>3780</v>
      </c>
      <c r="G1414" t="s">
        <v>7895</v>
      </c>
      <c r="H1414" t="s">
        <v>17</v>
      </c>
      <c r="I1414" s="7" t="s">
        <v>154</v>
      </c>
      <c r="J1414" s="7" t="s">
        <v>24</v>
      </c>
      <c r="K1414" s="7" t="s">
        <v>7828</v>
      </c>
      <c r="L1414" s="10">
        <v>82.5</v>
      </c>
      <c r="M1414" s="7" t="s">
        <v>415</v>
      </c>
      <c r="N1414" s="7" t="s">
        <v>1378</v>
      </c>
      <c r="O1414" s="7" t="s">
        <v>3451</v>
      </c>
      <c r="P1414" s="60"/>
      <c r="Q1414">
        <f>SUMIF('Cross-Over'!C:C,Master!E1414,'Cross-Over'!V:V)</f>
        <v>0</v>
      </c>
      <c r="R1414" s="63">
        <f t="shared" ref="R1414:R1477" si="22">Q1414*L1414</f>
        <v>0</v>
      </c>
    </row>
    <row r="1415" spans="2:18" x14ac:dyDescent="0.25">
      <c r="B1415" s="62" t="s">
        <v>6812</v>
      </c>
      <c r="C1415" s="58" t="s">
        <v>6815</v>
      </c>
      <c r="D1415" s="6" t="s">
        <v>4209</v>
      </c>
      <c r="E1415" s="7" t="s">
        <v>3036</v>
      </c>
      <c r="F1415" t="s">
        <v>3781</v>
      </c>
      <c r="G1415" t="s">
        <v>7895</v>
      </c>
      <c r="H1415" t="s">
        <v>17</v>
      </c>
      <c r="I1415" s="7" t="s">
        <v>154</v>
      </c>
      <c r="J1415" s="7" t="s">
        <v>27</v>
      </c>
      <c r="K1415" s="7" t="s">
        <v>7828</v>
      </c>
      <c r="L1415" s="10">
        <v>82.5</v>
      </c>
      <c r="M1415" s="7" t="s">
        <v>415</v>
      </c>
      <c r="N1415" s="7" t="s">
        <v>1378</v>
      </c>
      <c r="O1415" s="7" t="s">
        <v>3451</v>
      </c>
      <c r="P1415" s="60"/>
      <c r="Q1415">
        <f>SUMIF('Cross-Over'!C:C,Master!E1415,'Cross-Over'!V:V)</f>
        <v>0</v>
      </c>
      <c r="R1415" s="63">
        <f t="shared" si="22"/>
        <v>0</v>
      </c>
    </row>
    <row r="1416" spans="2:18" x14ac:dyDescent="0.25">
      <c r="B1416" s="62" t="s">
        <v>6812</v>
      </c>
      <c r="C1416" s="58" t="s">
        <v>6816</v>
      </c>
      <c r="D1416" s="6" t="s">
        <v>4210</v>
      </c>
      <c r="E1416" s="7" t="s">
        <v>3037</v>
      </c>
      <c r="F1416" t="s">
        <v>3782</v>
      </c>
      <c r="G1416" t="s">
        <v>7895</v>
      </c>
      <c r="H1416" t="s">
        <v>17</v>
      </c>
      <c r="I1416" s="7" t="s">
        <v>154</v>
      </c>
      <c r="J1416" s="7" t="s">
        <v>30</v>
      </c>
      <c r="K1416" s="7" t="s">
        <v>7828</v>
      </c>
      <c r="L1416" s="10">
        <v>82.5</v>
      </c>
      <c r="M1416" s="7" t="s">
        <v>415</v>
      </c>
      <c r="N1416" s="7" t="s">
        <v>1378</v>
      </c>
      <c r="O1416" s="7" t="s">
        <v>3451</v>
      </c>
      <c r="P1416" s="60"/>
      <c r="Q1416">
        <f>SUMIF('Cross-Over'!C:C,Master!E1416,'Cross-Over'!V:V)</f>
        <v>0</v>
      </c>
      <c r="R1416" s="63">
        <f t="shared" si="22"/>
        <v>0</v>
      </c>
    </row>
    <row r="1417" spans="2:18" x14ac:dyDescent="0.25">
      <c r="B1417" s="62" t="s">
        <v>6812</v>
      </c>
      <c r="C1417" s="58" t="s">
        <v>6817</v>
      </c>
      <c r="D1417" s="6" t="s">
        <v>4211</v>
      </c>
      <c r="E1417" s="7" t="s">
        <v>3038</v>
      </c>
      <c r="F1417" t="s">
        <v>3783</v>
      </c>
      <c r="G1417" t="s">
        <v>7895</v>
      </c>
      <c r="H1417" t="s">
        <v>17</v>
      </c>
      <c r="I1417" s="7" t="s">
        <v>154</v>
      </c>
      <c r="J1417" s="7" t="s">
        <v>246</v>
      </c>
      <c r="K1417" s="7" t="s">
        <v>7828</v>
      </c>
      <c r="L1417" s="10">
        <v>82.5</v>
      </c>
      <c r="M1417" s="7" t="s">
        <v>415</v>
      </c>
      <c r="N1417" s="7" t="s">
        <v>1378</v>
      </c>
      <c r="O1417" s="7" t="s">
        <v>3451</v>
      </c>
      <c r="P1417" s="60"/>
      <c r="Q1417">
        <f>SUMIF('Cross-Over'!C:C,Master!E1417,'Cross-Over'!V:V)</f>
        <v>0</v>
      </c>
      <c r="R1417" s="63">
        <f t="shared" si="22"/>
        <v>0</v>
      </c>
    </row>
    <row r="1418" spans="2:18" x14ac:dyDescent="0.25">
      <c r="B1418" s="62" t="s">
        <v>6818</v>
      </c>
      <c r="C1418" s="58" t="s">
        <v>6819</v>
      </c>
      <c r="D1418" s="6" t="s">
        <v>4212</v>
      </c>
      <c r="E1418" s="7" t="s">
        <v>3039</v>
      </c>
      <c r="F1418" t="s">
        <v>3784</v>
      </c>
      <c r="G1418" t="s">
        <v>7895</v>
      </c>
      <c r="H1418" t="s">
        <v>18</v>
      </c>
      <c r="I1418" s="7" t="s">
        <v>80</v>
      </c>
      <c r="J1418" s="7" t="s">
        <v>21</v>
      </c>
      <c r="K1418" s="7" t="s">
        <v>7828</v>
      </c>
      <c r="L1418" s="10">
        <v>82.5</v>
      </c>
      <c r="M1418" s="7" t="s">
        <v>415</v>
      </c>
      <c r="N1418" s="7" t="s">
        <v>1378</v>
      </c>
      <c r="O1418" s="7" t="s">
        <v>3451</v>
      </c>
      <c r="P1418" s="60"/>
      <c r="Q1418">
        <f>SUMIF('Cross-Over'!C:C,Master!E1418,'Cross-Over'!V:V)</f>
        <v>0</v>
      </c>
      <c r="R1418" s="63">
        <f t="shared" si="22"/>
        <v>0</v>
      </c>
    </row>
    <row r="1419" spans="2:18" x14ac:dyDescent="0.25">
      <c r="B1419" s="62" t="s">
        <v>6818</v>
      </c>
      <c r="C1419" s="58" t="s">
        <v>6820</v>
      </c>
      <c r="D1419" s="6" t="s">
        <v>4213</v>
      </c>
      <c r="E1419" s="7" t="s">
        <v>3040</v>
      </c>
      <c r="F1419" t="s">
        <v>3785</v>
      </c>
      <c r="G1419" t="s">
        <v>7895</v>
      </c>
      <c r="H1419" t="s">
        <v>18</v>
      </c>
      <c r="I1419" s="7" t="s">
        <v>80</v>
      </c>
      <c r="J1419" s="7" t="s">
        <v>24</v>
      </c>
      <c r="K1419" s="7" t="s">
        <v>7828</v>
      </c>
      <c r="L1419" s="10">
        <v>82.5</v>
      </c>
      <c r="M1419" s="7" t="s">
        <v>415</v>
      </c>
      <c r="N1419" s="7" t="s">
        <v>1378</v>
      </c>
      <c r="O1419" s="7" t="s">
        <v>3451</v>
      </c>
      <c r="P1419" s="60"/>
      <c r="Q1419">
        <f>SUMIF('Cross-Over'!C:C,Master!E1419,'Cross-Over'!V:V)</f>
        <v>0</v>
      </c>
      <c r="R1419" s="63">
        <f t="shared" si="22"/>
        <v>0</v>
      </c>
    </row>
    <row r="1420" spans="2:18" x14ac:dyDescent="0.25">
      <c r="B1420" s="62" t="s">
        <v>6818</v>
      </c>
      <c r="C1420" s="58" t="s">
        <v>6821</v>
      </c>
      <c r="D1420" s="6" t="s">
        <v>4214</v>
      </c>
      <c r="E1420" s="7" t="s">
        <v>3041</v>
      </c>
      <c r="F1420" t="s">
        <v>3786</v>
      </c>
      <c r="G1420" t="s">
        <v>7895</v>
      </c>
      <c r="H1420" t="s">
        <v>18</v>
      </c>
      <c r="I1420" s="7" t="s">
        <v>80</v>
      </c>
      <c r="J1420" s="7" t="s">
        <v>27</v>
      </c>
      <c r="K1420" s="7" t="s">
        <v>7828</v>
      </c>
      <c r="L1420" s="10">
        <v>82.5</v>
      </c>
      <c r="M1420" s="7" t="s">
        <v>415</v>
      </c>
      <c r="N1420" s="7" t="s">
        <v>1378</v>
      </c>
      <c r="O1420" s="7" t="s">
        <v>3451</v>
      </c>
      <c r="P1420" s="60"/>
      <c r="Q1420">
        <f>SUMIF('Cross-Over'!C:C,Master!E1420,'Cross-Over'!V:V)</f>
        <v>0</v>
      </c>
      <c r="R1420" s="63">
        <f t="shared" si="22"/>
        <v>0</v>
      </c>
    </row>
    <row r="1421" spans="2:18" x14ac:dyDescent="0.25">
      <c r="B1421" s="62" t="s">
        <v>6818</v>
      </c>
      <c r="C1421" s="58" t="s">
        <v>6822</v>
      </c>
      <c r="D1421" s="6" t="s">
        <v>4215</v>
      </c>
      <c r="E1421" s="7" t="s">
        <v>3042</v>
      </c>
      <c r="F1421" t="s">
        <v>3787</v>
      </c>
      <c r="G1421" t="s">
        <v>7895</v>
      </c>
      <c r="H1421" t="s">
        <v>18</v>
      </c>
      <c r="I1421" s="7" t="s">
        <v>80</v>
      </c>
      <c r="J1421" s="7" t="s">
        <v>30</v>
      </c>
      <c r="K1421" s="7" t="s">
        <v>7828</v>
      </c>
      <c r="L1421" s="10">
        <v>82.5</v>
      </c>
      <c r="M1421" s="7" t="s">
        <v>415</v>
      </c>
      <c r="N1421" s="7" t="s">
        <v>1378</v>
      </c>
      <c r="O1421" s="7" t="s">
        <v>3451</v>
      </c>
      <c r="P1421" s="60"/>
      <c r="Q1421">
        <f>SUMIF('Cross-Over'!C:C,Master!E1421,'Cross-Over'!V:V)</f>
        <v>0</v>
      </c>
      <c r="R1421" s="63">
        <f t="shared" si="22"/>
        <v>0</v>
      </c>
    </row>
    <row r="1422" spans="2:18" x14ac:dyDescent="0.25">
      <c r="B1422" s="62" t="s">
        <v>6818</v>
      </c>
      <c r="C1422" s="58" t="s">
        <v>6823</v>
      </c>
      <c r="D1422" s="6" t="s">
        <v>4216</v>
      </c>
      <c r="E1422" s="7" t="s">
        <v>3043</v>
      </c>
      <c r="F1422" t="s">
        <v>3788</v>
      </c>
      <c r="G1422" t="s">
        <v>7895</v>
      </c>
      <c r="H1422" t="s">
        <v>18</v>
      </c>
      <c r="I1422" s="7" t="s">
        <v>80</v>
      </c>
      <c r="J1422" s="7" t="s">
        <v>246</v>
      </c>
      <c r="K1422" s="7" t="s">
        <v>7828</v>
      </c>
      <c r="L1422" s="10">
        <v>82.5</v>
      </c>
      <c r="M1422" s="7" t="s">
        <v>415</v>
      </c>
      <c r="N1422" s="7" t="s">
        <v>1378</v>
      </c>
      <c r="O1422" s="7" t="s">
        <v>3451</v>
      </c>
      <c r="P1422" s="60"/>
      <c r="Q1422">
        <f>SUMIF('Cross-Over'!C:C,Master!E1422,'Cross-Over'!V:V)</f>
        <v>0</v>
      </c>
      <c r="R1422" s="63">
        <f t="shared" si="22"/>
        <v>0</v>
      </c>
    </row>
    <row r="1423" spans="2:18" x14ac:dyDescent="0.25">
      <c r="B1423" s="62" t="s">
        <v>6824</v>
      </c>
      <c r="C1423" s="58" t="s">
        <v>6825</v>
      </c>
      <c r="D1423" s="6" t="s">
        <v>4217</v>
      </c>
      <c r="E1423" s="7" t="s">
        <v>3044</v>
      </c>
      <c r="F1423" t="s">
        <v>3789</v>
      </c>
      <c r="G1423" t="s">
        <v>7895</v>
      </c>
      <c r="H1423" t="s">
        <v>18</v>
      </c>
      <c r="I1423" s="7" t="s">
        <v>59</v>
      </c>
      <c r="J1423" s="7" t="s">
        <v>21</v>
      </c>
      <c r="K1423" s="7" t="s">
        <v>7828</v>
      </c>
      <c r="L1423" s="10">
        <v>82.5</v>
      </c>
      <c r="M1423" s="7" t="s">
        <v>415</v>
      </c>
      <c r="N1423" s="7" t="s">
        <v>1378</v>
      </c>
      <c r="O1423" s="7" t="s">
        <v>3451</v>
      </c>
      <c r="P1423" s="60"/>
      <c r="Q1423">
        <f>SUMIF('Cross-Over'!C:C,Master!E1423,'Cross-Over'!V:V)</f>
        <v>0</v>
      </c>
      <c r="R1423" s="63">
        <f t="shared" si="22"/>
        <v>0</v>
      </c>
    </row>
    <row r="1424" spans="2:18" x14ac:dyDescent="0.25">
      <c r="B1424" s="62" t="s">
        <v>6824</v>
      </c>
      <c r="C1424" s="58" t="s">
        <v>6826</v>
      </c>
      <c r="D1424" s="6" t="s">
        <v>4218</v>
      </c>
      <c r="E1424" s="7" t="s">
        <v>3045</v>
      </c>
      <c r="F1424" t="s">
        <v>3790</v>
      </c>
      <c r="G1424" t="s">
        <v>7895</v>
      </c>
      <c r="H1424" t="s">
        <v>18</v>
      </c>
      <c r="I1424" s="7" t="s">
        <v>59</v>
      </c>
      <c r="J1424" s="7" t="s">
        <v>24</v>
      </c>
      <c r="K1424" s="7" t="s">
        <v>7828</v>
      </c>
      <c r="L1424" s="10">
        <v>82.5</v>
      </c>
      <c r="M1424" s="7" t="s">
        <v>415</v>
      </c>
      <c r="N1424" s="7" t="s">
        <v>1378</v>
      </c>
      <c r="O1424" s="7" t="s">
        <v>3451</v>
      </c>
      <c r="P1424" s="60"/>
      <c r="Q1424">
        <f>SUMIF('Cross-Over'!C:C,Master!E1424,'Cross-Over'!V:V)</f>
        <v>0</v>
      </c>
      <c r="R1424" s="63">
        <f t="shared" si="22"/>
        <v>0</v>
      </c>
    </row>
    <row r="1425" spans="2:18" x14ac:dyDescent="0.25">
      <c r="B1425" s="62" t="s">
        <v>6824</v>
      </c>
      <c r="C1425" s="58" t="s">
        <v>6827</v>
      </c>
      <c r="D1425" s="6" t="s">
        <v>4219</v>
      </c>
      <c r="E1425" s="7" t="s">
        <v>3046</v>
      </c>
      <c r="F1425" t="s">
        <v>3791</v>
      </c>
      <c r="G1425" t="s">
        <v>7895</v>
      </c>
      <c r="H1425" t="s">
        <v>18</v>
      </c>
      <c r="I1425" s="7" t="s">
        <v>59</v>
      </c>
      <c r="J1425" s="7" t="s">
        <v>27</v>
      </c>
      <c r="K1425" s="7" t="s">
        <v>7828</v>
      </c>
      <c r="L1425" s="10">
        <v>82.5</v>
      </c>
      <c r="M1425" s="7" t="s">
        <v>415</v>
      </c>
      <c r="N1425" s="7" t="s">
        <v>1378</v>
      </c>
      <c r="O1425" s="7" t="s">
        <v>3451</v>
      </c>
      <c r="P1425" s="60"/>
      <c r="Q1425">
        <f>SUMIF('Cross-Over'!C:C,Master!E1425,'Cross-Over'!V:V)</f>
        <v>0</v>
      </c>
      <c r="R1425" s="63">
        <f t="shared" si="22"/>
        <v>0</v>
      </c>
    </row>
    <row r="1426" spans="2:18" x14ac:dyDescent="0.25">
      <c r="B1426" s="62" t="s">
        <v>6824</v>
      </c>
      <c r="C1426" s="58" t="s">
        <v>6828</v>
      </c>
      <c r="D1426" s="6" t="s">
        <v>4220</v>
      </c>
      <c r="E1426" s="7" t="s">
        <v>3047</v>
      </c>
      <c r="F1426" t="s">
        <v>3792</v>
      </c>
      <c r="G1426" t="s">
        <v>7895</v>
      </c>
      <c r="H1426" t="s">
        <v>18</v>
      </c>
      <c r="I1426" s="7" t="s">
        <v>59</v>
      </c>
      <c r="J1426" s="7" t="s">
        <v>30</v>
      </c>
      <c r="K1426" s="7" t="s">
        <v>7828</v>
      </c>
      <c r="L1426" s="10">
        <v>82.5</v>
      </c>
      <c r="M1426" s="7" t="s">
        <v>415</v>
      </c>
      <c r="N1426" s="7" t="s">
        <v>1378</v>
      </c>
      <c r="O1426" s="7" t="s">
        <v>3451</v>
      </c>
      <c r="P1426" s="60"/>
      <c r="Q1426">
        <f>SUMIF('Cross-Over'!C:C,Master!E1426,'Cross-Over'!V:V)</f>
        <v>0</v>
      </c>
      <c r="R1426" s="63">
        <f t="shared" si="22"/>
        <v>0</v>
      </c>
    </row>
    <row r="1427" spans="2:18" x14ac:dyDescent="0.25">
      <c r="B1427" s="62" t="s">
        <v>6824</v>
      </c>
      <c r="C1427" s="58" t="s">
        <v>6829</v>
      </c>
      <c r="D1427" s="6" t="s">
        <v>4221</v>
      </c>
      <c r="E1427" s="7" t="s">
        <v>3048</v>
      </c>
      <c r="F1427" t="s">
        <v>3793</v>
      </c>
      <c r="G1427" t="s">
        <v>7895</v>
      </c>
      <c r="H1427" t="s">
        <v>18</v>
      </c>
      <c r="I1427" s="7" t="s">
        <v>59</v>
      </c>
      <c r="J1427" s="7" t="s">
        <v>246</v>
      </c>
      <c r="K1427" s="7" t="s">
        <v>7828</v>
      </c>
      <c r="L1427" s="10">
        <v>82.5</v>
      </c>
      <c r="M1427" s="7" t="s">
        <v>415</v>
      </c>
      <c r="N1427" s="7" t="s">
        <v>1378</v>
      </c>
      <c r="O1427" s="7" t="s">
        <v>3451</v>
      </c>
      <c r="P1427" s="60"/>
      <c r="Q1427">
        <f>SUMIF('Cross-Over'!C:C,Master!E1427,'Cross-Over'!V:V)</f>
        <v>0</v>
      </c>
      <c r="R1427" s="63">
        <f t="shared" si="22"/>
        <v>0</v>
      </c>
    </row>
    <row r="1428" spans="2:18" x14ac:dyDescent="0.25">
      <c r="B1428" s="62" t="s">
        <v>6830</v>
      </c>
      <c r="C1428" s="58" t="s">
        <v>6831</v>
      </c>
      <c r="D1428" s="6" t="s">
        <v>4763</v>
      </c>
      <c r="E1428" s="7" t="s">
        <v>4764</v>
      </c>
      <c r="F1428" t="s">
        <v>8074</v>
      </c>
      <c r="G1428" t="s">
        <v>7895</v>
      </c>
      <c r="H1428" t="s">
        <v>18</v>
      </c>
      <c r="I1428" s="7" t="s">
        <v>4156</v>
      </c>
      <c r="J1428" s="7" t="s">
        <v>21</v>
      </c>
      <c r="K1428" s="7" t="s">
        <v>7828</v>
      </c>
      <c r="L1428" s="10">
        <v>82.5</v>
      </c>
      <c r="M1428" s="7" t="s">
        <v>415</v>
      </c>
      <c r="N1428" s="7" t="s">
        <v>1378</v>
      </c>
      <c r="O1428" s="7" t="s">
        <v>4290</v>
      </c>
      <c r="P1428" s="60"/>
      <c r="Q1428">
        <f>SUMIF(Waterfowl!C:C,Master!E1428,Waterfowl!V:V)</f>
        <v>0</v>
      </c>
      <c r="R1428" s="63">
        <f t="shared" si="22"/>
        <v>0</v>
      </c>
    </row>
    <row r="1429" spans="2:18" x14ac:dyDescent="0.25">
      <c r="B1429" s="62" t="s">
        <v>6830</v>
      </c>
      <c r="C1429" s="58" t="s">
        <v>6832</v>
      </c>
      <c r="D1429" s="6" t="s">
        <v>4765</v>
      </c>
      <c r="E1429" s="7" t="s">
        <v>4766</v>
      </c>
      <c r="F1429" t="s">
        <v>8075</v>
      </c>
      <c r="G1429" t="s">
        <v>7895</v>
      </c>
      <c r="H1429" t="s">
        <v>18</v>
      </c>
      <c r="I1429" s="7" t="s">
        <v>4156</v>
      </c>
      <c r="J1429" s="7" t="s">
        <v>24</v>
      </c>
      <c r="K1429" s="7" t="s">
        <v>7828</v>
      </c>
      <c r="L1429" s="10">
        <v>82.5</v>
      </c>
      <c r="M1429" s="7" t="s">
        <v>415</v>
      </c>
      <c r="N1429" s="7" t="s">
        <v>1378</v>
      </c>
      <c r="O1429" s="7" t="s">
        <v>4290</v>
      </c>
      <c r="P1429" s="60"/>
      <c r="Q1429">
        <f>SUMIF(Waterfowl!C:C,Master!E1429,Waterfowl!V:V)</f>
        <v>0</v>
      </c>
      <c r="R1429" s="63">
        <f t="shared" si="22"/>
        <v>0</v>
      </c>
    </row>
    <row r="1430" spans="2:18" x14ac:dyDescent="0.25">
      <c r="B1430" s="62" t="s">
        <v>6830</v>
      </c>
      <c r="C1430" s="58" t="s">
        <v>6833</v>
      </c>
      <c r="D1430" s="6" t="s">
        <v>4767</v>
      </c>
      <c r="E1430" s="7" t="s">
        <v>4768</v>
      </c>
      <c r="F1430" t="s">
        <v>8076</v>
      </c>
      <c r="G1430" t="s">
        <v>7895</v>
      </c>
      <c r="H1430" t="s">
        <v>18</v>
      </c>
      <c r="I1430" s="7" t="s">
        <v>4156</v>
      </c>
      <c r="J1430" s="7" t="s">
        <v>27</v>
      </c>
      <c r="K1430" s="7" t="s">
        <v>7828</v>
      </c>
      <c r="L1430" s="10">
        <v>82.5</v>
      </c>
      <c r="M1430" s="7" t="s">
        <v>415</v>
      </c>
      <c r="N1430" s="7" t="s">
        <v>1378</v>
      </c>
      <c r="O1430" s="7" t="s">
        <v>4290</v>
      </c>
      <c r="P1430" s="60"/>
      <c r="Q1430">
        <f>SUMIF(Waterfowl!C:C,Master!E1430,Waterfowl!V:V)</f>
        <v>0</v>
      </c>
      <c r="R1430" s="63">
        <f t="shared" si="22"/>
        <v>0</v>
      </c>
    </row>
    <row r="1431" spans="2:18" x14ac:dyDescent="0.25">
      <c r="B1431" s="62" t="s">
        <v>6830</v>
      </c>
      <c r="C1431" s="58" t="s">
        <v>6834</v>
      </c>
      <c r="D1431" s="6" t="s">
        <v>4769</v>
      </c>
      <c r="E1431" s="7" t="s">
        <v>4770</v>
      </c>
      <c r="F1431" t="s">
        <v>8077</v>
      </c>
      <c r="G1431" t="s">
        <v>7895</v>
      </c>
      <c r="H1431" t="s">
        <v>18</v>
      </c>
      <c r="I1431" s="7" t="s">
        <v>4156</v>
      </c>
      <c r="J1431" s="7" t="s">
        <v>30</v>
      </c>
      <c r="K1431" s="7" t="s">
        <v>7828</v>
      </c>
      <c r="L1431" s="10">
        <v>82.5</v>
      </c>
      <c r="M1431" s="7" t="s">
        <v>415</v>
      </c>
      <c r="N1431" s="7" t="s">
        <v>1378</v>
      </c>
      <c r="O1431" s="7" t="s">
        <v>4290</v>
      </c>
      <c r="P1431" s="60"/>
      <c r="Q1431">
        <f>SUMIF(Waterfowl!C:C,Master!E1431,Waterfowl!V:V)</f>
        <v>0</v>
      </c>
      <c r="R1431" s="63">
        <f t="shared" si="22"/>
        <v>0</v>
      </c>
    </row>
    <row r="1432" spans="2:18" x14ac:dyDescent="0.25">
      <c r="B1432" s="62" t="s">
        <v>6830</v>
      </c>
      <c r="C1432" s="58" t="s">
        <v>6835</v>
      </c>
      <c r="D1432" s="6" t="s">
        <v>4771</v>
      </c>
      <c r="E1432" s="7" t="s">
        <v>4772</v>
      </c>
      <c r="F1432" t="s">
        <v>8078</v>
      </c>
      <c r="G1432" t="s">
        <v>7895</v>
      </c>
      <c r="H1432" t="s">
        <v>18</v>
      </c>
      <c r="I1432" s="7" t="s">
        <v>4156</v>
      </c>
      <c r="J1432" s="7" t="s">
        <v>246</v>
      </c>
      <c r="K1432" s="7" t="s">
        <v>7828</v>
      </c>
      <c r="L1432" s="10">
        <v>82.5</v>
      </c>
      <c r="M1432" s="7" t="s">
        <v>415</v>
      </c>
      <c r="N1432" s="7" t="s">
        <v>1378</v>
      </c>
      <c r="O1432" s="7" t="s">
        <v>4290</v>
      </c>
      <c r="P1432" s="60"/>
      <c r="Q1432">
        <f>SUMIF(Waterfowl!C:C,Master!E1432,Waterfowl!V:V)</f>
        <v>0</v>
      </c>
      <c r="R1432" s="63">
        <f t="shared" si="22"/>
        <v>0</v>
      </c>
    </row>
    <row r="1433" spans="2:18" x14ac:dyDescent="0.25">
      <c r="B1433" s="62" t="s">
        <v>6830</v>
      </c>
      <c r="C1433" s="58" t="s">
        <v>6836</v>
      </c>
      <c r="D1433" s="6" t="s">
        <v>4773</v>
      </c>
      <c r="E1433" s="7" t="s">
        <v>4774</v>
      </c>
      <c r="F1433" t="s">
        <v>8079</v>
      </c>
      <c r="G1433" t="s">
        <v>7895</v>
      </c>
      <c r="H1433" t="s">
        <v>18</v>
      </c>
      <c r="I1433" s="7" t="s">
        <v>4156</v>
      </c>
      <c r="J1433" s="7" t="s">
        <v>249</v>
      </c>
      <c r="K1433" s="7" t="s">
        <v>7828</v>
      </c>
      <c r="L1433" s="10">
        <v>82.5</v>
      </c>
      <c r="M1433" s="7" t="s">
        <v>415</v>
      </c>
      <c r="N1433" s="7" t="s">
        <v>1378</v>
      </c>
      <c r="O1433" s="7" t="s">
        <v>4290</v>
      </c>
      <c r="P1433" s="60"/>
      <c r="Q1433">
        <f>SUMIF(Waterfowl!C:C,Master!E1433,Waterfowl!V:V)</f>
        <v>0</v>
      </c>
      <c r="R1433" s="63">
        <f t="shared" si="22"/>
        <v>0</v>
      </c>
    </row>
    <row r="1434" spans="2:18" x14ac:dyDescent="0.25">
      <c r="B1434" s="62" t="s">
        <v>6837</v>
      </c>
      <c r="C1434" s="58" t="s">
        <v>6838</v>
      </c>
      <c r="D1434" s="6" t="s">
        <v>1406</v>
      </c>
      <c r="E1434" s="7" t="s">
        <v>1407</v>
      </c>
      <c r="F1434" t="s">
        <v>1408</v>
      </c>
      <c r="G1434" t="s">
        <v>7921</v>
      </c>
      <c r="H1434" t="s">
        <v>17</v>
      </c>
      <c r="I1434" s="7" t="s">
        <v>12</v>
      </c>
      <c r="J1434" s="7" t="s">
        <v>21</v>
      </c>
      <c r="K1434" s="7" t="s">
        <v>7828</v>
      </c>
      <c r="L1434" s="10">
        <v>132</v>
      </c>
      <c r="M1434" s="7" t="s">
        <v>415</v>
      </c>
      <c r="N1434" s="7" t="s">
        <v>175</v>
      </c>
      <c r="O1434" s="7" t="s">
        <v>16</v>
      </c>
      <c r="P1434" s="60"/>
      <c r="Q1434">
        <f>SUMIF(Western!C:C,Master!E1434,Western!V:V)</f>
        <v>0</v>
      </c>
      <c r="R1434" s="63">
        <f t="shared" si="22"/>
        <v>0</v>
      </c>
    </row>
    <row r="1435" spans="2:18" x14ac:dyDescent="0.25">
      <c r="B1435" s="62" t="s">
        <v>6837</v>
      </c>
      <c r="C1435" s="58" t="s">
        <v>6839</v>
      </c>
      <c r="D1435" s="6" t="s">
        <v>1409</v>
      </c>
      <c r="E1435" s="7" t="s">
        <v>1410</v>
      </c>
      <c r="F1435" t="s">
        <v>1411</v>
      </c>
      <c r="G1435" t="s">
        <v>7921</v>
      </c>
      <c r="H1435" t="s">
        <v>17</v>
      </c>
      <c r="I1435" s="7" t="s">
        <v>12</v>
      </c>
      <c r="J1435" s="7" t="s">
        <v>24</v>
      </c>
      <c r="K1435" s="7" t="s">
        <v>7828</v>
      </c>
      <c r="L1435" s="10">
        <v>132</v>
      </c>
      <c r="M1435" s="7" t="s">
        <v>415</v>
      </c>
      <c r="N1435" s="7" t="s">
        <v>175</v>
      </c>
      <c r="O1435" s="7" t="s">
        <v>16</v>
      </c>
      <c r="P1435" s="60"/>
      <c r="Q1435">
        <f>SUMIF(Western!C:C,Master!E1435,Western!V:V)</f>
        <v>0</v>
      </c>
      <c r="R1435" s="63">
        <f t="shared" si="22"/>
        <v>0</v>
      </c>
    </row>
    <row r="1436" spans="2:18" x14ac:dyDescent="0.25">
      <c r="B1436" s="62" t="s">
        <v>6837</v>
      </c>
      <c r="C1436" s="58" t="s">
        <v>6840</v>
      </c>
      <c r="D1436" s="6" t="s">
        <v>1412</v>
      </c>
      <c r="E1436" s="7" t="s">
        <v>1413</v>
      </c>
      <c r="F1436" t="s">
        <v>1414</v>
      </c>
      <c r="G1436" t="s">
        <v>7921</v>
      </c>
      <c r="H1436" t="s">
        <v>17</v>
      </c>
      <c r="I1436" s="7" t="s">
        <v>12</v>
      </c>
      <c r="J1436" s="7" t="s">
        <v>27</v>
      </c>
      <c r="K1436" s="7" t="s">
        <v>7828</v>
      </c>
      <c r="L1436" s="10">
        <v>132</v>
      </c>
      <c r="M1436" s="7" t="s">
        <v>415</v>
      </c>
      <c r="N1436" s="7" t="s">
        <v>175</v>
      </c>
      <c r="O1436" s="7" t="s">
        <v>16</v>
      </c>
      <c r="P1436" s="60"/>
      <c r="Q1436">
        <f>SUMIF(Western!C:C,Master!E1436,Western!V:V)</f>
        <v>0</v>
      </c>
      <c r="R1436" s="63">
        <f t="shared" si="22"/>
        <v>0</v>
      </c>
    </row>
    <row r="1437" spans="2:18" x14ac:dyDescent="0.25">
      <c r="B1437" s="62" t="s">
        <v>6837</v>
      </c>
      <c r="C1437" s="58" t="s">
        <v>6841</v>
      </c>
      <c r="D1437" s="6" t="s">
        <v>1415</v>
      </c>
      <c r="E1437" s="7" t="s">
        <v>1416</v>
      </c>
      <c r="F1437" t="s">
        <v>1417</v>
      </c>
      <c r="G1437" t="s">
        <v>7921</v>
      </c>
      <c r="H1437" t="s">
        <v>17</v>
      </c>
      <c r="I1437" s="7" t="s">
        <v>12</v>
      </c>
      <c r="J1437" s="7" t="s">
        <v>30</v>
      </c>
      <c r="K1437" s="7" t="s">
        <v>7828</v>
      </c>
      <c r="L1437" s="10">
        <v>132</v>
      </c>
      <c r="M1437" s="7" t="s">
        <v>415</v>
      </c>
      <c r="N1437" s="7" t="s">
        <v>175</v>
      </c>
      <c r="O1437" s="7" t="s">
        <v>16</v>
      </c>
      <c r="P1437" s="60"/>
      <c r="Q1437">
        <f>SUMIF(Western!C:C,Master!E1437,Western!V:V)</f>
        <v>0</v>
      </c>
      <c r="R1437" s="63">
        <f t="shared" si="22"/>
        <v>0</v>
      </c>
    </row>
    <row r="1438" spans="2:18" x14ac:dyDescent="0.25">
      <c r="B1438" s="62" t="s">
        <v>6837</v>
      </c>
      <c r="C1438" s="58" t="s">
        <v>6842</v>
      </c>
      <c r="D1438" s="6" t="s">
        <v>1418</v>
      </c>
      <c r="E1438" s="7" t="s">
        <v>1419</v>
      </c>
      <c r="F1438" t="s">
        <v>1420</v>
      </c>
      <c r="G1438" t="s">
        <v>7921</v>
      </c>
      <c r="H1438" t="s">
        <v>17</v>
      </c>
      <c r="I1438" s="7" t="s">
        <v>12</v>
      </c>
      <c r="J1438" s="7" t="s">
        <v>246</v>
      </c>
      <c r="K1438" s="7" t="s">
        <v>7828</v>
      </c>
      <c r="L1438" s="10">
        <v>132</v>
      </c>
      <c r="M1438" s="7" t="s">
        <v>415</v>
      </c>
      <c r="N1438" s="7" t="s">
        <v>175</v>
      </c>
      <c r="O1438" s="7" t="s">
        <v>16</v>
      </c>
      <c r="P1438" s="60"/>
      <c r="Q1438">
        <f>SUMIF(Western!C:C,Master!E1438,Western!V:V)</f>
        <v>0</v>
      </c>
      <c r="R1438" s="63">
        <f t="shared" si="22"/>
        <v>0</v>
      </c>
    </row>
    <row r="1439" spans="2:18" x14ac:dyDescent="0.25">
      <c r="B1439" s="62" t="s">
        <v>6843</v>
      </c>
      <c r="C1439" s="58" t="s">
        <v>6844</v>
      </c>
      <c r="D1439" s="6" t="s">
        <v>1421</v>
      </c>
      <c r="E1439" s="7" t="s">
        <v>1422</v>
      </c>
      <c r="F1439" t="s">
        <v>1423</v>
      </c>
      <c r="G1439" t="s">
        <v>7921</v>
      </c>
      <c r="H1439" t="s">
        <v>18</v>
      </c>
      <c r="I1439" s="7" t="s">
        <v>282</v>
      </c>
      <c r="J1439" s="7" t="s">
        <v>21</v>
      </c>
      <c r="K1439" s="7" t="s">
        <v>7828</v>
      </c>
      <c r="L1439" s="10">
        <v>132</v>
      </c>
      <c r="M1439" s="7" t="s">
        <v>415</v>
      </c>
      <c r="N1439" s="7" t="s">
        <v>175</v>
      </c>
      <c r="O1439" s="7" t="s">
        <v>16</v>
      </c>
      <c r="P1439" s="60"/>
      <c r="Q1439">
        <f>SUMIF(Western!C:C,Master!E1439,Western!V:V)</f>
        <v>0</v>
      </c>
      <c r="R1439" s="63">
        <f t="shared" si="22"/>
        <v>0</v>
      </c>
    </row>
    <row r="1440" spans="2:18" x14ac:dyDescent="0.25">
      <c r="B1440" s="62" t="s">
        <v>6843</v>
      </c>
      <c r="C1440" s="58" t="s">
        <v>6845</v>
      </c>
      <c r="D1440" s="6" t="s">
        <v>1424</v>
      </c>
      <c r="E1440" s="7" t="s">
        <v>1425</v>
      </c>
      <c r="F1440" t="s">
        <v>1426</v>
      </c>
      <c r="G1440" t="s">
        <v>7921</v>
      </c>
      <c r="H1440" t="s">
        <v>18</v>
      </c>
      <c r="I1440" s="7" t="s">
        <v>282</v>
      </c>
      <c r="J1440" s="7" t="s">
        <v>24</v>
      </c>
      <c r="K1440" s="7" t="s">
        <v>7828</v>
      </c>
      <c r="L1440" s="10">
        <v>132</v>
      </c>
      <c r="M1440" s="7" t="s">
        <v>415</v>
      </c>
      <c r="N1440" s="7" t="s">
        <v>175</v>
      </c>
      <c r="O1440" s="7" t="s">
        <v>16</v>
      </c>
      <c r="P1440" s="60"/>
      <c r="Q1440">
        <f>SUMIF(Western!C:C,Master!E1440,Western!V:V)</f>
        <v>0</v>
      </c>
      <c r="R1440" s="63">
        <f t="shared" si="22"/>
        <v>0</v>
      </c>
    </row>
    <row r="1441" spans="2:18" x14ac:dyDescent="0.25">
      <c r="B1441" s="62" t="s">
        <v>6843</v>
      </c>
      <c r="C1441" s="58" t="s">
        <v>6846</v>
      </c>
      <c r="D1441" s="6" t="s">
        <v>1427</v>
      </c>
      <c r="E1441" s="7" t="s">
        <v>1428</v>
      </c>
      <c r="F1441" t="s">
        <v>1429</v>
      </c>
      <c r="G1441" t="s">
        <v>7921</v>
      </c>
      <c r="H1441" t="s">
        <v>18</v>
      </c>
      <c r="I1441" s="7" t="s">
        <v>282</v>
      </c>
      <c r="J1441" s="7" t="s">
        <v>27</v>
      </c>
      <c r="K1441" s="7" t="s">
        <v>7828</v>
      </c>
      <c r="L1441" s="10">
        <v>132</v>
      </c>
      <c r="M1441" s="7" t="s">
        <v>415</v>
      </c>
      <c r="N1441" s="7" t="s">
        <v>175</v>
      </c>
      <c r="O1441" s="7" t="s">
        <v>16</v>
      </c>
      <c r="P1441" s="60"/>
      <c r="Q1441">
        <f>SUMIF(Western!C:C,Master!E1441,Western!V:V)</f>
        <v>0</v>
      </c>
      <c r="R1441" s="63">
        <f t="shared" si="22"/>
        <v>0</v>
      </c>
    </row>
    <row r="1442" spans="2:18" x14ac:dyDescent="0.25">
      <c r="B1442" s="62" t="s">
        <v>6843</v>
      </c>
      <c r="C1442" s="58" t="s">
        <v>6847</v>
      </c>
      <c r="D1442" s="6" t="s">
        <v>1430</v>
      </c>
      <c r="E1442" s="7" t="s">
        <v>1431</v>
      </c>
      <c r="F1442" t="s">
        <v>1432</v>
      </c>
      <c r="G1442" t="s">
        <v>7921</v>
      </c>
      <c r="H1442" t="s">
        <v>18</v>
      </c>
      <c r="I1442" s="7" t="s">
        <v>282</v>
      </c>
      <c r="J1442" s="7" t="s">
        <v>30</v>
      </c>
      <c r="K1442" s="7" t="s">
        <v>7828</v>
      </c>
      <c r="L1442" s="10">
        <v>132</v>
      </c>
      <c r="M1442" s="7" t="s">
        <v>415</v>
      </c>
      <c r="N1442" s="7" t="s">
        <v>175</v>
      </c>
      <c r="O1442" s="7" t="s">
        <v>16</v>
      </c>
      <c r="P1442" s="60"/>
      <c r="Q1442">
        <f>SUMIF(Western!C:C,Master!E1442,Western!V:V)</f>
        <v>0</v>
      </c>
      <c r="R1442" s="63">
        <f t="shared" si="22"/>
        <v>0</v>
      </c>
    </row>
    <row r="1443" spans="2:18" x14ac:dyDescent="0.25">
      <c r="B1443" s="62" t="s">
        <v>6843</v>
      </c>
      <c r="C1443" s="58" t="s">
        <v>6848</v>
      </c>
      <c r="D1443" s="6" t="s">
        <v>1433</v>
      </c>
      <c r="E1443" s="7" t="s">
        <v>1434</v>
      </c>
      <c r="F1443" t="s">
        <v>1435</v>
      </c>
      <c r="G1443" t="s">
        <v>7921</v>
      </c>
      <c r="H1443" t="s">
        <v>18</v>
      </c>
      <c r="I1443" s="7" t="s">
        <v>282</v>
      </c>
      <c r="J1443" s="7" t="s">
        <v>246</v>
      </c>
      <c r="K1443" s="7" t="s">
        <v>7828</v>
      </c>
      <c r="L1443" s="10">
        <v>121.00000000000001</v>
      </c>
      <c r="M1443" s="7" t="s">
        <v>415</v>
      </c>
      <c r="N1443" s="7" t="s">
        <v>175</v>
      </c>
      <c r="O1443" s="7" t="s">
        <v>16</v>
      </c>
      <c r="P1443" s="60"/>
      <c r="Q1443">
        <f>SUMIF(Western!C:C,Master!E1443,Western!V:V)</f>
        <v>0</v>
      </c>
      <c r="R1443" s="63">
        <f t="shared" si="22"/>
        <v>0</v>
      </c>
    </row>
    <row r="1444" spans="2:18" x14ac:dyDescent="0.25">
      <c r="B1444" s="62" t="s">
        <v>6849</v>
      </c>
      <c r="C1444" s="58" t="s">
        <v>6850</v>
      </c>
      <c r="D1444" s="6" t="s">
        <v>1436</v>
      </c>
      <c r="E1444" s="7" t="s">
        <v>1437</v>
      </c>
      <c r="F1444" t="s">
        <v>1438</v>
      </c>
      <c r="G1444" t="s">
        <v>7921</v>
      </c>
      <c r="H1444" t="s">
        <v>17</v>
      </c>
      <c r="I1444" s="7" t="s">
        <v>154</v>
      </c>
      <c r="J1444" s="7" t="s">
        <v>21</v>
      </c>
      <c r="K1444" s="7" t="s">
        <v>7828</v>
      </c>
      <c r="L1444" s="10">
        <v>132</v>
      </c>
      <c r="M1444" s="7" t="s">
        <v>415</v>
      </c>
      <c r="N1444" s="7" t="s">
        <v>175</v>
      </c>
      <c r="O1444" s="7" t="s">
        <v>16</v>
      </c>
      <c r="P1444" s="60"/>
      <c r="Q1444">
        <f>SUMIF(Western!C:C,Master!E1444,Western!V:V)</f>
        <v>0</v>
      </c>
      <c r="R1444" s="63">
        <f t="shared" si="22"/>
        <v>0</v>
      </c>
    </row>
    <row r="1445" spans="2:18" x14ac:dyDescent="0.25">
      <c r="B1445" s="62" t="s">
        <v>6849</v>
      </c>
      <c r="C1445" s="58" t="s">
        <v>6851</v>
      </c>
      <c r="D1445" s="6" t="s">
        <v>1439</v>
      </c>
      <c r="E1445" s="7" t="s">
        <v>1440</v>
      </c>
      <c r="F1445" t="s">
        <v>1441</v>
      </c>
      <c r="G1445" t="s">
        <v>7921</v>
      </c>
      <c r="H1445" t="s">
        <v>17</v>
      </c>
      <c r="I1445" s="7" t="s">
        <v>154</v>
      </c>
      <c r="J1445" s="7" t="s">
        <v>24</v>
      </c>
      <c r="K1445" s="7" t="s">
        <v>7828</v>
      </c>
      <c r="L1445" s="10">
        <v>132</v>
      </c>
      <c r="M1445" s="7" t="s">
        <v>415</v>
      </c>
      <c r="N1445" s="7" t="s">
        <v>175</v>
      </c>
      <c r="O1445" s="7" t="s">
        <v>16</v>
      </c>
      <c r="P1445" s="60"/>
      <c r="Q1445">
        <f>SUMIF(Western!C:C,Master!E1445,Western!V:V)</f>
        <v>0</v>
      </c>
      <c r="R1445" s="63">
        <f t="shared" si="22"/>
        <v>0</v>
      </c>
    </row>
    <row r="1446" spans="2:18" x14ac:dyDescent="0.25">
      <c r="B1446" s="62" t="s">
        <v>6849</v>
      </c>
      <c r="C1446" s="58" t="s">
        <v>6852</v>
      </c>
      <c r="D1446" s="6" t="s">
        <v>1442</v>
      </c>
      <c r="E1446" s="7" t="s">
        <v>1443</v>
      </c>
      <c r="F1446" t="s">
        <v>1444</v>
      </c>
      <c r="G1446" t="s">
        <v>7921</v>
      </c>
      <c r="H1446" t="s">
        <v>17</v>
      </c>
      <c r="I1446" s="7" t="s">
        <v>154</v>
      </c>
      <c r="J1446" s="7" t="s">
        <v>27</v>
      </c>
      <c r="K1446" s="7" t="s">
        <v>7828</v>
      </c>
      <c r="L1446" s="10">
        <v>132</v>
      </c>
      <c r="M1446" s="7" t="s">
        <v>415</v>
      </c>
      <c r="N1446" s="7" t="s">
        <v>175</v>
      </c>
      <c r="O1446" s="7" t="s">
        <v>16</v>
      </c>
      <c r="P1446" s="60"/>
      <c r="Q1446">
        <f>SUMIF(Western!C:C,Master!E1446,Western!V:V)</f>
        <v>0</v>
      </c>
      <c r="R1446" s="63">
        <f t="shared" si="22"/>
        <v>0</v>
      </c>
    </row>
    <row r="1447" spans="2:18" x14ac:dyDescent="0.25">
      <c r="B1447" s="62" t="s">
        <v>6849</v>
      </c>
      <c r="C1447" s="58" t="s">
        <v>6853</v>
      </c>
      <c r="D1447" s="6" t="s">
        <v>1445</v>
      </c>
      <c r="E1447" s="7" t="s">
        <v>1446</v>
      </c>
      <c r="F1447" t="s">
        <v>1447</v>
      </c>
      <c r="G1447" t="s">
        <v>7921</v>
      </c>
      <c r="H1447" t="s">
        <v>17</v>
      </c>
      <c r="I1447" s="7" t="s">
        <v>154</v>
      </c>
      <c r="J1447" s="7" t="s">
        <v>30</v>
      </c>
      <c r="K1447" s="7" t="s">
        <v>7828</v>
      </c>
      <c r="L1447" s="10">
        <v>132</v>
      </c>
      <c r="M1447" s="7" t="s">
        <v>415</v>
      </c>
      <c r="N1447" s="7" t="s">
        <v>175</v>
      </c>
      <c r="O1447" s="7" t="s">
        <v>16</v>
      </c>
      <c r="P1447" s="60"/>
      <c r="Q1447">
        <f>SUMIF(Western!C:C,Master!E1447,Western!V:V)</f>
        <v>0</v>
      </c>
      <c r="R1447" s="63">
        <f t="shared" si="22"/>
        <v>0</v>
      </c>
    </row>
    <row r="1448" spans="2:18" x14ac:dyDescent="0.25">
      <c r="B1448" s="62" t="s">
        <v>6849</v>
      </c>
      <c r="C1448" s="58" t="s">
        <v>6854</v>
      </c>
      <c r="D1448" s="6" t="s">
        <v>1448</v>
      </c>
      <c r="E1448" s="7" t="s">
        <v>1449</v>
      </c>
      <c r="F1448" t="s">
        <v>1450</v>
      </c>
      <c r="G1448" t="s">
        <v>7921</v>
      </c>
      <c r="H1448" t="s">
        <v>17</v>
      </c>
      <c r="I1448" s="7" t="s">
        <v>154</v>
      </c>
      <c r="J1448" s="7" t="s">
        <v>246</v>
      </c>
      <c r="K1448" s="7" t="s">
        <v>7828</v>
      </c>
      <c r="L1448" s="10">
        <v>132</v>
      </c>
      <c r="M1448" s="7" t="s">
        <v>415</v>
      </c>
      <c r="N1448" s="7" t="s">
        <v>175</v>
      </c>
      <c r="O1448" s="7" t="s">
        <v>16</v>
      </c>
      <c r="P1448" s="60"/>
      <c r="Q1448">
        <f>SUMIF(Western!C:C,Master!E1448,Western!V:V)</f>
        <v>0</v>
      </c>
      <c r="R1448" s="63">
        <f t="shared" si="22"/>
        <v>0</v>
      </c>
    </row>
    <row r="1449" spans="2:18" x14ac:dyDescent="0.25">
      <c r="B1449" s="62" t="s">
        <v>6855</v>
      </c>
      <c r="C1449" s="58" t="s">
        <v>6856</v>
      </c>
      <c r="D1449" s="6" t="s">
        <v>1451</v>
      </c>
      <c r="E1449" s="7" t="s">
        <v>1452</v>
      </c>
      <c r="F1449" t="s">
        <v>1453</v>
      </c>
      <c r="G1449" t="s">
        <v>7921</v>
      </c>
      <c r="H1449" t="s">
        <v>18</v>
      </c>
      <c r="I1449" s="7" t="s">
        <v>80</v>
      </c>
      <c r="J1449" s="7" t="s">
        <v>21</v>
      </c>
      <c r="K1449" s="7" t="s">
        <v>7828</v>
      </c>
      <c r="L1449" s="10">
        <v>132</v>
      </c>
      <c r="M1449" s="7" t="s">
        <v>415</v>
      </c>
      <c r="N1449" s="7" t="s">
        <v>175</v>
      </c>
      <c r="O1449" s="7" t="s">
        <v>16</v>
      </c>
      <c r="P1449" s="60"/>
      <c r="Q1449">
        <f>SUMIF(Western!C:C,Master!E1449,Western!V:V)</f>
        <v>0</v>
      </c>
      <c r="R1449" s="63">
        <f t="shared" si="22"/>
        <v>0</v>
      </c>
    </row>
    <row r="1450" spans="2:18" x14ac:dyDescent="0.25">
      <c r="B1450" s="62" t="s">
        <v>6855</v>
      </c>
      <c r="C1450" s="58" t="s">
        <v>6857</v>
      </c>
      <c r="D1450" s="6" t="s">
        <v>1454</v>
      </c>
      <c r="E1450" s="7" t="s">
        <v>1455</v>
      </c>
      <c r="F1450" t="s">
        <v>1456</v>
      </c>
      <c r="G1450" t="s">
        <v>7921</v>
      </c>
      <c r="H1450" t="s">
        <v>18</v>
      </c>
      <c r="I1450" s="7" t="s">
        <v>80</v>
      </c>
      <c r="J1450" s="7" t="s">
        <v>24</v>
      </c>
      <c r="K1450" s="7" t="s">
        <v>7828</v>
      </c>
      <c r="L1450" s="10">
        <v>132</v>
      </c>
      <c r="M1450" s="7" t="s">
        <v>415</v>
      </c>
      <c r="N1450" s="7" t="s">
        <v>175</v>
      </c>
      <c r="O1450" s="7" t="s">
        <v>16</v>
      </c>
      <c r="P1450" s="60"/>
      <c r="Q1450">
        <f>SUMIF(Western!C:C,Master!E1450,Western!V:V)</f>
        <v>0</v>
      </c>
      <c r="R1450" s="63">
        <f t="shared" si="22"/>
        <v>0</v>
      </c>
    </row>
    <row r="1451" spans="2:18" x14ac:dyDescent="0.25">
      <c r="B1451" s="62" t="s">
        <v>6855</v>
      </c>
      <c r="C1451" s="58" t="s">
        <v>6858</v>
      </c>
      <c r="D1451" s="6" t="s">
        <v>1457</v>
      </c>
      <c r="E1451" s="7" t="s">
        <v>1458</v>
      </c>
      <c r="F1451" t="s">
        <v>1459</v>
      </c>
      <c r="G1451" t="s">
        <v>7921</v>
      </c>
      <c r="H1451" t="s">
        <v>18</v>
      </c>
      <c r="I1451" s="7" t="s">
        <v>80</v>
      </c>
      <c r="J1451" s="7" t="s">
        <v>27</v>
      </c>
      <c r="K1451" s="7" t="s">
        <v>7828</v>
      </c>
      <c r="L1451" s="10">
        <v>132</v>
      </c>
      <c r="M1451" s="7" t="s">
        <v>415</v>
      </c>
      <c r="N1451" s="7" t="s">
        <v>175</v>
      </c>
      <c r="O1451" s="7" t="s">
        <v>16</v>
      </c>
      <c r="P1451" s="60"/>
      <c r="Q1451">
        <f>SUMIF(Western!C:C,Master!E1451,Western!V:V)</f>
        <v>0</v>
      </c>
      <c r="R1451" s="63">
        <f t="shared" si="22"/>
        <v>0</v>
      </c>
    </row>
    <row r="1452" spans="2:18" x14ac:dyDescent="0.25">
      <c r="B1452" s="62" t="s">
        <v>6855</v>
      </c>
      <c r="C1452" s="58" t="s">
        <v>6859</v>
      </c>
      <c r="D1452" s="6" t="s">
        <v>1460</v>
      </c>
      <c r="E1452" s="7" t="s">
        <v>1461</v>
      </c>
      <c r="F1452" t="s">
        <v>1462</v>
      </c>
      <c r="G1452" t="s">
        <v>7921</v>
      </c>
      <c r="H1452" t="s">
        <v>18</v>
      </c>
      <c r="I1452" s="7" t="s">
        <v>80</v>
      </c>
      <c r="J1452" s="7" t="s">
        <v>30</v>
      </c>
      <c r="K1452" s="7" t="s">
        <v>7828</v>
      </c>
      <c r="L1452" s="10">
        <v>132</v>
      </c>
      <c r="M1452" s="7" t="s">
        <v>415</v>
      </c>
      <c r="N1452" s="7" t="s">
        <v>175</v>
      </c>
      <c r="O1452" s="7" t="s">
        <v>16</v>
      </c>
      <c r="P1452" s="60"/>
      <c r="Q1452">
        <f>SUMIF(Western!C:C,Master!E1452,Western!V:V)</f>
        <v>0</v>
      </c>
      <c r="R1452" s="63">
        <f t="shared" si="22"/>
        <v>0</v>
      </c>
    </row>
    <row r="1453" spans="2:18" x14ac:dyDescent="0.25">
      <c r="B1453" s="62" t="s">
        <v>6855</v>
      </c>
      <c r="C1453" s="58" t="s">
        <v>6860</v>
      </c>
      <c r="D1453" s="6" t="s">
        <v>1463</v>
      </c>
      <c r="E1453" s="7" t="s">
        <v>1464</v>
      </c>
      <c r="F1453" t="s">
        <v>1465</v>
      </c>
      <c r="G1453" t="s">
        <v>7921</v>
      </c>
      <c r="H1453" t="s">
        <v>18</v>
      </c>
      <c r="I1453" s="7" t="s">
        <v>80</v>
      </c>
      <c r="J1453" s="7" t="s">
        <v>246</v>
      </c>
      <c r="K1453" s="7" t="s">
        <v>7828</v>
      </c>
      <c r="L1453" s="10">
        <v>132</v>
      </c>
      <c r="M1453" s="7" t="s">
        <v>415</v>
      </c>
      <c r="N1453" s="7" t="s">
        <v>175</v>
      </c>
      <c r="O1453" s="7" t="s">
        <v>16</v>
      </c>
      <c r="P1453" s="60"/>
      <c r="Q1453">
        <f>SUMIF(Western!C:C,Master!E1453,Western!V:V)</f>
        <v>0</v>
      </c>
      <c r="R1453" s="63">
        <f t="shared" si="22"/>
        <v>0</v>
      </c>
    </row>
    <row r="1454" spans="2:18" x14ac:dyDescent="0.25">
      <c r="B1454" s="62" t="s">
        <v>6861</v>
      </c>
      <c r="C1454" s="58" t="s">
        <v>6862</v>
      </c>
      <c r="D1454" s="6" t="s">
        <v>1466</v>
      </c>
      <c r="E1454" s="7" t="s">
        <v>1467</v>
      </c>
      <c r="F1454" t="s">
        <v>1468</v>
      </c>
      <c r="G1454" t="s">
        <v>7921</v>
      </c>
      <c r="H1454" t="s">
        <v>18</v>
      </c>
      <c r="I1454" s="7" t="s">
        <v>59</v>
      </c>
      <c r="J1454" s="7" t="s">
        <v>21</v>
      </c>
      <c r="K1454" s="7" t="s">
        <v>7828</v>
      </c>
      <c r="L1454" s="10">
        <v>132</v>
      </c>
      <c r="M1454" s="7" t="s">
        <v>415</v>
      </c>
      <c r="N1454" s="7" t="s">
        <v>175</v>
      </c>
      <c r="O1454" s="7" t="s">
        <v>16</v>
      </c>
      <c r="P1454" s="60"/>
      <c r="Q1454">
        <f>SUMIF(Western!C:C,Master!E1454,Western!V:V)</f>
        <v>0</v>
      </c>
      <c r="R1454" s="63">
        <f t="shared" si="22"/>
        <v>0</v>
      </c>
    </row>
    <row r="1455" spans="2:18" x14ac:dyDescent="0.25">
      <c r="B1455" s="62" t="s">
        <v>6861</v>
      </c>
      <c r="C1455" s="58" t="s">
        <v>6863</v>
      </c>
      <c r="D1455" s="6" t="s">
        <v>1469</v>
      </c>
      <c r="E1455" s="7" t="s">
        <v>1470</v>
      </c>
      <c r="F1455" t="s">
        <v>1471</v>
      </c>
      <c r="G1455" t="s">
        <v>7921</v>
      </c>
      <c r="H1455" t="s">
        <v>18</v>
      </c>
      <c r="I1455" s="7" t="s">
        <v>59</v>
      </c>
      <c r="J1455" s="7" t="s">
        <v>24</v>
      </c>
      <c r="K1455" s="7" t="s">
        <v>7828</v>
      </c>
      <c r="L1455" s="10">
        <v>132</v>
      </c>
      <c r="M1455" s="7" t="s">
        <v>415</v>
      </c>
      <c r="N1455" s="7" t="s">
        <v>175</v>
      </c>
      <c r="O1455" s="7" t="s">
        <v>16</v>
      </c>
      <c r="P1455" s="60"/>
      <c r="Q1455">
        <f>SUMIF(Western!C:C,Master!E1455,Western!V:V)</f>
        <v>0</v>
      </c>
      <c r="R1455" s="63">
        <f t="shared" si="22"/>
        <v>0</v>
      </c>
    </row>
    <row r="1456" spans="2:18" x14ac:dyDescent="0.25">
      <c r="B1456" s="62" t="s">
        <v>6861</v>
      </c>
      <c r="C1456" s="58" t="s">
        <v>6864</v>
      </c>
      <c r="D1456" s="6" t="s">
        <v>1472</v>
      </c>
      <c r="E1456" s="7" t="s">
        <v>1473</v>
      </c>
      <c r="F1456" t="s">
        <v>1474</v>
      </c>
      <c r="G1456" t="s">
        <v>7921</v>
      </c>
      <c r="H1456" t="s">
        <v>18</v>
      </c>
      <c r="I1456" s="7" t="s">
        <v>59</v>
      </c>
      <c r="J1456" s="7" t="s">
        <v>27</v>
      </c>
      <c r="K1456" s="7" t="s">
        <v>7828</v>
      </c>
      <c r="L1456" s="10">
        <v>132</v>
      </c>
      <c r="M1456" s="7" t="s">
        <v>415</v>
      </c>
      <c r="N1456" s="7" t="s">
        <v>175</v>
      </c>
      <c r="O1456" s="7" t="s">
        <v>16</v>
      </c>
      <c r="P1456" s="60"/>
      <c r="Q1456">
        <f>SUMIF(Western!C:C,Master!E1456,Western!V:V)</f>
        <v>0</v>
      </c>
      <c r="R1456" s="63">
        <f t="shared" si="22"/>
        <v>0</v>
      </c>
    </row>
    <row r="1457" spans="2:18" x14ac:dyDescent="0.25">
      <c r="B1457" s="62" t="s">
        <v>6861</v>
      </c>
      <c r="C1457" s="58" t="s">
        <v>6865</v>
      </c>
      <c r="D1457" s="6" t="s">
        <v>1475</v>
      </c>
      <c r="E1457" s="7" t="s">
        <v>1476</v>
      </c>
      <c r="F1457" t="s">
        <v>1477</v>
      </c>
      <c r="G1457" t="s">
        <v>7921</v>
      </c>
      <c r="H1457" t="s">
        <v>18</v>
      </c>
      <c r="I1457" s="7" t="s">
        <v>59</v>
      </c>
      <c r="J1457" s="7" t="s">
        <v>30</v>
      </c>
      <c r="K1457" s="7" t="s">
        <v>7828</v>
      </c>
      <c r="L1457" s="10">
        <v>132</v>
      </c>
      <c r="M1457" s="7" t="s">
        <v>415</v>
      </c>
      <c r="N1457" s="7" t="s">
        <v>175</v>
      </c>
      <c r="O1457" s="7" t="s">
        <v>16</v>
      </c>
      <c r="P1457" s="60"/>
      <c r="Q1457">
        <f>SUMIF(Western!C:C,Master!E1457,Western!V:V)</f>
        <v>0</v>
      </c>
      <c r="R1457" s="63">
        <f t="shared" si="22"/>
        <v>0</v>
      </c>
    </row>
    <row r="1458" spans="2:18" x14ac:dyDescent="0.25">
      <c r="B1458" s="62" t="s">
        <v>6861</v>
      </c>
      <c r="C1458" s="58" t="s">
        <v>6866</v>
      </c>
      <c r="D1458" s="6" t="s">
        <v>1478</v>
      </c>
      <c r="E1458" s="7" t="s">
        <v>1479</v>
      </c>
      <c r="F1458" t="s">
        <v>1480</v>
      </c>
      <c r="G1458" t="s">
        <v>7921</v>
      </c>
      <c r="H1458" t="s">
        <v>18</v>
      </c>
      <c r="I1458" s="7" t="s">
        <v>59</v>
      </c>
      <c r="J1458" s="7" t="s">
        <v>246</v>
      </c>
      <c r="K1458" s="7" t="s">
        <v>7828</v>
      </c>
      <c r="L1458" s="10">
        <v>132</v>
      </c>
      <c r="M1458" s="7" t="s">
        <v>415</v>
      </c>
      <c r="N1458" s="7" t="s">
        <v>175</v>
      </c>
      <c r="O1458" s="7" t="s">
        <v>16</v>
      </c>
      <c r="P1458" s="60"/>
      <c r="Q1458">
        <f>SUMIF(Western!C:C,Master!E1458,Western!V:V)</f>
        <v>0</v>
      </c>
      <c r="R1458" s="63">
        <f t="shared" si="22"/>
        <v>0</v>
      </c>
    </row>
    <row r="1459" spans="2:18" x14ac:dyDescent="0.25">
      <c r="B1459" s="62" t="s">
        <v>6867</v>
      </c>
      <c r="C1459" s="58" t="s">
        <v>6868</v>
      </c>
      <c r="D1459" s="6" t="s">
        <v>1481</v>
      </c>
      <c r="E1459" s="7" t="s">
        <v>1482</v>
      </c>
      <c r="F1459" t="s">
        <v>1483</v>
      </c>
      <c r="G1459" t="s">
        <v>7860</v>
      </c>
      <c r="H1459" t="s">
        <v>18</v>
      </c>
      <c r="I1459" s="7" t="s">
        <v>12</v>
      </c>
      <c r="J1459" s="7" t="s">
        <v>21</v>
      </c>
      <c r="K1459" s="7" t="s">
        <v>7839</v>
      </c>
      <c r="L1459" s="10">
        <v>110.00000000000001</v>
      </c>
      <c r="M1459" s="7" t="s">
        <v>14</v>
      </c>
      <c r="N1459" s="7" t="s">
        <v>48</v>
      </c>
      <c r="O1459" s="7" t="s">
        <v>16</v>
      </c>
      <c r="P1459" s="60"/>
      <c r="Q1459">
        <f>SUMIF(Western!C:C,Master!E1459,Western!V:V)</f>
        <v>0</v>
      </c>
      <c r="R1459" s="63">
        <f t="shared" si="22"/>
        <v>0</v>
      </c>
    </row>
    <row r="1460" spans="2:18" x14ac:dyDescent="0.25">
      <c r="B1460" s="62" t="s">
        <v>6867</v>
      </c>
      <c r="C1460" s="58" t="s">
        <v>6869</v>
      </c>
      <c r="D1460" s="6" t="s">
        <v>1484</v>
      </c>
      <c r="E1460" s="7" t="s">
        <v>1485</v>
      </c>
      <c r="F1460" t="s">
        <v>1486</v>
      </c>
      <c r="G1460" t="s">
        <v>7860</v>
      </c>
      <c r="H1460" t="s">
        <v>18</v>
      </c>
      <c r="I1460" s="7" t="s">
        <v>12</v>
      </c>
      <c r="J1460" s="7" t="s">
        <v>24</v>
      </c>
      <c r="K1460" s="7" t="s">
        <v>7839</v>
      </c>
      <c r="L1460" s="10">
        <v>110.00000000000001</v>
      </c>
      <c r="M1460" s="7" t="s">
        <v>14</v>
      </c>
      <c r="N1460" s="7" t="s">
        <v>48</v>
      </c>
      <c r="O1460" s="7" t="s">
        <v>16</v>
      </c>
      <c r="P1460" s="60"/>
      <c r="Q1460">
        <f>SUMIF(Western!C:C,Master!E1460,Western!V:V)</f>
        <v>0</v>
      </c>
      <c r="R1460" s="63">
        <f t="shared" si="22"/>
        <v>0</v>
      </c>
    </row>
    <row r="1461" spans="2:18" x14ac:dyDescent="0.25">
      <c r="B1461" s="62" t="s">
        <v>6867</v>
      </c>
      <c r="C1461" s="58" t="s">
        <v>6870</v>
      </c>
      <c r="D1461" s="6" t="s">
        <v>1487</v>
      </c>
      <c r="E1461" s="7" t="s">
        <v>1488</v>
      </c>
      <c r="F1461" t="s">
        <v>1489</v>
      </c>
      <c r="G1461" t="s">
        <v>7860</v>
      </c>
      <c r="H1461" t="s">
        <v>18</v>
      </c>
      <c r="I1461" s="7" t="s">
        <v>12</v>
      </c>
      <c r="J1461" s="7" t="s">
        <v>27</v>
      </c>
      <c r="K1461" s="7" t="s">
        <v>7839</v>
      </c>
      <c r="L1461" s="10">
        <v>110.00000000000001</v>
      </c>
      <c r="M1461" s="7" t="s">
        <v>14</v>
      </c>
      <c r="N1461" s="7" t="s">
        <v>48</v>
      </c>
      <c r="O1461" s="7" t="s">
        <v>16</v>
      </c>
      <c r="P1461" s="60"/>
      <c r="Q1461">
        <f>SUMIF(Western!C:C,Master!E1461,Western!V:V)</f>
        <v>0</v>
      </c>
      <c r="R1461" s="63">
        <f t="shared" si="22"/>
        <v>0</v>
      </c>
    </row>
    <row r="1462" spans="2:18" x14ac:dyDescent="0.25">
      <c r="B1462" s="62" t="s">
        <v>6867</v>
      </c>
      <c r="C1462" s="58" t="s">
        <v>6871</v>
      </c>
      <c r="D1462" s="6" t="s">
        <v>1490</v>
      </c>
      <c r="E1462" s="7" t="s">
        <v>1491</v>
      </c>
      <c r="F1462" t="s">
        <v>1492</v>
      </c>
      <c r="G1462" t="s">
        <v>7860</v>
      </c>
      <c r="H1462" t="s">
        <v>18</v>
      </c>
      <c r="I1462" s="7" t="s">
        <v>12</v>
      </c>
      <c r="J1462" s="7" t="s">
        <v>30</v>
      </c>
      <c r="K1462" s="7" t="s">
        <v>7839</v>
      </c>
      <c r="L1462" s="10">
        <v>110.00000000000001</v>
      </c>
      <c r="M1462" s="7" t="s">
        <v>14</v>
      </c>
      <c r="N1462" s="7" t="s">
        <v>48</v>
      </c>
      <c r="O1462" s="7" t="s">
        <v>16</v>
      </c>
      <c r="P1462" s="60"/>
      <c r="Q1462">
        <f>SUMIF(Western!C:C,Master!E1462,Western!V:V)</f>
        <v>0</v>
      </c>
      <c r="R1462" s="63">
        <f t="shared" si="22"/>
        <v>0</v>
      </c>
    </row>
    <row r="1463" spans="2:18" x14ac:dyDescent="0.25">
      <c r="B1463" s="62" t="s">
        <v>6867</v>
      </c>
      <c r="C1463" s="58" t="s">
        <v>6872</v>
      </c>
      <c r="D1463" s="6" t="s">
        <v>1493</v>
      </c>
      <c r="E1463" s="7" t="s">
        <v>1494</v>
      </c>
      <c r="F1463" t="s">
        <v>1495</v>
      </c>
      <c r="G1463" t="s">
        <v>7860</v>
      </c>
      <c r="H1463" t="s">
        <v>18</v>
      </c>
      <c r="I1463" s="7" t="s">
        <v>12</v>
      </c>
      <c r="J1463" s="7" t="s">
        <v>246</v>
      </c>
      <c r="K1463" s="7" t="s">
        <v>7839</v>
      </c>
      <c r="L1463" s="10">
        <v>110.00000000000001</v>
      </c>
      <c r="M1463" s="7" t="s">
        <v>14</v>
      </c>
      <c r="N1463" s="7" t="s">
        <v>48</v>
      </c>
      <c r="O1463" s="7" t="s">
        <v>16</v>
      </c>
      <c r="P1463" s="60"/>
      <c r="Q1463">
        <f>SUMIF(Western!C:C,Master!E1463,Western!V:V)</f>
        <v>0</v>
      </c>
      <c r="R1463" s="63">
        <f t="shared" si="22"/>
        <v>0</v>
      </c>
    </row>
    <row r="1464" spans="2:18" x14ac:dyDescent="0.25">
      <c r="B1464" s="62" t="s">
        <v>6873</v>
      </c>
      <c r="C1464" s="58" t="s">
        <v>6874</v>
      </c>
      <c r="D1464" s="6" t="s">
        <v>1496</v>
      </c>
      <c r="E1464" s="7" t="s">
        <v>1497</v>
      </c>
      <c r="F1464" t="s">
        <v>1498</v>
      </c>
      <c r="G1464" t="s">
        <v>7860</v>
      </c>
      <c r="H1464" t="s">
        <v>18</v>
      </c>
      <c r="I1464" s="7" t="s">
        <v>282</v>
      </c>
      <c r="J1464" s="7" t="s">
        <v>21</v>
      </c>
      <c r="K1464" s="7" t="s">
        <v>7839</v>
      </c>
      <c r="L1464" s="10">
        <v>110.00000000000001</v>
      </c>
      <c r="M1464" s="7" t="s">
        <v>14</v>
      </c>
      <c r="N1464" s="7" t="s">
        <v>48</v>
      </c>
      <c r="O1464" s="7" t="s">
        <v>16</v>
      </c>
      <c r="P1464" s="60"/>
      <c r="Q1464">
        <f>SUMIF(Western!C:C,Master!E1464,Western!V:V)</f>
        <v>0</v>
      </c>
      <c r="R1464" s="63">
        <f t="shared" si="22"/>
        <v>0</v>
      </c>
    </row>
    <row r="1465" spans="2:18" x14ac:dyDescent="0.25">
      <c r="B1465" s="62" t="s">
        <v>6873</v>
      </c>
      <c r="C1465" s="58" t="s">
        <v>6875</v>
      </c>
      <c r="D1465" s="6" t="s">
        <v>1499</v>
      </c>
      <c r="E1465" s="7" t="s">
        <v>1500</v>
      </c>
      <c r="F1465" t="s">
        <v>1501</v>
      </c>
      <c r="G1465" t="s">
        <v>7860</v>
      </c>
      <c r="H1465" t="s">
        <v>18</v>
      </c>
      <c r="I1465" s="7" t="s">
        <v>282</v>
      </c>
      <c r="J1465" s="7" t="s">
        <v>24</v>
      </c>
      <c r="K1465" s="7" t="s">
        <v>7839</v>
      </c>
      <c r="L1465" s="10">
        <v>110.00000000000001</v>
      </c>
      <c r="M1465" s="7" t="s">
        <v>14</v>
      </c>
      <c r="N1465" s="7" t="s">
        <v>48</v>
      </c>
      <c r="O1465" s="7" t="s">
        <v>16</v>
      </c>
      <c r="P1465" s="60"/>
      <c r="Q1465">
        <f>SUMIF(Western!C:C,Master!E1465,Western!V:V)</f>
        <v>0</v>
      </c>
      <c r="R1465" s="63">
        <f t="shared" si="22"/>
        <v>0</v>
      </c>
    </row>
    <row r="1466" spans="2:18" x14ac:dyDescent="0.25">
      <c r="B1466" s="62" t="s">
        <v>6873</v>
      </c>
      <c r="C1466" s="58" t="s">
        <v>6876</v>
      </c>
      <c r="D1466" s="6" t="s">
        <v>1502</v>
      </c>
      <c r="E1466" s="7" t="s">
        <v>1503</v>
      </c>
      <c r="F1466" t="s">
        <v>1504</v>
      </c>
      <c r="G1466" t="s">
        <v>7860</v>
      </c>
      <c r="H1466" t="s">
        <v>18</v>
      </c>
      <c r="I1466" s="7" t="s">
        <v>282</v>
      </c>
      <c r="J1466" s="7" t="s">
        <v>27</v>
      </c>
      <c r="K1466" s="7" t="s">
        <v>7839</v>
      </c>
      <c r="L1466" s="10">
        <v>110.00000000000001</v>
      </c>
      <c r="M1466" s="7" t="s">
        <v>14</v>
      </c>
      <c r="N1466" s="7" t="s">
        <v>48</v>
      </c>
      <c r="O1466" s="7" t="s">
        <v>16</v>
      </c>
      <c r="P1466" s="60"/>
      <c r="Q1466">
        <f>SUMIF(Western!C:C,Master!E1466,Western!V:V)</f>
        <v>0</v>
      </c>
      <c r="R1466" s="63">
        <f t="shared" si="22"/>
        <v>0</v>
      </c>
    </row>
    <row r="1467" spans="2:18" x14ac:dyDescent="0.25">
      <c r="B1467" s="62" t="s">
        <v>6873</v>
      </c>
      <c r="C1467" s="58" t="s">
        <v>6877</v>
      </c>
      <c r="D1467" s="6" t="s">
        <v>1505</v>
      </c>
      <c r="E1467" s="7" t="s">
        <v>1506</v>
      </c>
      <c r="F1467" t="s">
        <v>1507</v>
      </c>
      <c r="G1467" t="s">
        <v>7860</v>
      </c>
      <c r="H1467" t="s">
        <v>18</v>
      </c>
      <c r="I1467" s="7" t="s">
        <v>282</v>
      </c>
      <c r="J1467" s="7" t="s">
        <v>30</v>
      </c>
      <c r="K1467" s="7" t="s">
        <v>7839</v>
      </c>
      <c r="L1467" s="10">
        <v>110.00000000000001</v>
      </c>
      <c r="M1467" s="7" t="s">
        <v>14</v>
      </c>
      <c r="N1467" s="7" t="s">
        <v>48</v>
      </c>
      <c r="O1467" s="7" t="s">
        <v>16</v>
      </c>
      <c r="P1467" s="60"/>
      <c r="Q1467">
        <f>SUMIF(Western!C:C,Master!E1467,Western!V:V)</f>
        <v>0</v>
      </c>
      <c r="R1467" s="63">
        <f t="shared" si="22"/>
        <v>0</v>
      </c>
    </row>
    <row r="1468" spans="2:18" x14ac:dyDescent="0.25">
      <c r="B1468" s="62" t="s">
        <v>6873</v>
      </c>
      <c r="C1468" s="58" t="s">
        <v>6878</v>
      </c>
      <c r="D1468" s="6" t="s">
        <v>1508</v>
      </c>
      <c r="E1468" s="7" t="s">
        <v>1509</v>
      </c>
      <c r="F1468" t="s">
        <v>1510</v>
      </c>
      <c r="G1468" t="s">
        <v>7860</v>
      </c>
      <c r="H1468" t="s">
        <v>18</v>
      </c>
      <c r="I1468" s="7" t="s">
        <v>282</v>
      </c>
      <c r="J1468" s="7" t="s">
        <v>246</v>
      </c>
      <c r="K1468" s="7" t="s">
        <v>7839</v>
      </c>
      <c r="L1468" s="10">
        <v>110.00000000000001</v>
      </c>
      <c r="M1468" s="7" t="s">
        <v>14</v>
      </c>
      <c r="N1468" s="7" t="s">
        <v>48</v>
      </c>
      <c r="O1468" s="7" t="s">
        <v>16</v>
      </c>
      <c r="P1468" s="60"/>
      <c r="Q1468">
        <f>SUMIF(Western!C:C,Master!E1468,Western!V:V)</f>
        <v>0</v>
      </c>
      <c r="R1468" s="63">
        <f t="shared" si="22"/>
        <v>0</v>
      </c>
    </row>
    <row r="1469" spans="2:18" x14ac:dyDescent="0.25">
      <c r="B1469" s="62" t="s">
        <v>6879</v>
      </c>
      <c r="C1469" s="58" t="s">
        <v>6880</v>
      </c>
      <c r="D1469" s="6" t="s">
        <v>4222</v>
      </c>
      <c r="E1469" s="7" t="s">
        <v>3049</v>
      </c>
      <c r="F1469" t="s">
        <v>3794</v>
      </c>
      <c r="G1469" t="s">
        <v>7860</v>
      </c>
      <c r="H1469" t="s">
        <v>17</v>
      </c>
      <c r="I1469" s="7" t="s">
        <v>154</v>
      </c>
      <c r="J1469" s="7" t="s">
        <v>21</v>
      </c>
      <c r="K1469" s="7" t="s">
        <v>7839</v>
      </c>
      <c r="L1469" s="10">
        <v>110.00000000000001</v>
      </c>
      <c r="M1469" s="7" t="s">
        <v>14</v>
      </c>
      <c r="N1469" s="7" t="s">
        <v>48</v>
      </c>
      <c r="O1469" s="7" t="s">
        <v>3451</v>
      </c>
      <c r="P1469" s="60"/>
      <c r="Q1469">
        <f>SUMIF('Cross-Over'!C:C,Master!E1469,'Cross-Over'!V:V)</f>
        <v>0</v>
      </c>
      <c r="R1469" s="63">
        <f t="shared" si="22"/>
        <v>0</v>
      </c>
    </row>
    <row r="1470" spans="2:18" x14ac:dyDescent="0.25">
      <c r="B1470" s="62" t="s">
        <v>6879</v>
      </c>
      <c r="C1470" s="58" t="s">
        <v>6881</v>
      </c>
      <c r="D1470" s="6" t="s">
        <v>4223</v>
      </c>
      <c r="E1470" s="7" t="s">
        <v>3050</v>
      </c>
      <c r="F1470" t="s">
        <v>3795</v>
      </c>
      <c r="G1470" t="s">
        <v>7860</v>
      </c>
      <c r="H1470" t="s">
        <v>17</v>
      </c>
      <c r="I1470" s="7" t="s">
        <v>154</v>
      </c>
      <c r="J1470" s="7" t="s">
        <v>24</v>
      </c>
      <c r="K1470" s="7" t="s">
        <v>7839</v>
      </c>
      <c r="L1470" s="10">
        <v>110.00000000000001</v>
      </c>
      <c r="M1470" s="7" t="s">
        <v>14</v>
      </c>
      <c r="N1470" s="7" t="s">
        <v>48</v>
      </c>
      <c r="O1470" s="7" t="s">
        <v>3451</v>
      </c>
      <c r="P1470" s="60"/>
      <c r="Q1470">
        <f>SUMIF('Cross-Over'!C:C,Master!E1470,'Cross-Over'!V:V)</f>
        <v>0</v>
      </c>
      <c r="R1470" s="63">
        <f t="shared" si="22"/>
        <v>0</v>
      </c>
    </row>
    <row r="1471" spans="2:18" x14ac:dyDescent="0.25">
      <c r="B1471" s="62" t="s">
        <v>6879</v>
      </c>
      <c r="C1471" s="58" t="s">
        <v>6882</v>
      </c>
      <c r="D1471" s="6" t="s">
        <v>4224</v>
      </c>
      <c r="E1471" s="7" t="s">
        <v>3051</v>
      </c>
      <c r="F1471" t="s">
        <v>3796</v>
      </c>
      <c r="G1471" t="s">
        <v>7860</v>
      </c>
      <c r="H1471" t="s">
        <v>17</v>
      </c>
      <c r="I1471" s="7" t="s">
        <v>154</v>
      </c>
      <c r="J1471" s="7" t="s">
        <v>27</v>
      </c>
      <c r="K1471" s="7" t="s">
        <v>7839</v>
      </c>
      <c r="L1471" s="10">
        <v>110.00000000000001</v>
      </c>
      <c r="M1471" s="7" t="s">
        <v>14</v>
      </c>
      <c r="N1471" s="7" t="s">
        <v>48</v>
      </c>
      <c r="O1471" s="7" t="s">
        <v>3451</v>
      </c>
      <c r="P1471" s="60"/>
      <c r="Q1471">
        <f>SUMIF('Cross-Over'!C:C,Master!E1471,'Cross-Over'!V:V)</f>
        <v>0</v>
      </c>
      <c r="R1471" s="63">
        <f t="shared" si="22"/>
        <v>0</v>
      </c>
    </row>
    <row r="1472" spans="2:18" x14ac:dyDescent="0.25">
      <c r="B1472" s="62" t="s">
        <v>6879</v>
      </c>
      <c r="C1472" s="58" t="s">
        <v>6883</v>
      </c>
      <c r="D1472" s="6" t="s">
        <v>4225</v>
      </c>
      <c r="E1472" s="7" t="s">
        <v>3052</v>
      </c>
      <c r="F1472" t="s">
        <v>3797</v>
      </c>
      <c r="G1472" t="s">
        <v>7860</v>
      </c>
      <c r="H1472" t="s">
        <v>17</v>
      </c>
      <c r="I1472" s="7" t="s">
        <v>154</v>
      </c>
      <c r="J1472" s="7" t="s">
        <v>30</v>
      </c>
      <c r="K1472" s="7" t="s">
        <v>7839</v>
      </c>
      <c r="L1472" s="10">
        <v>110.00000000000001</v>
      </c>
      <c r="M1472" s="7" t="s">
        <v>14</v>
      </c>
      <c r="N1472" s="7" t="s">
        <v>48</v>
      </c>
      <c r="O1472" s="7" t="s">
        <v>3451</v>
      </c>
      <c r="P1472" s="60"/>
      <c r="Q1472">
        <f>SUMIF('Cross-Over'!C:C,Master!E1472,'Cross-Over'!V:V)</f>
        <v>0</v>
      </c>
      <c r="R1472" s="63">
        <f t="shared" si="22"/>
        <v>0</v>
      </c>
    </row>
    <row r="1473" spans="2:18" x14ac:dyDescent="0.25">
      <c r="B1473" s="62" t="s">
        <v>6879</v>
      </c>
      <c r="C1473" s="58" t="s">
        <v>6884</v>
      </c>
      <c r="D1473" s="6" t="s">
        <v>4226</v>
      </c>
      <c r="E1473" s="7" t="s">
        <v>3053</v>
      </c>
      <c r="F1473" t="s">
        <v>3798</v>
      </c>
      <c r="G1473" t="s">
        <v>7860</v>
      </c>
      <c r="H1473" t="s">
        <v>17</v>
      </c>
      <c r="I1473" s="7" t="s">
        <v>154</v>
      </c>
      <c r="J1473" s="7" t="s">
        <v>246</v>
      </c>
      <c r="K1473" s="7" t="s">
        <v>7839</v>
      </c>
      <c r="L1473" s="10">
        <v>110.00000000000001</v>
      </c>
      <c r="M1473" s="7" t="s">
        <v>14</v>
      </c>
      <c r="N1473" s="7" t="s">
        <v>48</v>
      </c>
      <c r="O1473" s="7" t="s">
        <v>3451</v>
      </c>
      <c r="P1473" s="60"/>
      <c r="Q1473">
        <f>SUMIF('Cross-Over'!C:C,Master!E1473,'Cross-Over'!V:V)</f>
        <v>0</v>
      </c>
      <c r="R1473" s="63">
        <f t="shared" si="22"/>
        <v>0</v>
      </c>
    </row>
    <row r="1474" spans="2:18" x14ac:dyDescent="0.25">
      <c r="B1474" s="62" t="s">
        <v>6885</v>
      </c>
      <c r="C1474" s="58" t="s">
        <v>6886</v>
      </c>
      <c r="D1474" s="6" t="s">
        <v>4227</v>
      </c>
      <c r="E1474" s="7" t="s">
        <v>3054</v>
      </c>
      <c r="F1474" t="s">
        <v>3799</v>
      </c>
      <c r="G1474" t="s">
        <v>7860</v>
      </c>
      <c r="H1474" t="s">
        <v>17</v>
      </c>
      <c r="I1474" s="7" t="s">
        <v>80</v>
      </c>
      <c r="J1474" s="7" t="s">
        <v>21</v>
      </c>
      <c r="K1474" s="7" t="s">
        <v>7839</v>
      </c>
      <c r="L1474" s="10">
        <v>110.00000000000001</v>
      </c>
      <c r="M1474" s="7" t="s">
        <v>14</v>
      </c>
      <c r="N1474" s="7" t="s">
        <v>48</v>
      </c>
      <c r="O1474" s="7" t="s">
        <v>3451</v>
      </c>
      <c r="P1474" s="60"/>
      <c r="Q1474">
        <f>SUMIF('Cross-Over'!C:C,Master!E1474,'Cross-Over'!V:V)</f>
        <v>0</v>
      </c>
      <c r="R1474" s="63">
        <f t="shared" si="22"/>
        <v>0</v>
      </c>
    </row>
    <row r="1475" spans="2:18" x14ac:dyDescent="0.25">
      <c r="B1475" s="62" t="s">
        <v>6885</v>
      </c>
      <c r="C1475" s="58" t="s">
        <v>6887</v>
      </c>
      <c r="D1475" s="6" t="s">
        <v>4228</v>
      </c>
      <c r="E1475" s="7" t="s">
        <v>3055</v>
      </c>
      <c r="F1475" t="s">
        <v>3800</v>
      </c>
      <c r="G1475" t="s">
        <v>7860</v>
      </c>
      <c r="H1475" t="s">
        <v>17</v>
      </c>
      <c r="I1475" s="7" t="s">
        <v>80</v>
      </c>
      <c r="J1475" s="7" t="s">
        <v>24</v>
      </c>
      <c r="K1475" s="7" t="s">
        <v>7839</v>
      </c>
      <c r="L1475" s="10">
        <v>110.00000000000001</v>
      </c>
      <c r="M1475" s="7" t="s">
        <v>14</v>
      </c>
      <c r="N1475" s="7" t="s">
        <v>48</v>
      </c>
      <c r="O1475" s="7" t="s">
        <v>3451</v>
      </c>
      <c r="P1475" s="60"/>
      <c r="Q1475">
        <f>SUMIF('Cross-Over'!C:C,Master!E1475,'Cross-Over'!V:V)</f>
        <v>0</v>
      </c>
      <c r="R1475" s="63">
        <f t="shared" si="22"/>
        <v>0</v>
      </c>
    </row>
    <row r="1476" spans="2:18" x14ac:dyDescent="0.25">
      <c r="B1476" s="62" t="s">
        <v>6885</v>
      </c>
      <c r="C1476" s="58" t="s">
        <v>6888</v>
      </c>
      <c r="D1476" s="6" t="s">
        <v>4229</v>
      </c>
      <c r="E1476" s="7" t="s">
        <v>3056</v>
      </c>
      <c r="F1476" t="s">
        <v>3801</v>
      </c>
      <c r="G1476" t="s">
        <v>7860</v>
      </c>
      <c r="H1476" t="s">
        <v>17</v>
      </c>
      <c r="I1476" s="7" t="s">
        <v>80</v>
      </c>
      <c r="J1476" s="7" t="s">
        <v>27</v>
      </c>
      <c r="K1476" s="7" t="s">
        <v>7839</v>
      </c>
      <c r="L1476" s="10">
        <v>110.00000000000001</v>
      </c>
      <c r="M1476" s="7" t="s">
        <v>14</v>
      </c>
      <c r="N1476" s="7" t="s">
        <v>48</v>
      </c>
      <c r="O1476" s="7" t="s">
        <v>3451</v>
      </c>
      <c r="P1476" s="60"/>
      <c r="Q1476">
        <f>SUMIF('Cross-Over'!C:C,Master!E1476,'Cross-Over'!V:V)</f>
        <v>0</v>
      </c>
      <c r="R1476" s="63">
        <f t="shared" si="22"/>
        <v>0</v>
      </c>
    </row>
    <row r="1477" spans="2:18" x14ac:dyDescent="0.25">
      <c r="B1477" s="62" t="s">
        <v>6885</v>
      </c>
      <c r="C1477" s="58" t="s">
        <v>6889</v>
      </c>
      <c r="D1477" s="6" t="s">
        <v>4230</v>
      </c>
      <c r="E1477" s="7" t="s">
        <v>3057</v>
      </c>
      <c r="F1477" t="s">
        <v>3802</v>
      </c>
      <c r="G1477" t="s">
        <v>7860</v>
      </c>
      <c r="H1477" t="s">
        <v>17</v>
      </c>
      <c r="I1477" s="7" t="s">
        <v>80</v>
      </c>
      <c r="J1477" s="7" t="s">
        <v>30</v>
      </c>
      <c r="K1477" s="7" t="s">
        <v>7839</v>
      </c>
      <c r="L1477" s="10">
        <v>110.00000000000001</v>
      </c>
      <c r="M1477" s="7" t="s">
        <v>14</v>
      </c>
      <c r="N1477" s="7" t="s">
        <v>48</v>
      </c>
      <c r="O1477" s="7" t="s">
        <v>3451</v>
      </c>
      <c r="P1477" s="60"/>
      <c r="Q1477">
        <f>SUMIF('Cross-Over'!C:C,Master!E1477,'Cross-Over'!V:V)</f>
        <v>0</v>
      </c>
      <c r="R1477" s="63">
        <f t="shared" si="22"/>
        <v>0</v>
      </c>
    </row>
    <row r="1478" spans="2:18" x14ac:dyDescent="0.25">
      <c r="B1478" s="62" t="s">
        <v>6885</v>
      </c>
      <c r="C1478" s="58" t="s">
        <v>6890</v>
      </c>
      <c r="D1478" s="6" t="s">
        <v>4231</v>
      </c>
      <c r="E1478" s="7" t="s">
        <v>3058</v>
      </c>
      <c r="F1478" t="s">
        <v>3803</v>
      </c>
      <c r="G1478" t="s">
        <v>7860</v>
      </c>
      <c r="H1478" t="s">
        <v>17</v>
      </c>
      <c r="I1478" s="7" t="s">
        <v>80</v>
      </c>
      <c r="J1478" s="7" t="s">
        <v>246</v>
      </c>
      <c r="K1478" s="7" t="s">
        <v>7839</v>
      </c>
      <c r="L1478" s="10">
        <v>110.00000000000001</v>
      </c>
      <c r="M1478" s="7" t="s">
        <v>14</v>
      </c>
      <c r="N1478" s="7" t="s">
        <v>48</v>
      </c>
      <c r="O1478" s="7" t="s">
        <v>3451</v>
      </c>
      <c r="P1478" s="60"/>
      <c r="Q1478">
        <f>SUMIF('Cross-Over'!C:C,Master!E1478,'Cross-Over'!V:V)</f>
        <v>0</v>
      </c>
      <c r="R1478" s="63">
        <f t="shared" ref="R1478:R1541" si="23">Q1478*L1478</f>
        <v>0</v>
      </c>
    </row>
    <row r="1479" spans="2:18" x14ac:dyDescent="0.25">
      <c r="B1479" s="62" t="s">
        <v>6891</v>
      </c>
      <c r="C1479" s="58" t="s">
        <v>6892</v>
      </c>
      <c r="D1479" s="6" t="s">
        <v>4232</v>
      </c>
      <c r="E1479" s="7" t="s">
        <v>3059</v>
      </c>
      <c r="F1479" t="s">
        <v>3804</v>
      </c>
      <c r="G1479" t="s">
        <v>7860</v>
      </c>
      <c r="H1479" t="s">
        <v>18</v>
      </c>
      <c r="I1479" s="7" t="s">
        <v>59</v>
      </c>
      <c r="J1479" s="7" t="s">
        <v>21</v>
      </c>
      <c r="K1479" s="7" t="s">
        <v>7839</v>
      </c>
      <c r="L1479" s="10">
        <v>110.00000000000001</v>
      </c>
      <c r="M1479" s="7" t="s">
        <v>14</v>
      </c>
      <c r="N1479" s="7" t="s">
        <v>48</v>
      </c>
      <c r="O1479" s="7" t="s">
        <v>3451</v>
      </c>
      <c r="P1479" s="60"/>
      <c r="Q1479">
        <f>SUMIF('Cross-Over'!C:C,Master!E1479,'Cross-Over'!V:V)</f>
        <v>0</v>
      </c>
      <c r="R1479" s="63">
        <f t="shared" si="23"/>
        <v>0</v>
      </c>
    </row>
    <row r="1480" spans="2:18" x14ac:dyDescent="0.25">
      <c r="B1480" s="62" t="s">
        <v>6891</v>
      </c>
      <c r="C1480" s="58" t="s">
        <v>6893</v>
      </c>
      <c r="D1480" s="6" t="s">
        <v>4233</v>
      </c>
      <c r="E1480" s="7" t="s">
        <v>3060</v>
      </c>
      <c r="F1480" t="s">
        <v>3805</v>
      </c>
      <c r="G1480" t="s">
        <v>7860</v>
      </c>
      <c r="H1480" t="s">
        <v>18</v>
      </c>
      <c r="I1480" s="7" t="s">
        <v>59</v>
      </c>
      <c r="J1480" s="7" t="s">
        <v>24</v>
      </c>
      <c r="K1480" s="7" t="s">
        <v>7839</v>
      </c>
      <c r="L1480" s="10">
        <v>110.00000000000001</v>
      </c>
      <c r="M1480" s="7" t="s">
        <v>14</v>
      </c>
      <c r="N1480" s="7" t="s">
        <v>48</v>
      </c>
      <c r="O1480" s="7" t="s">
        <v>3451</v>
      </c>
      <c r="P1480" s="60"/>
      <c r="Q1480">
        <f>SUMIF('Cross-Over'!C:C,Master!E1480,'Cross-Over'!V:V)</f>
        <v>0</v>
      </c>
      <c r="R1480" s="63">
        <f t="shared" si="23"/>
        <v>0</v>
      </c>
    </row>
    <row r="1481" spans="2:18" x14ac:dyDescent="0.25">
      <c r="B1481" s="62" t="s">
        <v>6891</v>
      </c>
      <c r="C1481" s="58" t="s">
        <v>6894</v>
      </c>
      <c r="D1481" s="6" t="s">
        <v>4234</v>
      </c>
      <c r="E1481" s="7" t="s">
        <v>3061</v>
      </c>
      <c r="F1481" t="s">
        <v>3806</v>
      </c>
      <c r="G1481" t="s">
        <v>7860</v>
      </c>
      <c r="H1481" t="s">
        <v>18</v>
      </c>
      <c r="I1481" s="7" t="s">
        <v>59</v>
      </c>
      <c r="J1481" s="7" t="s">
        <v>27</v>
      </c>
      <c r="K1481" s="7" t="s">
        <v>7839</v>
      </c>
      <c r="L1481" s="10">
        <v>110.00000000000001</v>
      </c>
      <c r="M1481" s="7" t="s">
        <v>14</v>
      </c>
      <c r="N1481" s="7" t="s">
        <v>48</v>
      </c>
      <c r="O1481" s="7" t="s">
        <v>3451</v>
      </c>
      <c r="P1481" s="60"/>
      <c r="Q1481">
        <f>SUMIF('Cross-Over'!C:C,Master!E1481,'Cross-Over'!V:V)</f>
        <v>0</v>
      </c>
      <c r="R1481" s="63">
        <f t="shared" si="23"/>
        <v>0</v>
      </c>
    </row>
    <row r="1482" spans="2:18" x14ac:dyDescent="0.25">
      <c r="B1482" s="62" t="s">
        <v>6891</v>
      </c>
      <c r="C1482" s="58" t="s">
        <v>6895</v>
      </c>
      <c r="D1482" s="6" t="s">
        <v>4235</v>
      </c>
      <c r="E1482" s="7" t="s">
        <v>3062</v>
      </c>
      <c r="F1482" t="s">
        <v>3807</v>
      </c>
      <c r="G1482" t="s">
        <v>7860</v>
      </c>
      <c r="H1482" t="s">
        <v>18</v>
      </c>
      <c r="I1482" s="7" t="s">
        <v>59</v>
      </c>
      <c r="J1482" s="7" t="s">
        <v>30</v>
      </c>
      <c r="K1482" s="7" t="s">
        <v>7839</v>
      </c>
      <c r="L1482" s="10">
        <v>110.00000000000001</v>
      </c>
      <c r="M1482" s="7" t="s">
        <v>14</v>
      </c>
      <c r="N1482" s="7" t="s">
        <v>48</v>
      </c>
      <c r="O1482" s="7" t="s">
        <v>3451</v>
      </c>
      <c r="P1482" s="60"/>
      <c r="Q1482">
        <f>SUMIF('Cross-Over'!C:C,Master!E1482,'Cross-Over'!V:V)</f>
        <v>0</v>
      </c>
      <c r="R1482" s="63">
        <f t="shared" si="23"/>
        <v>0</v>
      </c>
    </row>
    <row r="1483" spans="2:18" x14ac:dyDescent="0.25">
      <c r="B1483" s="62" t="s">
        <v>6891</v>
      </c>
      <c r="C1483" s="58" t="s">
        <v>6896</v>
      </c>
      <c r="D1483" s="6" t="s">
        <v>4236</v>
      </c>
      <c r="E1483" s="7" t="s">
        <v>3063</v>
      </c>
      <c r="F1483" t="s">
        <v>3808</v>
      </c>
      <c r="G1483" t="s">
        <v>7860</v>
      </c>
      <c r="H1483" t="s">
        <v>18</v>
      </c>
      <c r="I1483" s="7" t="s">
        <v>59</v>
      </c>
      <c r="J1483" s="7" t="s">
        <v>246</v>
      </c>
      <c r="K1483" s="7" t="s">
        <v>7839</v>
      </c>
      <c r="L1483" s="10">
        <v>110.00000000000001</v>
      </c>
      <c r="M1483" s="7" t="s">
        <v>14</v>
      </c>
      <c r="N1483" s="7" t="s">
        <v>48</v>
      </c>
      <c r="O1483" s="7" t="s">
        <v>3451</v>
      </c>
      <c r="P1483" s="60"/>
      <c r="Q1483">
        <f>SUMIF('Cross-Over'!C:C,Master!E1483,'Cross-Over'!V:V)</f>
        <v>0</v>
      </c>
      <c r="R1483" s="63">
        <f t="shared" si="23"/>
        <v>0</v>
      </c>
    </row>
    <row r="1484" spans="2:18" x14ac:dyDescent="0.25">
      <c r="B1484" s="62" t="s">
        <v>6897</v>
      </c>
      <c r="C1484" s="58" t="s">
        <v>6898</v>
      </c>
      <c r="D1484" s="6" t="s">
        <v>2545</v>
      </c>
      <c r="E1484" s="7" t="s">
        <v>2546</v>
      </c>
      <c r="F1484" t="s">
        <v>2547</v>
      </c>
      <c r="G1484" t="s">
        <v>7860</v>
      </c>
      <c r="H1484" t="s">
        <v>17</v>
      </c>
      <c r="I1484" s="7" t="s">
        <v>236</v>
      </c>
      <c r="J1484" s="7" t="s">
        <v>21</v>
      </c>
      <c r="K1484" s="7" t="s">
        <v>7839</v>
      </c>
      <c r="L1484" s="10">
        <v>110.00000000000001</v>
      </c>
      <c r="M1484" s="7" t="s">
        <v>14</v>
      </c>
      <c r="N1484" s="7" t="s">
        <v>48</v>
      </c>
      <c r="O1484" s="7" t="s">
        <v>2169</v>
      </c>
      <c r="P1484" s="60"/>
      <c r="Q1484">
        <f>SUMIF(Whitetail!C:C,Master!E1484,Whitetail!W:W)</f>
        <v>0</v>
      </c>
      <c r="R1484" s="63">
        <f t="shared" si="23"/>
        <v>0</v>
      </c>
    </row>
    <row r="1485" spans="2:18" x14ac:dyDescent="0.25">
      <c r="B1485" s="62" t="s">
        <v>6897</v>
      </c>
      <c r="C1485" s="58" t="s">
        <v>6899</v>
      </c>
      <c r="D1485" s="6" t="s">
        <v>2548</v>
      </c>
      <c r="E1485" s="7" t="s">
        <v>2549</v>
      </c>
      <c r="F1485" t="s">
        <v>2550</v>
      </c>
      <c r="G1485" t="s">
        <v>7860</v>
      </c>
      <c r="H1485" t="s">
        <v>17</v>
      </c>
      <c r="I1485" s="7" t="s">
        <v>236</v>
      </c>
      <c r="J1485" s="7" t="s">
        <v>24</v>
      </c>
      <c r="K1485" s="7" t="s">
        <v>7839</v>
      </c>
      <c r="L1485" s="10">
        <v>110.00000000000001</v>
      </c>
      <c r="M1485" s="7" t="s">
        <v>14</v>
      </c>
      <c r="N1485" s="7" t="s">
        <v>48</v>
      </c>
      <c r="O1485" s="7" t="s">
        <v>2169</v>
      </c>
      <c r="P1485" s="60"/>
      <c r="Q1485">
        <f>SUMIF(Whitetail!C:C,Master!E1485,Whitetail!W:W)</f>
        <v>0</v>
      </c>
      <c r="R1485" s="63">
        <f t="shared" si="23"/>
        <v>0</v>
      </c>
    </row>
    <row r="1486" spans="2:18" x14ac:dyDescent="0.25">
      <c r="B1486" s="62" t="s">
        <v>6897</v>
      </c>
      <c r="C1486" s="58" t="s">
        <v>6900</v>
      </c>
      <c r="D1486" s="6" t="s">
        <v>2551</v>
      </c>
      <c r="E1486" s="7" t="s">
        <v>2552</v>
      </c>
      <c r="F1486" t="s">
        <v>2553</v>
      </c>
      <c r="G1486" t="s">
        <v>7860</v>
      </c>
      <c r="H1486" t="s">
        <v>17</v>
      </c>
      <c r="I1486" s="7" t="s">
        <v>236</v>
      </c>
      <c r="J1486" s="7" t="s">
        <v>27</v>
      </c>
      <c r="K1486" s="7" t="s">
        <v>7839</v>
      </c>
      <c r="L1486" s="10">
        <v>110.00000000000001</v>
      </c>
      <c r="M1486" s="7" t="s">
        <v>14</v>
      </c>
      <c r="N1486" s="7" t="s">
        <v>48</v>
      </c>
      <c r="O1486" s="7" t="s">
        <v>2169</v>
      </c>
      <c r="P1486" s="60"/>
      <c r="Q1486">
        <f>SUMIF(Whitetail!C:C,Master!E1486,Whitetail!W:W)</f>
        <v>0</v>
      </c>
      <c r="R1486" s="63">
        <f t="shared" si="23"/>
        <v>0</v>
      </c>
    </row>
    <row r="1487" spans="2:18" x14ac:dyDescent="0.25">
      <c r="B1487" s="62" t="s">
        <v>6897</v>
      </c>
      <c r="C1487" s="58" t="s">
        <v>6901</v>
      </c>
      <c r="D1487" s="6" t="s">
        <v>2554</v>
      </c>
      <c r="E1487" s="7" t="s">
        <v>2555</v>
      </c>
      <c r="F1487" t="s">
        <v>2556</v>
      </c>
      <c r="G1487" t="s">
        <v>7860</v>
      </c>
      <c r="H1487" t="s">
        <v>17</v>
      </c>
      <c r="I1487" s="7" t="s">
        <v>236</v>
      </c>
      <c r="J1487" s="7" t="s">
        <v>30</v>
      </c>
      <c r="K1487" s="7" t="s">
        <v>7839</v>
      </c>
      <c r="L1487" s="10">
        <v>110.00000000000001</v>
      </c>
      <c r="M1487" s="7" t="s">
        <v>14</v>
      </c>
      <c r="N1487" s="7" t="s">
        <v>48</v>
      </c>
      <c r="O1487" s="7" t="s">
        <v>2169</v>
      </c>
      <c r="P1487" s="60"/>
      <c r="Q1487">
        <f>SUMIF(Whitetail!C:C,Master!E1487,Whitetail!W:W)</f>
        <v>0</v>
      </c>
      <c r="R1487" s="63">
        <f t="shared" si="23"/>
        <v>0</v>
      </c>
    </row>
    <row r="1488" spans="2:18" x14ac:dyDescent="0.25">
      <c r="B1488" s="62" t="s">
        <v>6897</v>
      </c>
      <c r="C1488" s="58" t="s">
        <v>6902</v>
      </c>
      <c r="D1488" s="6" t="s">
        <v>2557</v>
      </c>
      <c r="E1488" s="7" t="s">
        <v>2558</v>
      </c>
      <c r="F1488" t="s">
        <v>2559</v>
      </c>
      <c r="G1488" t="s">
        <v>7860</v>
      </c>
      <c r="H1488" t="s">
        <v>17</v>
      </c>
      <c r="I1488" s="7" t="s">
        <v>236</v>
      </c>
      <c r="J1488" s="7" t="s">
        <v>246</v>
      </c>
      <c r="K1488" s="7" t="s">
        <v>7839</v>
      </c>
      <c r="L1488" s="10">
        <v>110.00000000000001</v>
      </c>
      <c r="M1488" s="7" t="s">
        <v>14</v>
      </c>
      <c r="N1488" s="7" t="s">
        <v>48</v>
      </c>
      <c r="O1488" s="7" t="s">
        <v>2169</v>
      </c>
      <c r="P1488" s="60"/>
      <c r="Q1488">
        <f>SUMIF(Whitetail!C:C,Master!E1488,Whitetail!W:W)</f>
        <v>0</v>
      </c>
      <c r="R1488" s="63">
        <f t="shared" si="23"/>
        <v>0</v>
      </c>
    </row>
    <row r="1489" spans="2:18" x14ac:dyDescent="0.25">
      <c r="B1489" s="62" t="s">
        <v>6897</v>
      </c>
      <c r="C1489" s="58" t="s">
        <v>6903</v>
      </c>
      <c r="D1489" s="6" t="s">
        <v>2560</v>
      </c>
      <c r="E1489" s="7" t="s">
        <v>2561</v>
      </c>
      <c r="F1489" t="s">
        <v>2562</v>
      </c>
      <c r="G1489" t="s">
        <v>7860</v>
      </c>
      <c r="H1489" t="s">
        <v>17</v>
      </c>
      <c r="I1489" s="7" t="s">
        <v>236</v>
      </c>
      <c r="J1489" s="7" t="s">
        <v>249</v>
      </c>
      <c r="K1489" s="7" t="s">
        <v>7839</v>
      </c>
      <c r="L1489" s="10">
        <v>110.00000000000001</v>
      </c>
      <c r="M1489" s="7" t="s">
        <v>14</v>
      </c>
      <c r="N1489" s="7" t="s">
        <v>48</v>
      </c>
      <c r="O1489" s="7" t="s">
        <v>2169</v>
      </c>
      <c r="P1489" s="60"/>
      <c r="Q1489">
        <f>SUMIF(Whitetail!C:C,Master!E1489,Whitetail!W:W)</f>
        <v>0</v>
      </c>
      <c r="R1489" s="63">
        <f t="shared" si="23"/>
        <v>0</v>
      </c>
    </row>
    <row r="1490" spans="2:18" x14ac:dyDescent="0.25">
      <c r="B1490" s="62" t="s">
        <v>6904</v>
      </c>
      <c r="C1490" s="58" t="s">
        <v>6905</v>
      </c>
      <c r="D1490" s="6" t="s">
        <v>4775</v>
      </c>
      <c r="E1490" s="7" t="s">
        <v>4776</v>
      </c>
      <c r="F1490" t="s">
        <v>4777</v>
      </c>
      <c r="G1490" t="s">
        <v>7860</v>
      </c>
      <c r="H1490" t="s">
        <v>18</v>
      </c>
      <c r="I1490" s="7" t="s">
        <v>4289</v>
      </c>
      <c r="J1490" s="7" t="s">
        <v>21</v>
      </c>
      <c r="K1490" s="7" t="s">
        <v>7839</v>
      </c>
      <c r="L1490" s="10">
        <v>110.00000000000001</v>
      </c>
      <c r="M1490" s="7" t="s">
        <v>14</v>
      </c>
      <c r="N1490" s="7" t="s">
        <v>48</v>
      </c>
      <c r="O1490" s="7" t="s">
        <v>4290</v>
      </c>
      <c r="P1490" s="60"/>
      <c r="Q1490">
        <f>SUMIF(Waterfowl!C:C,Master!E1490,Waterfowl!V:V)</f>
        <v>0</v>
      </c>
      <c r="R1490" s="63">
        <f t="shared" si="23"/>
        <v>0</v>
      </c>
    </row>
    <row r="1491" spans="2:18" x14ac:dyDescent="0.25">
      <c r="B1491" s="62" t="s">
        <v>6904</v>
      </c>
      <c r="C1491" s="58" t="s">
        <v>6906</v>
      </c>
      <c r="D1491" s="6" t="s">
        <v>4778</v>
      </c>
      <c r="E1491" s="7" t="s">
        <v>4779</v>
      </c>
      <c r="F1491" t="s">
        <v>4780</v>
      </c>
      <c r="G1491" t="s">
        <v>7860</v>
      </c>
      <c r="H1491" t="s">
        <v>18</v>
      </c>
      <c r="I1491" s="7" t="s">
        <v>4289</v>
      </c>
      <c r="J1491" s="7" t="s">
        <v>24</v>
      </c>
      <c r="K1491" s="7" t="s">
        <v>7839</v>
      </c>
      <c r="L1491" s="10">
        <v>110.00000000000001</v>
      </c>
      <c r="M1491" s="7" t="s">
        <v>14</v>
      </c>
      <c r="N1491" s="7" t="s">
        <v>48</v>
      </c>
      <c r="O1491" s="7" t="s">
        <v>4290</v>
      </c>
      <c r="P1491" s="60"/>
      <c r="Q1491">
        <f>SUMIF(Waterfowl!C:C,Master!E1491,Waterfowl!V:V)</f>
        <v>0</v>
      </c>
      <c r="R1491" s="63">
        <f t="shared" si="23"/>
        <v>0</v>
      </c>
    </row>
    <row r="1492" spans="2:18" x14ac:dyDescent="0.25">
      <c r="B1492" s="62" t="s">
        <v>6904</v>
      </c>
      <c r="C1492" s="58" t="s">
        <v>6907</v>
      </c>
      <c r="D1492" s="6" t="s">
        <v>4781</v>
      </c>
      <c r="E1492" s="7" t="s">
        <v>4782</v>
      </c>
      <c r="F1492" t="s">
        <v>4783</v>
      </c>
      <c r="G1492" t="s">
        <v>7860</v>
      </c>
      <c r="H1492" t="s">
        <v>18</v>
      </c>
      <c r="I1492" s="7" t="s">
        <v>4289</v>
      </c>
      <c r="J1492" s="7" t="s">
        <v>27</v>
      </c>
      <c r="K1492" s="7" t="s">
        <v>7839</v>
      </c>
      <c r="L1492" s="10">
        <v>110.00000000000001</v>
      </c>
      <c r="M1492" s="7" t="s">
        <v>14</v>
      </c>
      <c r="N1492" s="7" t="s">
        <v>48</v>
      </c>
      <c r="O1492" s="7" t="s">
        <v>4290</v>
      </c>
      <c r="P1492" s="60"/>
      <c r="Q1492">
        <f>SUMIF(Waterfowl!C:C,Master!E1492,Waterfowl!V:V)</f>
        <v>0</v>
      </c>
      <c r="R1492" s="63">
        <f t="shared" si="23"/>
        <v>0</v>
      </c>
    </row>
    <row r="1493" spans="2:18" x14ac:dyDescent="0.25">
      <c r="B1493" s="62" t="s">
        <v>6904</v>
      </c>
      <c r="C1493" s="58" t="s">
        <v>6908</v>
      </c>
      <c r="D1493" s="6" t="s">
        <v>4784</v>
      </c>
      <c r="E1493" s="7" t="s">
        <v>4785</v>
      </c>
      <c r="F1493" t="s">
        <v>4786</v>
      </c>
      <c r="G1493" t="s">
        <v>7860</v>
      </c>
      <c r="H1493" t="s">
        <v>18</v>
      </c>
      <c r="I1493" s="7" t="s">
        <v>4289</v>
      </c>
      <c r="J1493" s="7" t="s">
        <v>30</v>
      </c>
      <c r="K1493" s="7" t="s">
        <v>7839</v>
      </c>
      <c r="L1493" s="10">
        <v>110.00000000000001</v>
      </c>
      <c r="M1493" s="7" t="s">
        <v>14</v>
      </c>
      <c r="N1493" s="7" t="s">
        <v>48</v>
      </c>
      <c r="O1493" s="7" t="s">
        <v>4290</v>
      </c>
      <c r="P1493" s="60"/>
      <c r="Q1493">
        <f>SUMIF(Waterfowl!C:C,Master!E1493,Waterfowl!V:V)</f>
        <v>0</v>
      </c>
      <c r="R1493" s="63">
        <f t="shared" si="23"/>
        <v>0</v>
      </c>
    </row>
    <row r="1494" spans="2:18" x14ac:dyDescent="0.25">
      <c r="B1494" s="62" t="s">
        <v>6904</v>
      </c>
      <c r="C1494" s="58" t="s">
        <v>6909</v>
      </c>
      <c r="D1494" s="6" t="s">
        <v>4787</v>
      </c>
      <c r="E1494" s="7" t="s">
        <v>4788</v>
      </c>
      <c r="F1494" t="s">
        <v>4789</v>
      </c>
      <c r="G1494" t="s">
        <v>7860</v>
      </c>
      <c r="H1494" t="s">
        <v>18</v>
      </c>
      <c r="I1494" s="7" t="s">
        <v>4289</v>
      </c>
      <c r="J1494" s="7" t="s">
        <v>246</v>
      </c>
      <c r="K1494" s="7" t="s">
        <v>7839</v>
      </c>
      <c r="L1494" s="10">
        <v>110.00000000000001</v>
      </c>
      <c r="M1494" s="7" t="s">
        <v>14</v>
      </c>
      <c r="N1494" s="7" t="s">
        <v>48</v>
      </c>
      <c r="O1494" s="7" t="s">
        <v>4290</v>
      </c>
      <c r="P1494" s="60"/>
      <c r="Q1494">
        <f>SUMIF(Waterfowl!C:C,Master!E1494,Waterfowl!V:V)</f>
        <v>0</v>
      </c>
      <c r="R1494" s="63">
        <f t="shared" si="23"/>
        <v>0</v>
      </c>
    </row>
    <row r="1495" spans="2:18" x14ac:dyDescent="0.25">
      <c r="B1495" s="62" t="s">
        <v>6904</v>
      </c>
      <c r="C1495" s="58" t="s">
        <v>6910</v>
      </c>
      <c r="D1495" s="6" t="s">
        <v>4790</v>
      </c>
      <c r="E1495" s="7" t="s">
        <v>4791</v>
      </c>
      <c r="F1495" t="s">
        <v>4792</v>
      </c>
      <c r="G1495" t="s">
        <v>7860</v>
      </c>
      <c r="H1495" t="s">
        <v>18</v>
      </c>
      <c r="I1495" s="7" t="s">
        <v>4289</v>
      </c>
      <c r="J1495" s="7" t="s">
        <v>249</v>
      </c>
      <c r="K1495" s="7" t="s">
        <v>7839</v>
      </c>
      <c r="L1495" s="10">
        <v>110.00000000000001</v>
      </c>
      <c r="M1495" s="7" t="s">
        <v>14</v>
      </c>
      <c r="N1495" s="7" t="s">
        <v>48</v>
      </c>
      <c r="O1495" s="7" t="s">
        <v>4290</v>
      </c>
      <c r="P1495" s="60"/>
      <c r="Q1495">
        <f>SUMIF(Waterfowl!C:C,Master!E1495,Waterfowl!V:V)</f>
        <v>0</v>
      </c>
      <c r="R1495" s="63">
        <f t="shared" si="23"/>
        <v>0</v>
      </c>
    </row>
    <row r="1496" spans="2:18" x14ac:dyDescent="0.25">
      <c r="B1496" s="62" t="s">
        <v>6911</v>
      </c>
      <c r="C1496" s="58" t="s">
        <v>6912</v>
      </c>
      <c r="D1496" s="6" t="s">
        <v>2563</v>
      </c>
      <c r="E1496" s="7" t="s">
        <v>2564</v>
      </c>
      <c r="F1496" t="s">
        <v>2565</v>
      </c>
      <c r="G1496" t="s">
        <v>7848</v>
      </c>
      <c r="H1496" t="s">
        <v>17</v>
      </c>
      <c r="I1496" s="7" t="s">
        <v>236</v>
      </c>
      <c r="J1496" s="7" t="s">
        <v>21</v>
      </c>
      <c r="K1496" s="7" t="s">
        <v>7828</v>
      </c>
      <c r="L1496" s="10">
        <v>82.5</v>
      </c>
      <c r="M1496" s="7" t="s">
        <v>14</v>
      </c>
      <c r="N1496" s="7" t="s">
        <v>48</v>
      </c>
      <c r="O1496" s="7" t="s">
        <v>2169</v>
      </c>
      <c r="P1496" s="60"/>
      <c r="Q1496">
        <f>SUMIF(Whitetail!C:C,Master!E1496,Whitetail!W:W)</f>
        <v>0</v>
      </c>
      <c r="R1496" s="63">
        <f t="shared" si="23"/>
        <v>0</v>
      </c>
    </row>
    <row r="1497" spans="2:18" x14ac:dyDescent="0.25">
      <c r="B1497" s="62" t="s">
        <v>6911</v>
      </c>
      <c r="C1497" s="58" t="s">
        <v>6913</v>
      </c>
      <c r="D1497" s="6" t="s">
        <v>2566</v>
      </c>
      <c r="E1497" s="7" t="s">
        <v>2567</v>
      </c>
      <c r="F1497" t="s">
        <v>2568</v>
      </c>
      <c r="G1497" t="s">
        <v>7848</v>
      </c>
      <c r="H1497" t="s">
        <v>17</v>
      </c>
      <c r="I1497" s="7" t="s">
        <v>236</v>
      </c>
      <c r="J1497" s="7" t="s">
        <v>24</v>
      </c>
      <c r="K1497" s="7" t="s">
        <v>7828</v>
      </c>
      <c r="L1497" s="10">
        <v>82.5</v>
      </c>
      <c r="M1497" s="7" t="s">
        <v>14</v>
      </c>
      <c r="N1497" s="7" t="s">
        <v>48</v>
      </c>
      <c r="O1497" s="7" t="s">
        <v>2169</v>
      </c>
      <c r="P1497" s="60"/>
      <c r="Q1497">
        <f>SUMIF(Whitetail!C:C,Master!E1497,Whitetail!W:W)</f>
        <v>0</v>
      </c>
      <c r="R1497" s="63">
        <f t="shared" si="23"/>
        <v>0</v>
      </c>
    </row>
    <row r="1498" spans="2:18" x14ac:dyDescent="0.25">
      <c r="B1498" s="62" t="s">
        <v>6911</v>
      </c>
      <c r="C1498" s="58" t="s">
        <v>6914</v>
      </c>
      <c r="D1498" s="6" t="s">
        <v>2569</v>
      </c>
      <c r="E1498" s="7" t="s">
        <v>2570</v>
      </c>
      <c r="F1498" t="s">
        <v>2571</v>
      </c>
      <c r="G1498" t="s">
        <v>7848</v>
      </c>
      <c r="H1498" t="s">
        <v>17</v>
      </c>
      <c r="I1498" s="7" t="s">
        <v>236</v>
      </c>
      <c r="J1498" s="7" t="s">
        <v>27</v>
      </c>
      <c r="K1498" s="7" t="s">
        <v>7828</v>
      </c>
      <c r="L1498" s="10">
        <v>82.5</v>
      </c>
      <c r="M1498" s="7" t="s">
        <v>14</v>
      </c>
      <c r="N1498" s="7" t="s">
        <v>48</v>
      </c>
      <c r="O1498" s="7" t="s">
        <v>2169</v>
      </c>
      <c r="P1498" s="60"/>
      <c r="Q1498">
        <f>SUMIF(Whitetail!C:C,Master!E1498,Whitetail!W:W)</f>
        <v>0</v>
      </c>
      <c r="R1498" s="63">
        <f t="shared" si="23"/>
        <v>0</v>
      </c>
    </row>
    <row r="1499" spans="2:18" x14ac:dyDescent="0.25">
      <c r="B1499" s="62" t="s">
        <v>6911</v>
      </c>
      <c r="C1499" s="58" t="s">
        <v>6915</v>
      </c>
      <c r="D1499" s="6" t="s">
        <v>2572</v>
      </c>
      <c r="E1499" s="7" t="s">
        <v>2573</v>
      </c>
      <c r="F1499" t="s">
        <v>2574</v>
      </c>
      <c r="G1499" t="s">
        <v>7848</v>
      </c>
      <c r="H1499" t="s">
        <v>17</v>
      </c>
      <c r="I1499" s="7" t="s">
        <v>236</v>
      </c>
      <c r="J1499" s="7" t="s">
        <v>30</v>
      </c>
      <c r="K1499" s="7" t="s">
        <v>7828</v>
      </c>
      <c r="L1499" s="10">
        <v>82.5</v>
      </c>
      <c r="M1499" s="7" t="s">
        <v>14</v>
      </c>
      <c r="N1499" s="7" t="s">
        <v>48</v>
      </c>
      <c r="O1499" s="7" t="s">
        <v>2169</v>
      </c>
      <c r="P1499" s="60"/>
      <c r="Q1499">
        <f>SUMIF(Whitetail!C:C,Master!E1499,Whitetail!W:W)</f>
        <v>0</v>
      </c>
      <c r="R1499" s="63">
        <f t="shared" si="23"/>
        <v>0</v>
      </c>
    </row>
    <row r="1500" spans="2:18" x14ac:dyDescent="0.25">
      <c r="B1500" s="62" t="s">
        <v>6911</v>
      </c>
      <c r="C1500" s="58" t="s">
        <v>6916</v>
      </c>
      <c r="D1500" s="6" t="s">
        <v>2575</v>
      </c>
      <c r="E1500" s="7" t="s">
        <v>2576</v>
      </c>
      <c r="F1500" t="s">
        <v>2577</v>
      </c>
      <c r="G1500" t="s">
        <v>7848</v>
      </c>
      <c r="H1500" t="s">
        <v>17</v>
      </c>
      <c r="I1500" s="7" t="s">
        <v>236</v>
      </c>
      <c r="J1500" s="7" t="s">
        <v>246</v>
      </c>
      <c r="K1500" s="7" t="s">
        <v>7828</v>
      </c>
      <c r="L1500" s="10">
        <v>82.5</v>
      </c>
      <c r="M1500" s="7" t="s">
        <v>14</v>
      </c>
      <c r="N1500" s="7" t="s">
        <v>48</v>
      </c>
      <c r="O1500" s="7" t="s">
        <v>2169</v>
      </c>
      <c r="P1500" s="60"/>
      <c r="Q1500">
        <f>SUMIF(Whitetail!C:C,Master!E1500,Whitetail!W:W)</f>
        <v>0</v>
      </c>
      <c r="R1500" s="63">
        <f t="shared" si="23"/>
        <v>0</v>
      </c>
    </row>
    <row r="1501" spans="2:18" x14ac:dyDescent="0.25">
      <c r="B1501" s="62" t="s">
        <v>6911</v>
      </c>
      <c r="C1501" s="58" t="s">
        <v>6917</v>
      </c>
      <c r="D1501" s="6" t="s">
        <v>2578</v>
      </c>
      <c r="E1501" s="7" t="s">
        <v>2579</v>
      </c>
      <c r="F1501" t="s">
        <v>2580</v>
      </c>
      <c r="G1501" t="s">
        <v>7848</v>
      </c>
      <c r="H1501" t="s">
        <v>17</v>
      </c>
      <c r="I1501" s="7" t="s">
        <v>236</v>
      </c>
      <c r="J1501" s="7" t="s">
        <v>249</v>
      </c>
      <c r="K1501" s="7" t="s">
        <v>7828</v>
      </c>
      <c r="L1501" s="10">
        <v>82.5</v>
      </c>
      <c r="M1501" s="7" t="s">
        <v>14</v>
      </c>
      <c r="N1501" s="7" t="s">
        <v>48</v>
      </c>
      <c r="O1501" s="7" t="s">
        <v>2169</v>
      </c>
      <c r="P1501" s="60"/>
      <c r="Q1501">
        <f>SUMIF(Whitetail!C:C,Master!E1501,Whitetail!W:W)</f>
        <v>0</v>
      </c>
      <c r="R1501" s="63">
        <f t="shared" si="23"/>
        <v>0</v>
      </c>
    </row>
    <row r="1502" spans="2:18" x14ac:dyDescent="0.25">
      <c r="B1502" s="62" t="s">
        <v>6918</v>
      </c>
      <c r="C1502" s="58" t="s">
        <v>6919</v>
      </c>
      <c r="D1502" s="6" t="s">
        <v>4793</v>
      </c>
      <c r="E1502" s="7" t="s">
        <v>4794</v>
      </c>
      <c r="F1502" t="s">
        <v>4795</v>
      </c>
      <c r="G1502" t="s">
        <v>7883</v>
      </c>
      <c r="H1502" t="s">
        <v>17</v>
      </c>
      <c r="I1502" s="7" t="s">
        <v>154</v>
      </c>
      <c r="J1502" s="7" t="s">
        <v>21</v>
      </c>
      <c r="K1502" s="7" t="s">
        <v>7833</v>
      </c>
      <c r="L1502" s="10">
        <v>120</v>
      </c>
      <c r="M1502" s="7" t="s">
        <v>103</v>
      </c>
      <c r="N1502" s="7" t="s">
        <v>1967</v>
      </c>
      <c r="O1502" s="7" t="s">
        <v>4290</v>
      </c>
      <c r="P1502" s="60"/>
      <c r="Q1502">
        <f>SUMIF(Waterfowl!C:C,Master!E1502,Waterfowl!V:V)</f>
        <v>0</v>
      </c>
      <c r="R1502" s="63">
        <f t="shared" si="23"/>
        <v>0</v>
      </c>
    </row>
    <row r="1503" spans="2:18" x14ac:dyDescent="0.25">
      <c r="B1503" s="62" t="s">
        <v>6918</v>
      </c>
      <c r="C1503" s="58" t="s">
        <v>6920</v>
      </c>
      <c r="D1503" s="6" t="s">
        <v>4796</v>
      </c>
      <c r="E1503" s="7" t="s">
        <v>4797</v>
      </c>
      <c r="F1503" t="s">
        <v>4798</v>
      </c>
      <c r="G1503" t="s">
        <v>7883</v>
      </c>
      <c r="H1503" t="s">
        <v>17</v>
      </c>
      <c r="I1503" s="7" t="s">
        <v>154</v>
      </c>
      <c r="J1503" s="7" t="s">
        <v>24</v>
      </c>
      <c r="K1503" s="7" t="s">
        <v>7833</v>
      </c>
      <c r="L1503" s="10">
        <v>120</v>
      </c>
      <c r="M1503" s="7" t="s">
        <v>103</v>
      </c>
      <c r="N1503" s="7" t="s">
        <v>1967</v>
      </c>
      <c r="O1503" s="7" t="s">
        <v>4290</v>
      </c>
      <c r="P1503" s="60"/>
      <c r="Q1503">
        <f>SUMIF(Waterfowl!C:C,Master!E1503,Waterfowl!V:V)</f>
        <v>0</v>
      </c>
      <c r="R1503" s="63">
        <f t="shared" si="23"/>
        <v>0</v>
      </c>
    </row>
    <row r="1504" spans="2:18" x14ac:dyDescent="0.25">
      <c r="B1504" s="62" t="s">
        <v>6918</v>
      </c>
      <c r="C1504" s="58" t="s">
        <v>6921</v>
      </c>
      <c r="D1504" s="6" t="s">
        <v>4799</v>
      </c>
      <c r="E1504" s="7" t="s">
        <v>4800</v>
      </c>
      <c r="F1504" t="s">
        <v>4801</v>
      </c>
      <c r="G1504" t="s">
        <v>7883</v>
      </c>
      <c r="H1504" t="s">
        <v>17</v>
      </c>
      <c r="I1504" s="7" t="s">
        <v>154</v>
      </c>
      <c r="J1504" s="7" t="s">
        <v>27</v>
      </c>
      <c r="K1504" s="7" t="s">
        <v>7833</v>
      </c>
      <c r="L1504" s="10">
        <v>120</v>
      </c>
      <c r="M1504" s="7" t="s">
        <v>103</v>
      </c>
      <c r="N1504" s="7" t="s">
        <v>1967</v>
      </c>
      <c r="O1504" s="7" t="s">
        <v>4290</v>
      </c>
      <c r="P1504" s="60"/>
      <c r="Q1504">
        <f>SUMIF(Waterfowl!C:C,Master!E1504,Waterfowl!V:V)</f>
        <v>0</v>
      </c>
      <c r="R1504" s="63">
        <f t="shared" si="23"/>
        <v>0</v>
      </c>
    </row>
    <row r="1505" spans="2:18" x14ac:dyDescent="0.25">
      <c r="B1505" s="62" t="s">
        <v>6918</v>
      </c>
      <c r="C1505" s="58" t="s">
        <v>6922</v>
      </c>
      <c r="D1505" s="6" t="s">
        <v>4802</v>
      </c>
      <c r="E1505" s="7" t="s">
        <v>4803</v>
      </c>
      <c r="F1505" t="s">
        <v>4804</v>
      </c>
      <c r="G1505" t="s">
        <v>7883</v>
      </c>
      <c r="H1505" t="s">
        <v>17</v>
      </c>
      <c r="I1505" s="7" t="s">
        <v>154</v>
      </c>
      <c r="J1505" s="7" t="s">
        <v>30</v>
      </c>
      <c r="K1505" s="7" t="s">
        <v>7833</v>
      </c>
      <c r="L1505" s="10">
        <v>120</v>
      </c>
      <c r="M1505" s="7" t="s">
        <v>103</v>
      </c>
      <c r="N1505" s="7" t="s">
        <v>1967</v>
      </c>
      <c r="O1505" s="7" t="s">
        <v>4290</v>
      </c>
      <c r="P1505" s="60"/>
      <c r="Q1505">
        <f>SUMIF(Waterfowl!C:C,Master!E1505,Waterfowl!V:V)</f>
        <v>0</v>
      </c>
      <c r="R1505" s="63">
        <f t="shared" si="23"/>
        <v>0</v>
      </c>
    </row>
    <row r="1506" spans="2:18" x14ac:dyDescent="0.25">
      <c r="B1506" s="62" t="s">
        <v>6918</v>
      </c>
      <c r="C1506" s="58" t="s">
        <v>6923</v>
      </c>
      <c r="D1506" s="6" t="s">
        <v>4805</v>
      </c>
      <c r="E1506" s="7" t="s">
        <v>4806</v>
      </c>
      <c r="F1506" t="s">
        <v>4807</v>
      </c>
      <c r="G1506" t="s">
        <v>7883</v>
      </c>
      <c r="H1506" t="s">
        <v>17</v>
      </c>
      <c r="I1506" s="7" t="s">
        <v>154</v>
      </c>
      <c r="J1506" s="7" t="s">
        <v>246</v>
      </c>
      <c r="K1506" s="7" t="s">
        <v>7833</v>
      </c>
      <c r="L1506" s="10">
        <v>120</v>
      </c>
      <c r="M1506" s="7" t="s">
        <v>103</v>
      </c>
      <c r="N1506" s="7" t="s">
        <v>1967</v>
      </c>
      <c r="O1506" s="7" t="s">
        <v>4290</v>
      </c>
      <c r="P1506" s="60"/>
      <c r="Q1506">
        <f>SUMIF(Waterfowl!C:C,Master!E1506,Waterfowl!V:V)</f>
        <v>0</v>
      </c>
      <c r="R1506" s="63">
        <f t="shared" si="23"/>
        <v>0</v>
      </c>
    </row>
    <row r="1507" spans="2:18" x14ac:dyDescent="0.25">
      <c r="B1507" s="62" t="s">
        <v>6918</v>
      </c>
      <c r="C1507" s="58" t="s">
        <v>6924</v>
      </c>
      <c r="D1507" s="6" t="s">
        <v>4808</v>
      </c>
      <c r="E1507" s="7" t="s">
        <v>4809</v>
      </c>
      <c r="F1507" t="s">
        <v>4810</v>
      </c>
      <c r="G1507" t="s">
        <v>7883</v>
      </c>
      <c r="H1507" t="s">
        <v>17</v>
      </c>
      <c r="I1507" s="7" t="s">
        <v>154</v>
      </c>
      <c r="J1507" s="7" t="s">
        <v>249</v>
      </c>
      <c r="K1507" s="7" t="s">
        <v>7833</v>
      </c>
      <c r="L1507" s="10">
        <v>120</v>
      </c>
      <c r="M1507" s="7" t="s">
        <v>103</v>
      </c>
      <c r="N1507" s="7" t="s">
        <v>1967</v>
      </c>
      <c r="O1507" s="7" t="s">
        <v>4290</v>
      </c>
      <c r="P1507" s="60"/>
      <c r="Q1507">
        <f>SUMIF(Waterfowl!C:C,Master!E1507,Waterfowl!V:V)</f>
        <v>0</v>
      </c>
      <c r="R1507" s="63">
        <f t="shared" si="23"/>
        <v>0</v>
      </c>
    </row>
    <row r="1508" spans="2:18" x14ac:dyDescent="0.25">
      <c r="B1508" s="62" t="s">
        <v>6925</v>
      </c>
      <c r="C1508" s="58" t="s">
        <v>6926</v>
      </c>
      <c r="D1508" s="6" t="s">
        <v>4811</v>
      </c>
      <c r="E1508" s="7" t="s">
        <v>4812</v>
      </c>
      <c r="F1508" t="s">
        <v>4813</v>
      </c>
      <c r="G1508" t="s">
        <v>7894</v>
      </c>
      <c r="H1508" t="s">
        <v>17</v>
      </c>
      <c r="I1508" s="7" t="s">
        <v>4289</v>
      </c>
      <c r="J1508" s="7" t="s">
        <v>21</v>
      </c>
      <c r="K1508" s="7" t="s">
        <v>7828</v>
      </c>
      <c r="L1508" s="10">
        <v>110.00000000000001</v>
      </c>
      <c r="M1508" s="7" t="s">
        <v>415</v>
      </c>
      <c r="N1508" s="7" t="s">
        <v>175</v>
      </c>
      <c r="O1508" s="7" t="s">
        <v>4290</v>
      </c>
      <c r="P1508" s="60"/>
      <c r="Q1508">
        <f>SUMIF(Waterfowl!C:C,Master!E1508,Waterfowl!V:V)</f>
        <v>0</v>
      </c>
      <c r="R1508" s="63">
        <f t="shared" si="23"/>
        <v>0</v>
      </c>
    </row>
    <row r="1509" spans="2:18" x14ac:dyDescent="0.25">
      <c r="B1509" s="62" t="s">
        <v>6925</v>
      </c>
      <c r="C1509" s="58" t="s">
        <v>6927</v>
      </c>
      <c r="D1509" s="6" t="s">
        <v>4814</v>
      </c>
      <c r="E1509" s="7" t="s">
        <v>4815</v>
      </c>
      <c r="F1509" t="s">
        <v>4816</v>
      </c>
      <c r="G1509" t="s">
        <v>7894</v>
      </c>
      <c r="H1509" t="s">
        <v>17</v>
      </c>
      <c r="I1509" s="7" t="s">
        <v>4289</v>
      </c>
      <c r="J1509" s="7" t="s">
        <v>24</v>
      </c>
      <c r="K1509" s="7" t="s">
        <v>7828</v>
      </c>
      <c r="L1509" s="10">
        <v>110.00000000000001</v>
      </c>
      <c r="M1509" s="7" t="s">
        <v>415</v>
      </c>
      <c r="N1509" s="7" t="s">
        <v>175</v>
      </c>
      <c r="O1509" s="7" t="s">
        <v>4290</v>
      </c>
      <c r="P1509" s="60"/>
      <c r="Q1509">
        <f>SUMIF(Waterfowl!C:C,Master!E1509,Waterfowl!V:V)</f>
        <v>0</v>
      </c>
      <c r="R1509" s="63">
        <f t="shared" si="23"/>
        <v>0</v>
      </c>
    </row>
    <row r="1510" spans="2:18" x14ac:dyDescent="0.25">
      <c r="B1510" s="62" t="s">
        <v>6925</v>
      </c>
      <c r="C1510" s="58" t="s">
        <v>6928</v>
      </c>
      <c r="D1510" s="6" t="s">
        <v>4817</v>
      </c>
      <c r="E1510" s="7" t="s">
        <v>4818</v>
      </c>
      <c r="F1510" t="s">
        <v>4819</v>
      </c>
      <c r="G1510" t="s">
        <v>7894</v>
      </c>
      <c r="H1510" t="s">
        <v>17</v>
      </c>
      <c r="I1510" s="7" t="s">
        <v>4289</v>
      </c>
      <c r="J1510" s="7" t="s">
        <v>27</v>
      </c>
      <c r="K1510" s="7" t="s">
        <v>7828</v>
      </c>
      <c r="L1510" s="10">
        <v>110.00000000000001</v>
      </c>
      <c r="M1510" s="7" t="s">
        <v>415</v>
      </c>
      <c r="N1510" s="7" t="s">
        <v>175</v>
      </c>
      <c r="O1510" s="7" t="s">
        <v>4290</v>
      </c>
      <c r="P1510" s="60"/>
      <c r="Q1510">
        <f>SUMIF(Waterfowl!C:C,Master!E1510,Waterfowl!V:V)</f>
        <v>0</v>
      </c>
      <c r="R1510" s="63">
        <f t="shared" si="23"/>
        <v>0</v>
      </c>
    </row>
    <row r="1511" spans="2:18" x14ac:dyDescent="0.25">
      <c r="B1511" s="62" t="s">
        <v>6925</v>
      </c>
      <c r="C1511" s="58" t="s">
        <v>6929</v>
      </c>
      <c r="D1511" s="6" t="s">
        <v>4820</v>
      </c>
      <c r="E1511" s="7" t="s">
        <v>4821</v>
      </c>
      <c r="F1511" t="s">
        <v>4822</v>
      </c>
      <c r="G1511" t="s">
        <v>7894</v>
      </c>
      <c r="H1511" t="s">
        <v>17</v>
      </c>
      <c r="I1511" s="7" t="s">
        <v>4289</v>
      </c>
      <c r="J1511" s="7" t="s">
        <v>30</v>
      </c>
      <c r="K1511" s="7" t="s">
        <v>7828</v>
      </c>
      <c r="L1511" s="10">
        <v>110.00000000000001</v>
      </c>
      <c r="M1511" s="7" t="s">
        <v>415</v>
      </c>
      <c r="N1511" s="7" t="s">
        <v>175</v>
      </c>
      <c r="O1511" s="7" t="s">
        <v>4290</v>
      </c>
      <c r="P1511" s="60"/>
      <c r="Q1511">
        <f>SUMIF(Waterfowl!C:C,Master!E1511,Waterfowl!V:V)</f>
        <v>0</v>
      </c>
      <c r="R1511" s="63">
        <f t="shared" si="23"/>
        <v>0</v>
      </c>
    </row>
    <row r="1512" spans="2:18" x14ac:dyDescent="0.25">
      <c r="B1512" s="62" t="s">
        <v>6925</v>
      </c>
      <c r="C1512" s="58" t="s">
        <v>6930</v>
      </c>
      <c r="D1512" s="6" t="s">
        <v>4823</v>
      </c>
      <c r="E1512" s="7" t="s">
        <v>4824</v>
      </c>
      <c r="F1512" t="s">
        <v>4825</v>
      </c>
      <c r="G1512" t="s">
        <v>7894</v>
      </c>
      <c r="H1512" t="s">
        <v>17</v>
      </c>
      <c r="I1512" s="7" t="s">
        <v>4289</v>
      </c>
      <c r="J1512" s="7" t="s">
        <v>246</v>
      </c>
      <c r="K1512" s="7" t="s">
        <v>7828</v>
      </c>
      <c r="L1512" s="10">
        <v>110.00000000000001</v>
      </c>
      <c r="M1512" s="7" t="s">
        <v>415</v>
      </c>
      <c r="N1512" s="7" t="s">
        <v>175</v>
      </c>
      <c r="O1512" s="7" t="s">
        <v>4290</v>
      </c>
      <c r="P1512" s="60"/>
      <c r="Q1512">
        <f>SUMIF(Waterfowl!C:C,Master!E1512,Waterfowl!V:V)</f>
        <v>0</v>
      </c>
      <c r="R1512" s="63">
        <f t="shared" si="23"/>
        <v>0</v>
      </c>
    </row>
    <row r="1513" spans="2:18" x14ac:dyDescent="0.25">
      <c r="B1513" s="62" t="s">
        <v>6925</v>
      </c>
      <c r="C1513" s="58" t="s">
        <v>6931</v>
      </c>
      <c r="D1513" s="6" t="s">
        <v>4826</v>
      </c>
      <c r="E1513" s="7" t="s">
        <v>4827</v>
      </c>
      <c r="F1513" t="s">
        <v>4828</v>
      </c>
      <c r="G1513" t="s">
        <v>7894</v>
      </c>
      <c r="H1513" t="s">
        <v>17</v>
      </c>
      <c r="I1513" s="7" t="s">
        <v>4289</v>
      </c>
      <c r="J1513" s="7" t="s">
        <v>249</v>
      </c>
      <c r="K1513" s="7" t="s">
        <v>7828</v>
      </c>
      <c r="L1513" s="10">
        <v>110.00000000000001</v>
      </c>
      <c r="M1513" s="7" t="s">
        <v>415</v>
      </c>
      <c r="N1513" s="7" t="s">
        <v>175</v>
      </c>
      <c r="O1513" s="7" t="s">
        <v>4290</v>
      </c>
      <c r="P1513" s="60"/>
      <c r="Q1513">
        <f>SUMIF(Waterfowl!C:C,Master!E1513,Waterfowl!V:V)</f>
        <v>0</v>
      </c>
      <c r="R1513" s="63">
        <f t="shared" si="23"/>
        <v>0</v>
      </c>
    </row>
    <row r="1514" spans="2:18" x14ac:dyDescent="0.25">
      <c r="B1514" s="62" t="s">
        <v>6932</v>
      </c>
      <c r="C1514" s="58" t="s">
        <v>6933</v>
      </c>
      <c r="D1514" s="6" t="s">
        <v>4829</v>
      </c>
      <c r="E1514" s="7" t="s">
        <v>4830</v>
      </c>
      <c r="F1514" t="s">
        <v>8080</v>
      </c>
      <c r="G1514" t="s">
        <v>7894</v>
      </c>
      <c r="H1514" t="s">
        <v>18</v>
      </c>
      <c r="I1514" s="7" t="s">
        <v>4156</v>
      </c>
      <c r="J1514" s="7" t="s">
        <v>21</v>
      </c>
      <c r="K1514" s="7" t="s">
        <v>7828</v>
      </c>
      <c r="L1514" s="10">
        <v>110.00000000000001</v>
      </c>
      <c r="M1514" s="7" t="s">
        <v>415</v>
      </c>
      <c r="N1514" s="7" t="s">
        <v>175</v>
      </c>
      <c r="O1514" s="7" t="s">
        <v>4290</v>
      </c>
      <c r="P1514" s="60"/>
      <c r="Q1514">
        <f>SUMIF(Waterfowl!C:C,Master!E1514,Waterfowl!V:V)</f>
        <v>0</v>
      </c>
      <c r="R1514" s="63">
        <f t="shared" si="23"/>
        <v>0</v>
      </c>
    </row>
    <row r="1515" spans="2:18" x14ac:dyDescent="0.25">
      <c r="B1515" s="62" t="s">
        <v>6932</v>
      </c>
      <c r="C1515" s="58" t="s">
        <v>6934</v>
      </c>
      <c r="D1515" s="6" t="s">
        <v>4831</v>
      </c>
      <c r="E1515" s="7" t="s">
        <v>4832</v>
      </c>
      <c r="F1515" t="s">
        <v>8081</v>
      </c>
      <c r="G1515" t="s">
        <v>7894</v>
      </c>
      <c r="H1515" t="s">
        <v>18</v>
      </c>
      <c r="I1515" s="7" t="s">
        <v>4156</v>
      </c>
      <c r="J1515" s="7" t="s">
        <v>24</v>
      </c>
      <c r="K1515" s="7" t="s">
        <v>7828</v>
      </c>
      <c r="L1515" s="10">
        <v>110.00000000000001</v>
      </c>
      <c r="M1515" s="7" t="s">
        <v>415</v>
      </c>
      <c r="N1515" s="7" t="s">
        <v>175</v>
      </c>
      <c r="O1515" s="7" t="s">
        <v>4290</v>
      </c>
      <c r="P1515" s="60"/>
      <c r="Q1515">
        <f>SUMIF(Waterfowl!C:C,Master!E1515,Waterfowl!V:V)</f>
        <v>0</v>
      </c>
      <c r="R1515" s="63">
        <f t="shared" si="23"/>
        <v>0</v>
      </c>
    </row>
    <row r="1516" spans="2:18" x14ac:dyDescent="0.25">
      <c r="B1516" s="62" t="s">
        <v>6932</v>
      </c>
      <c r="C1516" s="58" t="s">
        <v>6935</v>
      </c>
      <c r="D1516" s="6" t="s">
        <v>4833</v>
      </c>
      <c r="E1516" s="7" t="s">
        <v>4834</v>
      </c>
      <c r="F1516" t="s">
        <v>8082</v>
      </c>
      <c r="G1516" t="s">
        <v>7894</v>
      </c>
      <c r="H1516" t="s">
        <v>18</v>
      </c>
      <c r="I1516" s="7" t="s">
        <v>4156</v>
      </c>
      <c r="J1516" s="7" t="s">
        <v>27</v>
      </c>
      <c r="K1516" s="7" t="s">
        <v>7828</v>
      </c>
      <c r="L1516" s="10">
        <v>110.00000000000001</v>
      </c>
      <c r="M1516" s="7" t="s">
        <v>415</v>
      </c>
      <c r="N1516" s="7" t="s">
        <v>175</v>
      </c>
      <c r="O1516" s="7" t="s">
        <v>4290</v>
      </c>
      <c r="P1516" s="60"/>
      <c r="Q1516">
        <f>SUMIF(Waterfowl!C:C,Master!E1516,Waterfowl!V:V)</f>
        <v>0</v>
      </c>
      <c r="R1516" s="63">
        <f t="shared" si="23"/>
        <v>0</v>
      </c>
    </row>
    <row r="1517" spans="2:18" x14ac:dyDescent="0.25">
      <c r="B1517" s="62" t="s">
        <v>6932</v>
      </c>
      <c r="C1517" s="58" t="s">
        <v>6936</v>
      </c>
      <c r="D1517" s="6" t="s">
        <v>4835</v>
      </c>
      <c r="E1517" s="7" t="s">
        <v>4836</v>
      </c>
      <c r="F1517" t="s">
        <v>8083</v>
      </c>
      <c r="G1517" t="s">
        <v>7894</v>
      </c>
      <c r="H1517" t="s">
        <v>18</v>
      </c>
      <c r="I1517" s="7" t="s">
        <v>4156</v>
      </c>
      <c r="J1517" s="7" t="s">
        <v>30</v>
      </c>
      <c r="K1517" s="7" t="s">
        <v>7828</v>
      </c>
      <c r="L1517" s="10">
        <v>110.00000000000001</v>
      </c>
      <c r="M1517" s="7" t="s">
        <v>415</v>
      </c>
      <c r="N1517" s="7" t="s">
        <v>175</v>
      </c>
      <c r="O1517" s="7" t="s">
        <v>4290</v>
      </c>
      <c r="P1517" s="60"/>
      <c r="Q1517">
        <f>SUMIF(Waterfowl!C:C,Master!E1517,Waterfowl!V:V)</f>
        <v>0</v>
      </c>
      <c r="R1517" s="63">
        <f t="shared" si="23"/>
        <v>0</v>
      </c>
    </row>
    <row r="1518" spans="2:18" x14ac:dyDescent="0.25">
      <c r="B1518" s="62" t="s">
        <v>6932</v>
      </c>
      <c r="C1518" s="58" t="s">
        <v>6937</v>
      </c>
      <c r="D1518" s="6" t="s">
        <v>4837</v>
      </c>
      <c r="E1518" s="7" t="s">
        <v>4838</v>
      </c>
      <c r="F1518" t="s">
        <v>8084</v>
      </c>
      <c r="G1518" t="s">
        <v>7894</v>
      </c>
      <c r="H1518" t="s">
        <v>18</v>
      </c>
      <c r="I1518" s="7" t="s">
        <v>4156</v>
      </c>
      <c r="J1518" s="7" t="s">
        <v>246</v>
      </c>
      <c r="K1518" s="7" t="s">
        <v>7828</v>
      </c>
      <c r="L1518" s="10">
        <v>110.00000000000001</v>
      </c>
      <c r="M1518" s="7" t="s">
        <v>415</v>
      </c>
      <c r="N1518" s="7" t="s">
        <v>175</v>
      </c>
      <c r="O1518" s="7" t="s">
        <v>4290</v>
      </c>
      <c r="P1518" s="60"/>
      <c r="Q1518">
        <f>SUMIF(Waterfowl!C:C,Master!E1518,Waterfowl!V:V)</f>
        <v>0</v>
      </c>
      <c r="R1518" s="63">
        <f t="shared" si="23"/>
        <v>0</v>
      </c>
    </row>
    <row r="1519" spans="2:18" x14ac:dyDescent="0.25">
      <c r="B1519" s="62" t="s">
        <v>6932</v>
      </c>
      <c r="C1519" s="58" t="s">
        <v>6938</v>
      </c>
      <c r="D1519" s="6" t="s">
        <v>4839</v>
      </c>
      <c r="E1519" s="7" t="s">
        <v>4840</v>
      </c>
      <c r="F1519" t="s">
        <v>8085</v>
      </c>
      <c r="G1519" t="s">
        <v>7894</v>
      </c>
      <c r="H1519" t="s">
        <v>18</v>
      </c>
      <c r="I1519" s="7" t="s">
        <v>4156</v>
      </c>
      <c r="J1519" s="7" t="s">
        <v>249</v>
      </c>
      <c r="K1519" s="7" t="s">
        <v>7828</v>
      </c>
      <c r="L1519" s="10">
        <v>110.00000000000001</v>
      </c>
      <c r="M1519" s="7" t="s">
        <v>415</v>
      </c>
      <c r="N1519" s="7" t="s">
        <v>175</v>
      </c>
      <c r="O1519" s="7" t="s">
        <v>4290</v>
      </c>
      <c r="P1519" s="60"/>
      <c r="Q1519">
        <f>SUMIF(Waterfowl!C:C,Master!E1519,Waterfowl!V:V)</f>
        <v>0</v>
      </c>
      <c r="R1519" s="63">
        <f t="shared" si="23"/>
        <v>0</v>
      </c>
    </row>
    <row r="1520" spans="2:18" x14ac:dyDescent="0.25">
      <c r="B1520" s="62" t="s">
        <v>6939</v>
      </c>
      <c r="C1520" s="58" t="s">
        <v>6940</v>
      </c>
      <c r="D1520" s="6" t="s">
        <v>4841</v>
      </c>
      <c r="E1520" s="7" t="s">
        <v>4842</v>
      </c>
      <c r="F1520" t="s">
        <v>4843</v>
      </c>
      <c r="G1520" t="s">
        <v>7894</v>
      </c>
      <c r="H1520" t="s">
        <v>17</v>
      </c>
      <c r="I1520" s="7" t="s">
        <v>154</v>
      </c>
      <c r="J1520" s="7" t="s">
        <v>21</v>
      </c>
      <c r="K1520" s="7" t="s">
        <v>7828</v>
      </c>
      <c r="L1520" s="10">
        <v>110.00000000000001</v>
      </c>
      <c r="M1520" s="7" t="s">
        <v>415</v>
      </c>
      <c r="N1520" s="7" t="s">
        <v>175</v>
      </c>
      <c r="O1520" s="7" t="s">
        <v>4290</v>
      </c>
      <c r="P1520" s="60"/>
      <c r="Q1520">
        <f>SUMIF(Waterfowl!C:C,Master!E1520,Waterfowl!V:V)</f>
        <v>0</v>
      </c>
      <c r="R1520" s="63">
        <f t="shared" si="23"/>
        <v>0</v>
      </c>
    </row>
    <row r="1521" spans="2:18" x14ac:dyDescent="0.25">
      <c r="B1521" s="62" t="s">
        <v>6939</v>
      </c>
      <c r="C1521" s="58" t="s">
        <v>6941</v>
      </c>
      <c r="D1521" s="6" t="s">
        <v>4844</v>
      </c>
      <c r="E1521" s="7" t="s">
        <v>4845</v>
      </c>
      <c r="F1521" t="s">
        <v>4846</v>
      </c>
      <c r="G1521" t="s">
        <v>7894</v>
      </c>
      <c r="H1521" t="s">
        <v>17</v>
      </c>
      <c r="I1521" s="7" t="s">
        <v>154</v>
      </c>
      <c r="J1521" s="7" t="s">
        <v>24</v>
      </c>
      <c r="K1521" s="7" t="s">
        <v>7828</v>
      </c>
      <c r="L1521" s="10">
        <v>110.00000000000001</v>
      </c>
      <c r="M1521" s="7" t="s">
        <v>415</v>
      </c>
      <c r="N1521" s="7" t="s">
        <v>175</v>
      </c>
      <c r="O1521" s="7" t="s">
        <v>4290</v>
      </c>
      <c r="P1521" s="60"/>
      <c r="Q1521">
        <f>SUMIF(Waterfowl!C:C,Master!E1521,Waterfowl!V:V)</f>
        <v>0</v>
      </c>
      <c r="R1521" s="63">
        <f t="shared" si="23"/>
        <v>0</v>
      </c>
    </row>
    <row r="1522" spans="2:18" x14ac:dyDescent="0.25">
      <c r="B1522" s="62" t="s">
        <v>6939</v>
      </c>
      <c r="C1522" s="58" t="s">
        <v>6942</v>
      </c>
      <c r="D1522" s="6" t="s">
        <v>4847</v>
      </c>
      <c r="E1522" s="7" t="s">
        <v>4848</v>
      </c>
      <c r="F1522" t="s">
        <v>4849</v>
      </c>
      <c r="G1522" t="s">
        <v>7894</v>
      </c>
      <c r="H1522" t="s">
        <v>17</v>
      </c>
      <c r="I1522" s="7" t="s">
        <v>154</v>
      </c>
      <c r="J1522" s="7" t="s">
        <v>27</v>
      </c>
      <c r="K1522" s="7" t="s">
        <v>7828</v>
      </c>
      <c r="L1522" s="10">
        <v>110.00000000000001</v>
      </c>
      <c r="M1522" s="7" t="s">
        <v>415</v>
      </c>
      <c r="N1522" s="7" t="s">
        <v>175</v>
      </c>
      <c r="O1522" s="7" t="s">
        <v>4290</v>
      </c>
      <c r="P1522" s="60"/>
      <c r="Q1522">
        <f>SUMIF(Waterfowl!C:C,Master!E1522,Waterfowl!V:V)</f>
        <v>0</v>
      </c>
      <c r="R1522" s="63">
        <f t="shared" si="23"/>
        <v>0</v>
      </c>
    </row>
    <row r="1523" spans="2:18" x14ac:dyDescent="0.25">
      <c r="B1523" s="62" t="s">
        <v>6939</v>
      </c>
      <c r="C1523" s="58" t="s">
        <v>6943</v>
      </c>
      <c r="D1523" s="6" t="s">
        <v>4850</v>
      </c>
      <c r="E1523" s="7" t="s">
        <v>4851</v>
      </c>
      <c r="F1523" t="s">
        <v>4852</v>
      </c>
      <c r="G1523" t="s">
        <v>7894</v>
      </c>
      <c r="H1523" t="s">
        <v>17</v>
      </c>
      <c r="I1523" s="7" t="s">
        <v>154</v>
      </c>
      <c r="J1523" s="7" t="s">
        <v>30</v>
      </c>
      <c r="K1523" s="7" t="s">
        <v>7828</v>
      </c>
      <c r="L1523" s="10">
        <v>110.00000000000001</v>
      </c>
      <c r="M1523" s="7" t="s">
        <v>415</v>
      </c>
      <c r="N1523" s="7" t="s">
        <v>175</v>
      </c>
      <c r="O1523" s="7" t="s">
        <v>4290</v>
      </c>
      <c r="P1523" s="60"/>
      <c r="Q1523">
        <f>SUMIF(Waterfowl!C:C,Master!E1523,Waterfowl!V:V)</f>
        <v>0</v>
      </c>
      <c r="R1523" s="63">
        <f t="shared" si="23"/>
        <v>0</v>
      </c>
    </row>
    <row r="1524" spans="2:18" x14ac:dyDescent="0.25">
      <c r="B1524" s="62" t="s">
        <v>6939</v>
      </c>
      <c r="C1524" s="58" t="s">
        <v>6944</v>
      </c>
      <c r="D1524" s="6" t="s">
        <v>4853</v>
      </c>
      <c r="E1524" s="7" t="s">
        <v>4854</v>
      </c>
      <c r="F1524" t="s">
        <v>4855</v>
      </c>
      <c r="G1524" t="s">
        <v>7894</v>
      </c>
      <c r="H1524" t="s">
        <v>17</v>
      </c>
      <c r="I1524" s="7" t="s">
        <v>154</v>
      </c>
      <c r="J1524" s="7" t="s">
        <v>246</v>
      </c>
      <c r="K1524" s="7" t="s">
        <v>7828</v>
      </c>
      <c r="L1524" s="10">
        <v>110.00000000000001</v>
      </c>
      <c r="M1524" s="7" t="s">
        <v>415</v>
      </c>
      <c r="N1524" s="7" t="s">
        <v>175</v>
      </c>
      <c r="O1524" s="7" t="s">
        <v>4290</v>
      </c>
      <c r="P1524" s="60"/>
      <c r="Q1524">
        <f>SUMIF(Waterfowl!C:C,Master!E1524,Waterfowl!V:V)</f>
        <v>0</v>
      </c>
      <c r="R1524" s="63">
        <f t="shared" si="23"/>
        <v>0</v>
      </c>
    </row>
    <row r="1525" spans="2:18" x14ac:dyDescent="0.25">
      <c r="B1525" s="62" t="s">
        <v>6939</v>
      </c>
      <c r="C1525" s="58" t="s">
        <v>6945</v>
      </c>
      <c r="D1525" s="6" t="s">
        <v>4856</v>
      </c>
      <c r="E1525" s="7" t="s">
        <v>4857</v>
      </c>
      <c r="F1525" t="s">
        <v>4858</v>
      </c>
      <c r="G1525" t="s">
        <v>7894</v>
      </c>
      <c r="H1525" t="s">
        <v>17</v>
      </c>
      <c r="I1525" s="7" t="s">
        <v>154</v>
      </c>
      <c r="J1525" s="7" t="s">
        <v>249</v>
      </c>
      <c r="K1525" s="7" t="s">
        <v>7828</v>
      </c>
      <c r="L1525" s="10">
        <v>110.00000000000001</v>
      </c>
      <c r="M1525" s="7" t="s">
        <v>415</v>
      </c>
      <c r="N1525" s="7" t="s">
        <v>175</v>
      </c>
      <c r="O1525" s="7" t="s">
        <v>4290</v>
      </c>
      <c r="P1525" s="60"/>
      <c r="Q1525">
        <f>SUMIF(Waterfowl!C:C,Master!E1525,Waterfowl!V:V)</f>
        <v>0</v>
      </c>
      <c r="R1525" s="63">
        <f t="shared" si="23"/>
        <v>0</v>
      </c>
    </row>
    <row r="1526" spans="2:18" x14ac:dyDescent="0.25">
      <c r="B1526" s="62" t="s">
        <v>6946</v>
      </c>
      <c r="C1526" s="58" t="s">
        <v>6947</v>
      </c>
      <c r="D1526" s="6" t="s">
        <v>1511</v>
      </c>
      <c r="E1526" s="7" t="s">
        <v>1512</v>
      </c>
      <c r="F1526" t="s">
        <v>1513</v>
      </c>
      <c r="G1526" t="s">
        <v>7848</v>
      </c>
      <c r="H1526" t="s">
        <v>17</v>
      </c>
      <c r="I1526" s="7" t="s">
        <v>12</v>
      </c>
      <c r="J1526" s="7" t="s">
        <v>21</v>
      </c>
      <c r="K1526" s="7" t="s">
        <v>7828</v>
      </c>
      <c r="L1526" s="10">
        <v>82.5</v>
      </c>
      <c r="M1526" s="7" t="s">
        <v>14</v>
      </c>
      <c r="N1526" s="7" t="s">
        <v>48</v>
      </c>
      <c r="O1526" s="7" t="s">
        <v>16</v>
      </c>
      <c r="P1526" s="60"/>
      <c r="Q1526">
        <f>SUMIF(Western!C:C,Master!E1526,Western!V:V)</f>
        <v>0</v>
      </c>
      <c r="R1526" s="63">
        <f t="shared" si="23"/>
        <v>0</v>
      </c>
    </row>
    <row r="1527" spans="2:18" x14ac:dyDescent="0.25">
      <c r="B1527" s="62" t="s">
        <v>6946</v>
      </c>
      <c r="C1527" s="58" t="s">
        <v>6948</v>
      </c>
      <c r="D1527" s="6" t="s">
        <v>1514</v>
      </c>
      <c r="E1527" s="7" t="s">
        <v>1515</v>
      </c>
      <c r="F1527" t="s">
        <v>1516</v>
      </c>
      <c r="G1527" t="s">
        <v>7848</v>
      </c>
      <c r="H1527" t="s">
        <v>17</v>
      </c>
      <c r="I1527" s="7" t="s">
        <v>12</v>
      </c>
      <c r="J1527" s="7" t="s">
        <v>24</v>
      </c>
      <c r="K1527" s="7" t="s">
        <v>7828</v>
      </c>
      <c r="L1527" s="10">
        <v>82.5</v>
      </c>
      <c r="M1527" s="7" t="s">
        <v>14</v>
      </c>
      <c r="N1527" s="7" t="s">
        <v>48</v>
      </c>
      <c r="O1527" s="7" t="s">
        <v>16</v>
      </c>
      <c r="P1527" s="60"/>
      <c r="Q1527">
        <f>SUMIF(Western!C:C,Master!E1527,Western!V:V)</f>
        <v>0</v>
      </c>
      <c r="R1527" s="63">
        <f t="shared" si="23"/>
        <v>0</v>
      </c>
    </row>
    <row r="1528" spans="2:18" x14ac:dyDescent="0.25">
      <c r="B1528" s="62" t="s">
        <v>6946</v>
      </c>
      <c r="C1528" s="58" t="s">
        <v>6949</v>
      </c>
      <c r="D1528" s="6" t="s">
        <v>1517</v>
      </c>
      <c r="E1528" s="7" t="s">
        <v>1518</v>
      </c>
      <c r="F1528" t="s">
        <v>1519</v>
      </c>
      <c r="G1528" t="s">
        <v>7848</v>
      </c>
      <c r="H1528" t="s">
        <v>17</v>
      </c>
      <c r="I1528" s="7" t="s">
        <v>12</v>
      </c>
      <c r="J1528" s="7" t="s">
        <v>27</v>
      </c>
      <c r="K1528" s="7" t="s">
        <v>7828</v>
      </c>
      <c r="L1528" s="10">
        <v>82.5</v>
      </c>
      <c r="M1528" s="7" t="s">
        <v>14</v>
      </c>
      <c r="N1528" s="7" t="s">
        <v>48</v>
      </c>
      <c r="O1528" s="7" t="s">
        <v>16</v>
      </c>
      <c r="P1528" s="60"/>
      <c r="Q1528">
        <f>SUMIF(Western!C:C,Master!E1528,Western!V:V)</f>
        <v>0</v>
      </c>
      <c r="R1528" s="63">
        <f t="shared" si="23"/>
        <v>0</v>
      </c>
    </row>
    <row r="1529" spans="2:18" x14ac:dyDescent="0.25">
      <c r="B1529" s="62" t="s">
        <v>6946</v>
      </c>
      <c r="C1529" s="58" t="s">
        <v>6950</v>
      </c>
      <c r="D1529" s="6" t="s">
        <v>1520</v>
      </c>
      <c r="E1529" s="7" t="s">
        <v>1521</v>
      </c>
      <c r="F1529" t="s">
        <v>1522</v>
      </c>
      <c r="G1529" t="s">
        <v>7848</v>
      </c>
      <c r="H1529" t="s">
        <v>17</v>
      </c>
      <c r="I1529" s="7" t="s">
        <v>12</v>
      </c>
      <c r="J1529" s="7" t="s">
        <v>30</v>
      </c>
      <c r="K1529" s="7" t="s">
        <v>7828</v>
      </c>
      <c r="L1529" s="10">
        <v>82.5</v>
      </c>
      <c r="M1529" s="7" t="s">
        <v>14</v>
      </c>
      <c r="N1529" s="7" t="s">
        <v>48</v>
      </c>
      <c r="O1529" s="7" t="s">
        <v>16</v>
      </c>
      <c r="P1529" s="60"/>
      <c r="Q1529">
        <f>SUMIF(Western!C:C,Master!E1529,Western!V:V)</f>
        <v>0</v>
      </c>
      <c r="R1529" s="63">
        <f t="shared" si="23"/>
        <v>0</v>
      </c>
    </row>
    <row r="1530" spans="2:18" x14ac:dyDescent="0.25">
      <c r="B1530" s="62" t="s">
        <v>6946</v>
      </c>
      <c r="C1530" s="58" t="s">
        <v>6951</v>
      </c>
      <c r="D1530" s="6" t="s">
        <v>1523</v>
      </c>
      <c r="E1530" s="7" t="s">
        <v>1524</v>
      </c>
      <c r="F1530" t="s">
        <v>1525</v>
      </c>
      <c r="G1530" t="s">
        <v>7848</v>
      </c>
      <c r="H1530" t="s">
        <v>17</v>
      </c>
      <c r="I1530" s="7" t="s">
        <v>12</v>
      </c>
      <c r="J1530" s="7" t="s">
        <v>246</v>
      </c>
      <c r="K1530" s="7" t="s">
        <v>7828</v>
      </c>
      <c r="L1530" s="10">
        <v>82.5</v>
      </c>
      <c r="M1530" s="7" t="s">
        <v>14</v>
      </c>
      <c r="N1530" s="7" t="s">
        <v>48</v>
      </c>
      <c r="O1530" s="7" t="s">
        <v>16</v>
      </c>
      <c r="P1530" s="60"/>
      <c r="Q1530">
        <f>SUMIF(Western!C:C,Master!E1530,Western!V:V)</f>
        <v>0</v>
      </c>
      <c r="R1530" s="63">
        <f t="shared" si="23"/>
        <v>0</v>
      </c>
    </row>
    <row r="1531" spans="2:18" x14ac:dyDescent="0.25">
      <c r="B1531" s="62" t="s">
        <v>6952</v>
      </c>
      <c r="C1531" s="58" t="s">
        <v>6953</v>
      </c>
      <c r="D1531" s="6" t="s">
        <v>4859</v>
      </c>
      <c r="E1531" s="7" t="s">
        <v>4860</v>
      </c>
      <c r="F1531" t="s">
        <v>4861</v>
      </c>
      <c r="G1531" t="s">
        <v>7848</v>
      </c>
      <c r="H1531" t="s">
        <v>17</v>
      </c>
      <c r="I1531" s="7" t="s">
        <v>4289</v>
      </c>
      <c r="J1531" s="7" t="s">
        <v>21</v>
      </c>
      <c r="K1531" s="7" t="s">
        <v>7828</v>
      </c>
      <c r="L1531" s="10">
        <v>82.5</v>
      </c>
      <c r="M1531" s="7" t="s">
        <v>14</v>
      </c>
      <c r="N1531" s="7" t="s">
        <v>48</v>
      </c>
      <c r="O1531" s="7" t="s">
        <v>4290</v>
      </c>
      <c r="P1531" s="60"/>
      <c r="Q1531">
        <f>SUMIF(Waterfowl!C:C,Master!E1531,Waterfowl!V:V)</f>
        <v>0</v>
      </c>
      <c r="R1531" s="63">
        <f t="shared" si="23"/>
        <v>0</v>
      </c>
    </row>
    <row r="1532" spans="2:18" x14ac:dyDescent="0.25">
      <c r="B1532" s="62" t="s">
        <v>6952</v>
      </c>
      <c r="C1532" s="58" t="s">
        <v>6954</v>
      </c>
      <c r="D1532" s="6" t="s">
        <v>4862</v>
      </c>
      <c r="E1532" s="7" t="s">
        <v>4863</v>
      </c>
      <c r="F1532" t="s">
        <v>4864</v>
      </c>
      <c r="G1532" t="s">
        <v>7848</v>
      </c>
      <c r="H1532" t="s">
        <v>17</v>
      </c>
      <c r="I1532" s="7" t="s">
        <v>4289</v>
      </c>
      <c r="J1532" s="7" t="s">
        <v>24</v>
      </c>
      <c r="K1532" s="7" t="s">
        <v>7828</v>
      </c>
      <c r="L1532" s="10">
        <v>82.5</v>
      </c>
      <c r="M1532" s="7" t="s">
        <v>14</v>
      </c>
      <c r="N1532" s="7" t="s">
        <v>48</v>
      </c>
      <c r="O1532" s="7" t="s">
        <v>4290</v>
      </c>
      <c r="P1532" s="60"/>
      <c r="Q1532">
        <f>SUMIF(Waterfowl!C:C,Master!E1532,Waterfowl!V:V)</f>
        <v>0</v>
      </c>
      <c r="R1532" s="63">
        <f t="shared" si="23"/>
        <v>0</v>
      </c>
    </row>
    <row r="1533" spans="2:18" x14ac:dyDescent="0.25">
      <c r="B1533" s="62" t="s">
        <v>6952</v>
      </c>
      <c r="C1533" s="58" t="s">
        <v>6955</v>
      </c>
      <c r="D1533" s="6" t="s">
        <v>4865</v>
      </c>
      <c r="E1533" s="7" t="s">
        <v>4866</v>
      </c>
      <c r="F1533" t="s">
        <v>4867</v>
      </c>
      <c r="G1533" t="s">
        <v>7848</v>
      </c>
      <c r="H1533" t="s">
        <v>17</v>
      </c>
      <c r="I1533" s="7" t="s">
        <v>4289</v>
      </c>
      <c r="J1533" s="7" t="s">
        <v>27</v>
      </c>
      <c r="K1533" s="7" t="s">
        <v>7828</v>
      </c>
      <c r="L1533" s="10">
        <v>82.5</v>
      </c>
      <c r="M1533" s="7" t="s">
        <v>14</v>
      </c>
      <c r="N1533" s="7" t="s">
        <v>48</v>
      </c>
      <c r="O1533" s="7" t="s">
        <v>4290</v>
      </c>
      <c r="P1533" s="60"/>
      <c r="Q1533">
        <f>SUMIF(Waterfowl!C:C,Master!E1533,Waterfowl!V:V)</f>
        <v>0</v>
      </c>
      <c r="R1533" s="63">
        <f t="shared" si="23"/>
        <v>0</v>
      </c>
    </row>
    <row r="1534" spans="2:18" x14ac:dyDescent="0.25">
      <c r="B1534" s="62" t="s">
        <v>6952</v>
      </c>
      <c r="C1534" s="58" t="s">
        <v>6956</v>
      </c>
      <c r="D1534" s="6" t="s">
        <v>4868</v>
      </c>
      <c r="E1534" s="7" t="s">
        <v>4869</v>
      </c>
      <c r="F1534" t="s">
        <v>4870</v>
      </c>
      <c r="G1534" t="s">
        <v>7848</v>
      </c>
      <c r="H1534" t="s">
        <v>17</v>
      </c>
      <c r="I1534" s="7" t="s">
        <v>4289</v>
      </c>
      <c r="J1534" s="7" t="s">
        <v>30</v>
      </c>
      <c r="K1534" s="7" t="s">
        <v>7828</v>
      </c>
      <c r="L1534" s="10">
        <v>82.5</v>
      </c>
      <c r="M1534" s="7" t="s">
        <v>14</v>
      </c>
      <c r="N1534" s="7" t="s">
        <v>48</v>
      </c>
      <c r="O1534" s="7" t="s">
        <v>4290</v>
      </c>
      <c r="P1534" s="60"/>
      <c r="Q1534">
        <f>SUMIF(Waterfowl!C:C,Master!E1534,Waterfowl!V:V)</f>
        <v>0</v>
      </c>
      <c r="R1534" s="63">
        <f t="shared" si="23"/>
        <v>0</v>
      </c>
    </row>
    <row r="1535" spans="2:18" x14ac:dyDescent="0.25">
      <c r="B1535" s="62" t="s">
        <v>6952</v>
      </c>
      <c r="C1535" s="58" t="s">
        <v>6957</v>
      </c>
      <c r="D1535" s="6" t="s">
        <v>4871</v>
      </c>
      <c r="E1535" s="7" t="s">
        <v>4872</v>
      </c>
      <c r="F1535" t="s">
        <v>4873</v>
      </c>
      <c r="G1535" t="s">
        <v>7848</v>
      </c>
      <c r="H1535" t="s">
        <v>17</v>
      </c>
      <c r="I1535" s="7" t="s">
        <v>4289</v>
      </c>
      <c r="J1535" s="7" t="s">
        <v>246</v>
      </c>
      <c r="K1535" s="7" t="s">
        <v>7828</v>
      </c>
      <c r="L1535" s="10">
        <v>82.5</v>
      </c>
      <c r="M1535" s="7" t="s">
        <v>14</v>
      </c>
      <c r="N1535" s="7" t="s">
        <v>48</v>
      </c>
      <c r="O1535" s="7" t="s">
        <v>4290</v>
      </c>
      <c r="P1535" s="60"/>
      <c r="Q1535">
        <f>SUMIF(Waterfowl!C:C,Master!E1535,Waterfowl!V:V)</f>
        <v>0</v>
      </c>
      <c r="R1535" s="63">
        <f t="shared" si="23"/>
        <v>0</v>
      </c>
    </row>
    <row r="1536" spans="2:18" x14ac:dyDescent="0.25">
      <c r="B1536" s="62" t="s">
        <v>6952</v>
      </c>
      <c r="C1536" s="58" t="s">
        <v>6958</v>
      </c>
      <c r="D1536" s="6" t="s">
        <v>4874</v>
      </c>
      <c r="E1536" s="7" t="s">
        <v>4875</v>
      </c>
      <c r="F1536" t="s">
        <v>4876</v>
      </c>
      <c r="G1536" t="s">
        <v>7848</v>
      </c>
      <c r="H1536" t="s">
        <v>17</v>
      </c>
      <c r="I1536" s="7" t="s">
        <v>4289</v>
      </c>
      <c r="J1536" s="7" t="s">
        <v>249</v>
      </c>
      <c r="K1536" s="7" t="s">
        <v>7828</v>
      </c>
      <c r="L1536" s="10">
        <v>82.5</v>
      </c>
      <c r="M1536" s="7" t="s">
        <v>14</v>
      </c>
      <c r="N1536" s="7" t="s">
        <v>48</v>
      </c>
      <c r="O1536" s="7" t="s">
        <v>4290</v>
      </c>
      <c r="P1536" s="60"/>
      <c r="Q1536">
        <f>SUMIF(Waterfowl!C:C,Master!E1536,Waterfowl!V:V)</f>
        <v>0</v>
      </c>
      <c r="R1536" s="63">
        <f t="shared" si="23"/>
        <v>0</v>
      </c>
    </row>
    <row r="1537" spans="2:18" x14ac:dyDescent="0.25">
      <c r="B1537" s="62" t="s">
        <v>6959</v>
      </c>
      <c r="C1537" s="58" t="s">
        <v>6960</v>
      </c>
      <c r="D1537" s="6" t="s">
        <v>4237</v>
      </c>
      <c r="E1537" s="7" t="s">
        <v>3064</v>
      </c>
      <c r="F1537" t="s">
        <v>3809</v>
      </c>
      <c r="G1537" t="s">
        <v>7867</v>
      </c>
      <c r="H1537" t="s">
        <v>18</v>
      </c>
      <c r="I1537" s="7" t="s">
        <v>91</v>
      </c>
      <c r="J1537" s="7" t="s">
        <v>24</v>
      </c>
      <c r="K1537" s="7" t="s">
        <v>7833</v>
      </c>
      <c r="L1537" s="10">
        <v>22</v>
      </c>
      <c r="M1537" s="7" t="s">
        <v>1252</v>
      </c>
      <c r="N1537" s="7" t="s">
        <v>1281</v>
      </c>
      <c r="O1537" s="7" t="s">
        <v>3451</v>
      </c>
      <c r="P1537" s="60"/>
      <c r="Q1537">
        <f>SUMIF('Cross-Over'!C:C,Master!E1537,'Cross-Over'!V:V)</f>
        <v>0</v>
      </c>
      <c r="R1537" s="63">
        <f t="shared" si="23"/>
        <v>0</v>
      </c>
    </row>
    <row r="1538" spans="2:18" x14ac:dyDescent="0.25">
      <c r="B1538" s="62" t="s">
        <v>6959</v>
      </c>
      <c r="C1538" s="58" t="s">
        <v>6961</v>
      </c>
      <c r="D1538" s="6" t="s">
        <v>4238</v>
      </c>
      <c r="E1538" s="7" t="s">
        <v>3065</v>
      </c>
      <c r="F1538" t="s">
        <v>3810</v>
      </c>
      <c r="G1538" t="s">
        <v>7867</v>
      </c>
      <c r="H1538" t="s">
        <v>18</v>
      </c>
      <c r="I1538" s="7" t="s">
        <v>91</v>
      </c>
      <c r="J1538" s="7" t="s">
        <v>27</v>
      </c>
      <c r="K1538" s="7" t="s">
        <v>7833</v>
      </c>
      <c r="L1538" s="10">
        <v>22</v>
      </c>
      <c r="M1538" s="7" t="s">
        <v>1252</v>
      </c>
      <c r="N1538" s="7" t="s">
        <v>1281</v>
      </c>
      <c r="O1538" s="7" t="s">
        <v>3451</v>
      </c>
      <c r="P1538" s="60"/>
      <c r="Q1538">
        <f>SUMIF('Cross-Over'!C:C,Master!E1538,'Cross-Over'!V:V)</f>
        <v>0</v>
      </c>
      <c r="R1538" s="63">
        <f t="shared" si="23"/>
        <v>0</v>
      </c>
    </row>
    <row r="1539" spans="2:18" x14ac:dyDescent="0.25">
      <c r="B1539" s="62" t="s">
        <v>6962</v>
      </c>
      <c r="C1539" s="58" t="s">
        <v>6963</v>
      </c>
      <c r="D1539" s="6" t="s">
        <v>4239</v>
      </c>
      <c r="E1539" s="7" t="s">
        <v>3066</v>
      </c>
      <c r="F1539" t="s">
        <v>3811</v>
      </c>
      <c r="G1539" t="s">
        <v>7867</v>
      </c>
      <c r="H1539" t="s">
        <v>17</v>
      </c>
      <c r="I1539" s="7" t="s">
        <v>154</v>
      </c>
      <c r="J1539" s="7" t="s">
        <v>24</v>
      </c>
      <c r="K1539" s="7" t="s">
        <v>7833</v>
      </c>
      <c r="L1539" s="10">
        <v>22</v>
      </c>
      <c r="M1539" s="7" t="s">
        <v>1252</v>
      </c>
      <c r="N1539" s="7" t="s">
        <v>1281</v>
      </c>
      <c r="O1539" s="7" t="s">
        <v>3451</v>
      </c>
      <c r="P1539" s="60"/>
      <c r="Q1539">
        <f>SUMIF('Cross-Over'!C:C,Master!E1539,'Cross-Over'!V:V)</f>
        <v>0</v>
      </c>
      <c r="R1539" s="63">
        <f t="shared" si="23"/>
        <v>0</v>
      </c>
    </row>
    <row r="1540" spans="2:18" x14ac:dyDescent="0.25">
      <c r="B1540" s="62" t="s">
        <v>6962</v>
      </c>
      <c r="C1540" s="58" t="s">
        <v>6964</v>
      </c>
      <c r="D1540" s="6" t="s">
        <v>4240</v>
      </c>
      <c r="E1540" s="7" t="s">
        <v>3067</v>
      </c>
      <c r="F1540" t="s">
        <v>3812</v>
      </c>
      <c r="G1540" t="s">
        <v>7867</v>
      </c>
      <c r="H1540" t="s">
        <v>17</v>
      </c>
      <c r="I1540" s="7" t="s">
        <v>154</v>
      </c>
      <c r="J1540" s="7" t="s">
        <v>27</v>
      </c>
      <c r="K1540" s="7" t="s">
        <v>7833</v>
      </c>
      <c r="L1540" s="10">
        <v>22</v>
      </c>
      <c r="M1540" s="7" t="s">
        <v>1252</v>
      </c>
      <c r="N1540" s="7" t="s">
        <v>1281</v>
      </c>
      <c r="O1540" s="7" t="s">
        <v>3451</v>
      </c>
      <c r="P1540" s="60"/>
      <c r="Q1540">
        <f>SUMIF('Cross-Over'!C:C,Master!E1540,'Cross-Over'!V:V)</f>
        <v>0</v>
      </c>
      <c r="R1540" s="63">
        <f t="shared" si="23"/>
        <v>0</v>
      </c>
    </row>
    <row r="1541" spans="2:18" x14ac:dyDescent="0.25">
      <c r="B1541" s="62" t="s">
        <v>6965</v>
      </c>
      <c r="C1541" s="58" t="s">
        <v>6966</v>
      </c>
      <c r="D1541" s="6" t="s">
        <v>4241</v>
      </c>
      <c r="E1541" s="7" t="s">
        <v>3068</v>
      </c>
      <c r="F1541" t="s">
        <v>3813</v>
      </c>
      <c r="G1541" t="s">
        <v>7913</v>
      </c>
      <c r="H1541" t="s">
        <v>18</v>
      </c>
      <c r="I1541" s="7" t="s">
        <v>154</v>
      </c>
      <c r="J1541" s="7" t="s">
        <v>21</v>
      </c>
      <c r="K1541" s="7" t="s">
        <v>7839</v>
      </c>
      <c r="L1541" s="10">
        <v>22</v>
      </c>
      <c r="M1541" s="7" t="s">
        <v>1208</v>
      </c>
      <c r="N1541" s="7" t="s">
        <v>1209</v>
      </c>
      <c r="O1541" s="7" t="s">
        <v>3451</v>
      </c>
      <c r="P1541" s="60"/>
      <c r="Q1541">
        <f>SUMIF('Cross-Over'!C:C,Master!E1541,'Cross-Over'!V:V)</f>
        <v>0</v>
      </c>
      <c r="R1541" s="63">
        <f t="shared" si="23"/>
        <v>0</v>
      </c>
    </row>
    <row r="1542" spans="2:18" x14ac:dyDescent="0.25">
      <c r="B1542" s="62" t="s">
        <v>6965</v>
      </c>
      <c r="C1542" s="58" t="s">
        <v>6967</v>
      </c>
      <c r="D1542" s="6" t="s">
        <v>4242</v>
      </c>
      <c r="E1542" s="7" t="s">
        <v>3069</v>
      </c>
      <c r="F1542" t="s">
        <v>3814</v>
      </c>
      <c r="G1542" t="s">
        <v>7913</v>
      </c>
      <c r="H1542" t="s">
        <v>18</v>
      </c>
      <c r="I1542" s="7" t="s">
        <v>154</v>
      </c>
      <c r="J1542" s="7" t="s">
        <v>24</v>
      </c>
      <c r="K1542" s="7" t="s">
        <v>7839</v>
      </c>
      <c r="L1542" s="10">
        <v>22</v>
      </c>
      <c r="M1542" s="7" t="s">
        <v>1208</v>
      </c>
      <c r="N1542" s="7" t="s">
        <v>1209</v>
      </c>
      <c r="O1542" s="7" t="s">
        <v>3451</v>
      </c>
      <c r="P1542" s="60"/>
      <c r="Q1542">
        <f>SUMIF('Cross-Over'!C:C,Master!E1542,'Cross-Over'!V:V)</f>
        <v>0</v>
      </c>
      <c r="R1542" s="63">
        <f t="shared" ref="R1542:R1605" si="24">Q1542*L1542</f>
        <v>0</v>
      </c>
    </row>
    <row r="1543" spans="2:18" x14ac:dyDescent="0.25">
      <c r="B1543" s="62" t="s">
        <v>6965</v>
      </c>
      <c r="C1543" s="58" t="s">
        <v>6968</v>
      </c>
      <c r="D1543" s="6" t="s">
        <v>4243</v>
      </c>
      <c r="E1543" s="7" t="s">
        <v>3070</v>
      </c>
      <c r="F1543" t="s">
        <v>3815</v>
      </c>
      <c r="G1543" t="s">
        <v>7913</v>
      </c>
      <c r="H1543" t="s">
        <v>18</v>
      </c>
      <c r="I1543" s="7" t="s">
        <v>154</v>
      </c>
      <c r="J1543" s="7" t="s">
        <v>27</v>
      </c>
      <c r="K1543" s="7" t="s">
        <v>7839</v>
      </c>
      <c r="L1543" s="10">
        <v>22</v>
      </c>
      <c r="M1543" s="7" t="s">
        <v>1208</v>
      </c>
      <c r="N1543" s="7" t="s">
        <v>1209</v>
      </c>
      <c r="O1543" s="7" t="s">
        <v>3451</v>
      </c>
      <c r="P1543" s="60"/>
      <c r="Q1543">
        <f>SUMIF('Cross-Over'!C:C,Master!E1543,'Cross-Over'!V:V)</f>
        <v>0</v>
      </c>
      <c r="R1543" s="63">
        <f t="shared" si="24"/>
        <v>0</v>
      </c>
    </row>
    <row r="1544" spans="2:18" x14ac:dyDescent="0.25">
      <c r="B1544" s="62" t="s">
        <v>6965</v>
      </c>
      <c r="C1544" s="58" t="s">
        <v>6969</v>
      </c>
      <c r="D1544" s="6" t="s">
        <v>4244</v>
      </c>
      <c r="E1544" s="7" t="s">
        <v>3071</v>
      </c>
      <c r="F1544" t="s">
        <v>3816</v>
      </c>
      <c r="G1544" t="s">
        <v>7913</v>
      </c>
      <c r="H1544" t="s">
        <v>18</v>
      </c>
      <c r="I1544" s="7" t="s">
        <v>154</v>
      </c>
      <c r="J1544" s="7" t="s">
        <v>30</v>
      </c>
      <c r="K1544" s="7" t="s">
        <v>7839</v>
      </c>
      <c r="L1544" s="10">
        <v>22</v>
      </c>
      <c r="M1544" s="7" t="s">
        <v>1208</v>
      </c>
      <c r="N1544" s="7" t="s">
        <v>1209</v>
      </c>
      <c r="O1544" s="7" t="s">
        <v>3451</v>
      </c>
      <c r="P1544" s="60"/>
      <c r="Q1544">
        <f>SUMIF('Cross-Over'!C:C,Master!E1544,'Cross-Over'!V:V)</f>
        <v>0</v>
      </c>
      <c r="R1544" s="63">
        <f t="shared" si="24"/>
        <v>0</v>
      </c>
    </row>
    <row r="1545" spans="2:18" x14ac:dyDescent="0.25">
      <c r="B1545" s="62" t="s">
        <v>6970</v>
      </c>
      <c r="C1545" s="58" t="s">
        <v>6971</v>
      </c>
      <c r="D1545" s="6" t="s">
        <v>4245</v>
      </c>
      <c r="E1545" s="7" t="s">
        <v>3072</v>
      </c>
      <c r="F1545" t="s">
        <v>3817</v>
      </c>
      <c r="G1545" t="s">
        <v>7913</v>
      </c>
      <c r="H1545" t="s">
        <v>17</v>
      </c>
      <c r="I1545" s="7" t="s">
        <v>91</v>
      </c>
      <c r="J1545" s="7" t="s">
        <v>21</v>
      </c>
      <c r="K1545" s="7" t="s">
        <v>7839</v>
      </c>
      <c r="L1545" s="10">
        <v>22</v>
      </c>
      <c r="M1545" s="7" t="s">
        <v>1208</v>
      </c>
      <c r="N1545" s="7" t="s">
        <v>1209</v>
      </c>
      <c r="O1545" s="7" t="s">
        <v>3451</v>
      </c>
      <c r="P1545" s="60"/>
      <c r="Q1545">
        <f>SUMIF('Cross-Over'!C:C,Master!E1545,'Cross-Over'!V:V)</f>
        <v>0</v>
      </c>
      <c r="R1545" s="63">
        <f t="shared" si="24"/>
        <v>0</v>
      </c>
    </row>
    <row r="1546" spans="2:18" x14ac:dyDescent="0.25">
      <c r="B1546" s="62" t="s">
        <v>6970</v>
      </c>
      <c r="C1546" s="58" t="s">
        <v>6972</v>
      </c>
      <c r="D1546" s="6" t="s">
        <v>4246</v>
      </c>
      <c r="E1546" s="7" t="s">
        <v>3073</v>
      </c>
      <c r="F1546" t="s">
        <v>3818</v>
      </c>
      <c r="G1546" t="s">
        <v>7913</v>
      </c>
      <c r="H1546" t="s">
        <v>17</v>
      </c>
      <c r="I1546" s="7" t="s">
        <v>91</v>
      </c>
      <c r="J1546" s="7" t="s">
        <v>24</v>
      </c>
      <c r="K1546" s="7" t="s">
        <v>7839</v>
      </c>
      <c r="L1546" s="10">
        <v>22</v>
      </c>
      <c r="M1546" s="7" t="s">
        <v>1208</v>
      </c>
      <c r="N1546" s="7" t="s">
        <v>1209</v>
      </c>
      <c r="O1546" s="7" t="s">
        <v>3451</v>
      </c>
      <c r="P1546" s="60"/>
      <c r="Q1546">
        <f>SUMIF('Cross-Over'!C:C,Master!E1546,'Cross-Over'!V:V)</f>
        <v>0</v>
      </c>
      <c r="R1546" s="63">
        <f t="shared" si="24"/>
        <v>0</v>
      </c>
    </row>
    <row r="1547" spans="2:18" x14ac:dyDescent="0.25">
      <c r="B1547" s="62" t="s">
        <v>6970</v>
      </c>
      <c r="C1547" s="58" t="s">
        <v>6973</v>
      </c>
      <c r="D1547" s="6" t="s">
        <v>4247</v>
      </c>
      <c r="E1547" s="7" t="s">
        <v>3074</v>
      </c>
      <c r="F1547" t="s">
        <v>3819</v>
      </c>
      <c r="G1547" t="s">
        <v>7913</v>
      </c>
      <c r="H1547" t="s">
        <v>17</v>
      </c>
      <c r="I1547" s="7" t="s">
        <v>91</v>
      </c>
      <c r="J1547" s="7" t="s">
        <v>27</v>
      </c>
      <c r="K1547" s="7" t="s">
        <v>7839</v>
      </c>
      <c r="L1547" s="10">
        <v>22</v>
      </c>
      <c r="M1547" s="7" t="s">
        <v>1208</v>
      </c>
      <c r="N1547" s="7" t="s">
        <v>1209</v>
      </c>
      <c r="O1547" s="7" t="s">
        <v>3451</v>
      </c>
      <c r="P1547" s="60"/>
      <c r="Q1547">
        <f>SUMIF('Cross-Over'!C:C,Master!E1547,'Cross-Over'!V:V)</f>
        <v>0</v>
      </c>
      <c r="R1547" s="63">
        <f t="shared" si="24"/>
        <v>0</v>
      </c>
    </row>
    <row r="1548" spans="2:18" x14ac:dyDescent="0.25">
      <c r="B1548" s="62" t="s">
        <v>6970</v>
      </c>
      <c r="C1548" s="58" t="s">
        <v>6974</v>
      </c>
      <c r="D1548" s="6" t="s">
        <v>4248</v>
      </c>
      <c r="E1548" s="7" t="s">
        <v>3075</v>
      </c>
      <c r="F1548" t="s">
        <v>3820</v>
      </c>
      <c r="G1548" t="s">
        <v>7913</v>
      </c>
      <c r="H1548" t="s">
        <v>17</v>
      </c>
      <c r="I1548" s="7" t="s">
        <v>91</v>
      </c>
      <c r="J1548" s="7" t="s">
        <v>30</v>
      </c>
      <c r="K1548" s="7" t="s">
        <v>7839</v>
      </c>
      <c r="L1548" s="10">
        <v>22</v>
      </c>
      <c r="M1548" s="7" t="s">
        <v>1208</v>
      </c>
      <c r="N1548" s="7" t="s">
        <v>1209</v>
      </c>
      <c r="O1548" s="7" t="s">
        <v>3451</v>
      </c>
      <c r="P1548" s="60"/>
      <c r="Q1548">
        <f>SUMIF('Cross-Over'!C:C,Master!E1548,'Cross-Over'!V:V)</f>
        <v>0</v>
      </c>
      <c r="R1548" s="63">
        <f t="shared" si="24"/>
        <v>0</v>
      </c>
    </row>
    <row r="1549" spans="2:18" x14ac:dyDescent="0.25">
      <c r="B1549" s="62" t="s">
        <v>6975</v>
      </c>
      <c r="C1549" s="58" t="s">
        <v>6976</v>
      </c>
      <c r="D1549" s="6" t="s">
        <v>4249</v>
      </c>
      <c r="E1549" s="7" t="s">
        <v>3076</v>
      </c>
      <c r="F1549" t="s">
        <v>3821</v>
      </c>
      <c r="G1549" t="s">
        <v>7911</v>
      </c>
      <c r="H1549" t="s">
        <v>18</v>
      </c>
      <c r="I1549" s="7" t="s">
        <v>154</v>
      </c>
      <c r="J1549" s="7" t="s">
        <v>21</v>
      </c>
      <c r="K1549" s="7" t="s">
        <v>7839</v>
      </c>
      <c r="L1549" s="10">
        <v>19.25</v>
      </c>
      <c r="M1549" s="7" t="s">
        <v>1208</v>
      </c>
      <c r="N1549" s="7" t="s">
        <v>1209</v>
      </c>
      <c r="O1549" s="7" t="s">
        <v>3451</v>
      </c>
      <c r="P1549" s="60"/>
      <c r="Q1549">
        <f>SUMIF('Cross-Over'!C:C,Master!E1549,'Cross-Over'!V:V)</f>
        <v>0</v>
      </c>
      <c r="R1549" s="63">
        <f t="shared" si="24"/>
        <v>0</v>
      </c>
    </row>
    <row r="1550" spans="2:18" x14ac:dyDescent="0.25">
      <c r="B1550" s="62" t="s">
        <v>6975</v>
      </c>
      <c r="C1550" s="58" t="s">
        <v>6977</v>
      </c>
      <c r="D1550" s="6" t="s">
        <v>4250</v>
      </c>
      <c r="E1550" s="7" t="s">
        <v>3077</v>
      </c>
      <c r="F1550" t="s">
        <v>3822</v>
      </c>
      <c r="G1550" t="s">
        <v>7911</v>
      </c>
      <c r="H1550" t="s">
        <v>18</v>
      </c>
      <c r="I1550" s="7" t="s">
        <v>154</v>
      </c>
      <c r="J1550" s="7" t="s">
        <v>24</v>
      </c>
      <c r="K1550" s="7" t="s">
        <v>7839</v>
      </c>
      <c r="L1550" s="10">
        <v>19.25</v>
      </c>
      <c r="M1550" s="7" t="s">
        <v>1208</v>
      </c>
      <c r="N1550" s="7" t="s">
        <v>1209</v>
      </c>
      <c r="O1550" s="7" t="s">
        <v>3451</v>
      </c>
      <c r="P1550" s="60"/>
      <c r="Q1550">
        <f>SUMIF('Cross-Over'!C:C,Master!E1550,'Cross-Over'!V:V)</f>
        <v>0</v>
      </c>
      <c r="R1550" s="63">
        <f t="shared" si="24"/>
        <v>0</v>
      </c>
    </row>
    <row r="1551" spans="2:18" x14ac:dyDescent="0.25">
      <c r="B1551" s="62" t="s">
        <v>6975</v>
      </c>
      <c r="C1551" s="58" t="s">
        <v>6978</v>
      </c>
      <c r="D1551" s="6" t="s">
        <v>4251</v>
      </c>
      <c r="E1551" s="7" t="s">
        <v>3078</v>
      </c>
      <c r="F1551" t="s">
        <v>3823</v>
      </c>
      <c r="G1551" t="s">
        <v>7911</v>
      </c>
      <c r="H1551" t="s">
        <v>18</v>
      </c>
      <c r="I1551" s="7" t="s">
        <v>154</v>
      </c>
      <c r="J1551" s="7" t="s">
        <v>27</v>
      </c>
      <c r="K1551" s="7" t="s">
        <v>7839</v>
      </c>
      <c r="L1551" s="10">
        <v>19.25</v>
      </c>
      <c r="M1551" s="7" t="s">
        <v>1208</v>
      </c>
      <c r="N1551" s="7" t="s">
        <v>1209</v>
      </c>
      <c r="O1551" s="7" t="s">
        <v>3451</v>
      </c>
      <c r="P1551" s="60"/>
      <c r="Q1551">
        <f>SUMIF('Cross-Over'!C:C,Master!E1551,'Cross-Over'!V:V)</f>
        <v>0</v>
      </c>
      <c r="R1551" s="63">
        <f t="shared" si="24"/>
        <v>0</v>
      </c>
    </row>
    <row r="1552" spans="2:18" x14ac:dyDescent="0.25">
      <c r="B1552" s="62" t="s">
        <v>6975</v>
      </c>
      <c r="C1552" s="58" t="s">
        <v>6979</v>
      </c>
      <c r="D1552" s="6" t="s">
        <v>4252</v>
      </c>
      <c r="E1552" s="7" t="s">
        <v>3079</v>
      </c>
      <c r="F1552" t="s">
        <v>3824</v>
      </c>
      <c r="G1552" t="s">
        <v>7911</v>
      </c>
      <c r="H1552" t="s">
        <v>18</v>
      </c>
      <c r="I1552" s="7" t="s">
        <v>154</v>
      </c>
      <c r="J1552" s="7" t="s">
        <v>30</v>
      </c>
      <c r="K1552" s="7" t="s">
        <v>7839</v>
      </c>
      <c r="L1552" s="10">
        <v>19.25</v>
      </c>
      <c r="M1552" s="7" t="s">
        <v>1208</v>
      </c>
      <c r="N1552" s="7" t="s">
        <v>1209</v>
      </c>
      <c r="O1552" s="7" t="s">
        <v>3451</v>
      </c>
      <c r="P1552" s="60"/>
      <c r="Q1552">
        <f>SUMIF('Cross-Over'!C:C,Master!E1552,'Cross-Over'!V:V)</f>
        <v>0</v>
      </c>
      <c r="R1552" s="63">
        <f t="shared" si="24"/>
        <v>0</v>
      </c>
    </row>
    <row r="1553" spans="2:18" x14ac:dyDescent="0.25">
      <c r="B1553" s="62" t="s">
        <v>6980</v>
      </c>
      <c r="C1553" s="58" t="s">
        <v>6981</v>
      </c>
      <c r="D1553" s="6" t="s">
        <v>4253</v>
      </c>
      <c r="E1553" s="7" t="s">
        <v>3080</v>
      </c>
      <c r="F1553" t="s">
        <v>3825</v>
      </c>
      <c r="G1553" t="s">
        <v>7911</v>
      </c>
      <c r="H1553" t="s">
        <v>17</v>
      </c>
      <c r="I1553" s="7" t="s">
        <v>91</v>
      </c>
      <c r="J1553" s="7" t="s">
        <v>21</v>
      </c>
      <c r="K1553" s="7" t="s">
        <v>7839</v>
      </c>
      <c r="L1553" s="10">
        <v>19.25</v>
      </c>
      <c r="M1553" s="7" t="s">
        <v>1208</v>
      </c>
      <c r="N1553" s="7" t="s">
        <v>1209</v>
      </c>
      <c r="O1553" s="7" t="s">
        <v>3451</v>
      </c>
      <c r="P1553" s="60"/>
      <c r="Q1553">
        <f>SUMIF('Cross-Over'!C:C,Master!E1553,'Cross-Over'!V:V)</f>
        <v>0</v>
      </c>
      <c r="R1553" s="63">
        <f t="shared" si="24"/>
        <v>0</v>
      </c>
    </row>
    <row r="1554" spans="2:18" x14ac:dyDescent="0.25">
      <c r="B1554" s="62" t="s">
        <v>6980</v>
      </c>
      <c r="C1554" s="58" t="s">
        <v>6982</v>
      </c>
      <c r="D1554" s="6" t="s">
        <v>4254</v>
      </c>
      <c r="E1554" s="7" t="s">
        <v>3081</v>
      </c>
      <c r="F1554" t="s">
        <v>3826</v>
      </c>
      <c r="G1554" t="s">
        <v>7911</v>
      </c>
      <c r="H1554" t="s">
        <v>17</v>
      </c>
      <c r="I1554" s="7" t="s">
        <v>91</v>
      </c>
      <c r="J1554" s="7" t="s">
        <v>24</v>
      </c>
      <c r="K1554" s="7" t="s">
        <v>7839</v>
      </c>
      <c r="L1554" s="10">
        <v>19.25</v>
      </c>
      <c r="M1554" s="7" t="s">
        <v>1208</v>
      </c>
      <c r="N1554" s="7" t="s">
        <v>1209</v>
      </c>
      <c r="O1554" s="7" t="s">
        <v>3451</v>
      </c>
      <c r="P1554" s="60"/>
      <c r="Q1554">
        <f>SUMIF('Cross-Over'!C:C,Master!E1554,'Cross-Over'!V:V)</f>
        <v>0</v>
      </c>
      <c r="R1554" s="63">
        <f t="shared" si="24"/>
        <v>0</v>
      </c>
    </row>
    <row r="1555" spans="2:18" x14ac:dyDescent="0.25">
      <c r="B1555" s="62" t="s">
        <v>6980</v>
      </c>
      <c r="C1555" s="58" t="s">
        <v>6983</v>
      </c>
      <c r="D1555" s="6" t="s">
        <v>4255</v>
      </c>
      <c r="E1555" s="7" t="s">
        <v>3082</v>
      </c>
      <c r="F1555" t="s">
        <v>3827</v>
      </c>
      <c r="G1555" t="s">
        <v>7911</v>
      </c>
      <c r="H1555" t="s">
        <v>17</v>
      </c>
      <c r="I1555" s="7" t="s">
        <v>91</v>
      </c>
      <c r="J1555" s="7" t="s">
        <v>27</v>
      </c>
      <c r="K1555" s="7" t="s">
        <v>7839</v>
      </c>
      <c r="L1555" s="10">
        <v>19.25</v>
      </c>
      <c r="M1555" s="7" t="s">
        <v>1208</v>
      </c>
      <c r="N1555" s="7" t="s">
        <v>1209</v>
      </c>
      <c r="O1555" s="7" t="s">
        <v>3451</v>
      </c>
      <c r="P1555" s="60"/>
      <c r="Q1555">
        <f>SUMIF('Cross-Over'!C:C,Master!E1555,'Cross-Over'!V:V)</f>
        <v>0</v>
      </c>
      <c r="R1555" s="63">
        <f t="shared" si="24"/>
        <v>0</v>
      </c>
    </row>
    <row r="1556" spans="2:18" x14ac:dyDescent="0.25">
      <c r="B1556" s="62" t="s">
        <v>6980</v>
      </c>
      <c r="C1556" s="58" t="s">
        <v>6984</v>
      </c>
      <c r="D1556" s="6" t="s">
        <v>4256</v>
      </c>
      <c r="E1556" s="7" t="s">
        <v>3083</v>
      </c>
      <c r="F1556" t="s">
        <v>3828</v>
      </c>
      <c r="G1556" t="s">
        <v>7911</v>
      </c>
      <c r="H1556" t="s">
        <v>17</v>
      </c>
      <c r="I1556" s="7" t="s">
        <v>91</v>
      </c>
      <c r="J1556" s="7" t="s">
        <v>30</v>
      </c>
      <c r="K1556" s="7" t="s">
        <v>7839</v>
      </c>
      <c r="L1556" s="10">
        <v>19.25</v>
      </c>
      <c r="M1556" s="7" t="s">
        <v>1208</v>
      </c>
      <c r="N1556" s="7" t="s">
        <v>1209</v>
      </c>
      <c r="O1556" s="7" t="s">
        <v>3451</v>
      </c>
      <c r="P1556" s="60"/>
      <c r="Q1556">
        <f>SUMIF('Cross-Over'!C:C,Master!E1556,'Cross-Over'!V:V)</f>
        <v>0</v>
      </c>
      <c r="R1556" s="63">
        <f t="shared" si="24"/>
        <v>0</v>
      </c>
    </row>
    <row r="1557" spans="2:18" x14ac:dyDescent="0.25">
      <c r="B1557" s="62" t="s">
        <v>6985</v>
      </c>
      <c r="C1557" s="58" t="s">
        <v>6986</v>
      </c>
      <c r="D1557" s="6" t="s">
        <v>4877</v>
      </c>
      <c r="E1557" s="7" t="s">
        <v>4878</v>
      </c>
      <c r="F1557" t="s">
        <v>8086</v>
      </c>
      <c r="G1557" t="s">
        <v>7965</v>
      </c>
      <c r="H1557" t="s">
        <v>18</v>
      </c>
      <c r="I1557" s="7" t="s">
        <v>4156</v>
      </c>
      <c r="J1557" s="7" t="s">
        <v>1251</v>
      </c>
      <c r="K1557" s="7" t="s">
        <v>7929</v>
      </c>
      <c r="L1557" s="10">
        <v>104</v>
      </c>
      <c r="M1557" s="7" t="s">
        <v>2637</v>
      </c>
      <c r="N1557" s="7" t="s">
        <v>2638</v>
      </c>
      <c r="O1557" s="7" t="s">
        <v>4290</v>
      </c>
      <c r="P1557" s="60"/>
      <c r="Q1557">
        <f>SUMIF(Waterfowl!C:C,Master!E1557,Waterfowl!V:V)</f>
        <v>0</v>
      </c>
      <c r="R1557" s="63">
        <f t="shared" si="24"/>
        <v>0</v>
      </c>
    </row>
    <row r="1558" spans="2:18" x14ac:dyDescent="0.25">
      <c r="B1558" s="62" t="s">
        <v>6987</v>
      </c>
      <c r="C1558" s="58" t="s">
        <v>6988</v>
      </c>
      <c r="D1558" s="6" t="s">
        <v>1526</v>
      </c>
      <c r="E1558" s="7" t="s">
        <v>1527</v>
      </c>
      <c r="F1558" t="s">
        <v>1528</v>
      </c>
      <c r="G1558" t="s">
        <v>7835</v>
      </c>
      <c r="H1558" t="s">
        <v>17</v>
      </c>
      <c r="I1558" s="7" t="s">
        <v>91</v>
      </c>
      <c r="J1558" s="7" t="s">
        <v>21</v>
      </c>
      <c r="K1558" s="7" t="s">
        <v>7833</v>
      </c>
      <c r="L1558" s="10">
        <v>66</v>
      </c>
      <c r="M1558" s="7" t="s">
        <v>1208</v>
      </c>
      <c r="N1558" s="7" t="s">
        <v>1209</v>
      </c>
      <c r="O1558" s="7" t="s">
        <v>16</v>
      </c>
      <c r="P1558" s="60"/>
      <c r="Q1558">
        <f>SUMIF(Western!C:C,Master!E1558,Western!V:V)</f>
        <v>0</v>
      </c>
      <c r="R1558" s="63">
        <f t="shared" si="24"/>
        <v>0</v>
      </c>
    </row>
    <row r="1559" spans="2:18" x14ac:dyDescent="0.25">
      <c r="B1559" s="62" t="s">
        <v>6987</v>
      </c>
      <c r="C1559" s="58" t="s">
        <v>6989</v>
      </c>
      <c r="D1559" s="6" t="s">
        <v>1529</v>
      </c>
      <c r="E1559" s="7" t="s">
        <v>1530</v>
      </c>
      <c r="F1559" t="s">
        <v>1531</v>
      </c>
      <c r="G1559" t="s">
        <v>7835</v>
      </c>
      <c r="H1559" t="s">
        <v>17</v>
      </c>
      <c r="I1559" s="7" t="s">
        <v>91</v>
      </c>
      <c r="J1559" s="7" t="s">
        <v>24</v>
      </c>
      <c r="K1559" s="7" t="s">
        <v>7833</v>
      </c>
      <c r="L1559" s="10">
        <v>66</v>
      </c>
      <c r="M1559" s="7" t="s">
        <v>1208</v>
      </c>
      <c r="N1559" s="7" t="s">
        <v>1209</v>
      </c>
      <c r="O1559" s="7" t="s">
        <v>16</v>
      </c>
      <c r="P1559" s="60"/>
      <c r="Q1559">
        <f>SUMIF(Western!C:C,Master!E1559,Western!V:V)</f>
        <v>0</v>
      </c>
      <c r="R1559" s="63">
        <f t="shared" si="24"/>
        <v>0</v>
      </c>
    </row>
    <row r="1560" spans="2:18" x14ac:dyDescent="0.25">
      <c r="B1560" s="62" t="s">
        <v>6987</v>
      </c>
      <c r="C1560" s="58" t="s">
        <v>6990</v>
      </c>
      <c r="D1560" s="6" t="s">
        <v>1532</v>
      </c>
      <c r="E1560" s="7" t="s">
        <v>1533</v>
      </c>
      <c r="F1560" t="s">
        <v>1534</v>
      </c>
      <c r="G1560" t="s">
        <v>7835</v>
      </c>
      <c r="H1560" t="s">
        <v>17</v>
      </c>
      <c r="I1560" s="7" t="s">
        <v>91</v>
      </c>
      <c r="J1560" s="7" t="s">
        <v>27</v>
      </c>
      <c r="K1560" s="7" t="s">
        <v>7833</v>
      </c>
      <c r="L1560" s="10">
        <v>66</v>
      </c>
      <c r="M1560" s="7" t="s">
        <v>1208</v>
      </c>
      <c r="N1560" s="7" t="s">
        <v>1209</v>
      </c>
      <c r="O1560" s="7" t="s">
        <v>16</v>
      </c>
      <c r="P1560" s="60"/>
      <c r="Q1560">
        <f>SUMIF(Western!C:C,Master!E1560,Western!V:V)</f>
        <v>0</v>
      </c>
      <c r="R1560" s="63">
        <f t="shared" si="24"/>
        <v>0</v>
      </c>
    </row>
    <row r="1561" spans="2:18" x14ac:dyDescent="0.25">
      <c r="B1561" s="62" t="s">
        <v>6987</v>
      </c>
      <c r="C1561" s="58" t="s">
        <v>6991</v>
      </c>
      <c r="D1561" s="6" t="s">
        <v>1535</v>
      </c>
      <c r="E1561" s="7" t="s">
        <v>1536</v>
      </c>
      <c r="F1561" t="s">
        <v>1537</v>
      </c>
      <c r="G1561" t="s">
        <v>7835</v>
      </c>
      <c r="H1561" t="s">
        <v>17</v>
      </c>
      <c r="I1561" s="7" t="s">
        <v>91</v>
      </c>
      <c r="J1561" s="7" t="s">
        <v>30</v>
      </c>
      <c r="K1561" s="7" t="s">
        <v>7833</v>
      </c>
      <c r="L1561" s="10">
        <v>66</v>
      </c>
      <c r="M1561" s="7" t="s">
        <v>1208</v>
      </c>
      <c r="N1561" s="7" t="s">
        <v>1209</v>
      </c>
      <c r="O1561" s="7" t="s">
        <v>16</v>
      </c>
      <c r="P1561" s="60"/>
      <c r="Q1561">
        <f>SUMIF(Western!C:C,Master!E1561,Western!V:V)</f>
        <v>0</v>
      </c>
      <c r="R1561" s="63">
        <f t="shared" si="24"/>
        <v>0</v>
      </c>
    </row>
    <row r="1562" spans="2:18" x14ac:dyDescent="0.25">
      <c r="B1562" s="62" t="s">
        <v>6992</v>
      </c>
      <c r="C1562" s="58" t="s">
        <v>6993</v>
      </c>
      <c r="D1562" s="6" t="s">
        <v>1538</v>
      </c>
      <c r="E1562" s="7" t="s">
        <v>1539</v>
      </c>
      <c r="F1562" t="s">
        <v>1540</v>
      </c>
      <c r="G1562" t="s">
        <v>7835</v>
      </c>
      <c r="H1562" t="s">
        <v>18</v>
      </c>
      <c r="I1562" s="7" t="s">
        <v>1218</v>
      </c>
      <c r="J1562" s="7" t="s">
        <v>21</v>
      </c>
      <c r="K1562" s="7" t="s">
        <v>7833</v>
      </c>
      <c r="L1562" s="10">
        <v>66</v>
      </c>
      <c r="M1562" s="7" t="s">
        <v>1208</v>
      </c>
      <c r="N1562" s="7" t="s">
        <v>1209</v>
      </c>
      <c r="O1562" s="7" t="s">
        <v>16</v>
      </c>
      <c r="P1562" s="60"/>
      <c r="Q1562">
        <f>SUMIF(Western!C:C,Master!E1562,Western!V:V)</f>
        <v>0</v>
      </c>
      <c r="R1562" s="63">
        <f t="shared" si="24"/>
        <v>0</v>
      </c>
    </row>
    <row r="1563" spans="2:18" x14ac:dyDescent="0.25">
      <c r="B1563" s="62" t="s">
        <v>6992</v>
      </c>
      <c r="C1563" s="58" t="s">
        <v>6994</v>
      </c>
      <c r="D1563" s="6" t="s">
        <v>1541</v>
      </c>
      <c r="E1563" s="7" t="s">
        <v>1542</v>
      </c>
      <c r="F1563" t="s">
        <v>1543</v>
      </c>
      <c r="G1563" t="s">
        <v>7835</v>
      </c>
      <c r="H1563" t="s">
        <v>18</v>
      </c>
      <c r="I1563" s="7" t="s">
        <v>1218</v>
      </c>
      <c r="J1563" s="7" t="s">
        <v>24</v>
      </c>
      <c r="K1563" s="7" t="s">
        <v>7833</v>
      </c>
      <c r="L1563" s="10">
        <v>66</v>
      </c>
      <c r="M1563" s="7" t="s">
        <v>1208</v>
      </c>
      <c r="N1563" s="7" t="s">
        <v>1209</v>
      </c>
      <c r="O1563" s="7" t="s">
        <v>16</v>
      </c>
      <c r="P1563" s="60"/>
      <c r="Q1563">
        <f>SUMIF(Western!C:C,Master!E1563,Western!V:V)</f>
        <v>0</v>
      </c>
      <c r="R1563" s="63">
        <f t="shared" si="24"/>
        <v>0</v>
      </c>
    </row>
    <row r="1564" spans="2:18" x14ac:dyDescent="0.25">
      <c r="B1564" s="62" t="s">
        <v>6992</v>
      </c>
      <c r="C1564" s="58" t="s">
        <v>6995</v>
      </c>
      <c r="D1564" s="6" t="s">
        <v>1544</v>
      </c>
      <c r="E1564" s="7" t="s">
        <v>1545</v>
      </c>
      <c r="F1564" t="s">
        <v>1546</v>
      </c>
      <c r="G1564" t="s">
        <v>7835</v>
      </c>
      <c r="H1564" t="s">
        <v>18</v>
      </c>
      <c r="I1564" s="7" t="s">
        <v>1218</v>
      </c>
      <c r="J1564" s="7" t="s">
        <v>27</v>
      </c>
      <c r="K1564" s="7" t="s">
        <v>7833</v>
      </c>
      <c r="L1564" s="10">
        <v>66</v>
      </c>
      <c r="M1564" s="7" t="s">
        <v>1208</v>
      </c>
      <c r="N1564" s="7" t="s">
        <v>1209</v>
      </c>
      <c r="O1564" s="7" t="s">
        <v>16</v>
      </c>
      <c r="P1564" s="60"/>
      <c r="Q1564">
        <f>SUMIF(Western!C:C,Master!E1564,Western!V:V)</f>
        <v>0</v>
      </c>
      <c r="R1564" s="63">
        <f t="shared" si="24"/>
        <v>0</v>
      </c>
    </row>
    <row r="1565" spans="2:18" x14ac:dyDescent="0.25">
      <c r="B1565" s="62" t="s">
        <v>6992</v>
      </c>
      <c r="C1565" s="58" t="s">
        <v>6996</v>
      </c>
      <c r="D1565" s="6" t="s">
        <v>1547</v>
      </c>
      <c r="E1565" s="7" t="s">
        <v>1548</v>
      </c>
      <c r="F1565" t="s">
        <v>1549</v>
      </c>
      <c r="G1565" t="s">
        <v>7835</v>
      </c>
      <c r="H1565" t="s">
        <v>18</v>
      </c>
      <c r="I1565" s="7" t="s">
        <v>1218</v>
      </c>
      <c r="J1565" s="7" t="s">
        <v>30</v>
      </c>
      <c r="K1565" s="7" t="s">
        <v>7833</v>
      </c>
      <c r="L1565" s="10">
        <v>66</v>
      </c>
      <c r="M1565" s="7" t="s">
        <v>1208</v>
      </c>
      <c r="N1565" s="7" t="s">
        <v>1209</v>
      </c>
      <c r="O1565" s="7" t="s">
        <v>16</v>
      </c>
      <c r="P1565" s="60"/>
      <c r="Q1565">
        <f>SUMIF(Western!C:C,Master!E1565,Western!V:V)</f>
        <v>0</v>
      </c>
      <c r="R1565" s="63">
        <f t="shared" si="24"/>
        <v>0</v>
      </c>
    </row>
    <row r="1566" spans="2:18" x14ac:dyDescent="0.25">
      <c r="B1566" s="62" t="s">
        <v>6997</v>
      </c>
      <c r="C1566" s="58" t="s">
        <v>6998</v>
      </c>
      <c r="D1566" s="6" t="s">
        <v>1550</v>
      </c>
      <c r="E1566" s="7" t="s">
        <v>1551</v>
      </c>
      <c r="F1566" t="s">
        <v>1552</v>
      </c>
      <c r="G1566" t="s">
        <v>7966</v>
      </c>
      <c r="H1566" t="s">
        <v>18</v>
      </c>
      <c r="I1566" s="7" t="s">
        <v>59</v>
      </c>
      <c r="J1566" s="7" t="s">
        <v>21</v>
      </c>
      <c r="K1566" s="7" t="s">
        <v>7929</v>
      </c>
      <c r="L1566" s="10">
        <v>48</v>
      </c>
      <c r="M1566" s="7" t="s">
        <v>1208</v>
      </c>
      <c r="N1566" s="7" t="s">
        <v>1209</v>
      </c>
      <c r="O1566" s="7" t="s">
        <v>16</v>
      </c>
      <c r="P1566" s="60"/>
      <c r="Q1566">
        <f>SUMIF(Western!C:C,Master!E1566,Western!V:V)</f>
        <v>0</v>
      </c>
      <c r="R1566" s="63">
        <f t="shared" si="24"/>
        <v>0</v>
      </c>
    </row>
    <row r="1567" spans="2:18" x14ac:dyDescent="0.25">
      <c r="B1567" s="62" t="s">
        <v>6997</v>
      </c>
      <c r="C1567" s="58" t="s">
        <v>6999</v>
      </c>
      <c r="D1567" s="6" t="s">
        <v>1553</v>
      </c>
      <c r="E1567" s="7" t="s">
        <v>1554</v>
      </c>
      <c r="F1567" t="s">
        <v>1555</v>
      </c>
      <c r="G1567" t="s">
        <v>7966</v>
      </c>
      <c r="H1567" t="s">
        <v>18</v>
      </c>
      <c r="I1567" s="7" t="s">
        <v>59</v>
      </c>
      <c r="J1567" s="7" t="s">
        <v>24</v>
      </c>
      <c r="K1567" s="7" t="s">
        <v>7929</v>
      </c>
      <c r="L1567" s="10">
        <v>48</v>
      </c>
      <c r="M1567" s="7" t="s">
        <v>1208</v>
      </c>
      <c r="N1567" s="7" t="s">
        <v>1209</v>
      </c>
      <c r="O1567" s="7" t="s">
        <v>16</v>
      </c>
      <c r="P1567" s="60"/>
      <c r="Q1567">
        <f>SUMIF(Western!C:C,Master!E1567,Western!V:V)</f>
        <v>0</v>
      </c>
      <c r="R1567" s="63">
        <f t="shared" si="24"/>
        <v>0</v>
      </c>
    </row>
    <row r="1568" spans="2:18" x14ac:dyDescent="0.25">
      <c r="B1568" s="62" t="s">
        <v>6997</v>
      </c>
      <c r="C1568" s="58" t="s">
        <v>7000</v>
      </c>
      <c r="D1568" s="6" t="s">
        <v>1556</v>
      </c>
      <c r="E1568" s="7" t="s">
        <v>1557</v>
      </c>
      <c r="F1568" t="s">
        <v>1558</v>
      </c>
      <c r="G1568" t="s">
        <v>7966</v>
      </c>
      <c r="H1568" t="s">
        <v>18</v>
      </c>
      <c r="I1568" s="7" t="s">
        <v>59</v>
      </c>
      <c r="J1568" s="7" t="s">
        <v>27</v>
      </c>
      <c r="K1568" s="7" t="s">
        <v>7929</v>
      </c>
      <c r="L1568" s="10">
        <v>48</v>
      </c>
      <c r="M1568" s="7" t="s">
        <v>1208</v>
      </c>
      <c r="N1568" s="7" t="s">
        <v>1209</v>
      </c>
      <c r="O1568" s="7" t="s">
        <v>16</v>
      </c>
      <c r="P1568" s="60"/>
      <c r="Q1568">
        <f>SUMIF(Western!C:C,Master!E1568,Western!V:V)</f>
        <v>0</v>
      </c>
      <c r="R1568" s="63">
        <f t="shared" si="24"/>
        <v>0</v>
      </c>
    </row>
    <row r="1569" spans="2:18" x14ac:dyDescent="0.25">
      <c r="B1569" s="62" t="s">
        <v>6997</v>
      </c>
      <c r="C1569" s="58" t="s">
        <v>7001</v>
      </c>
      <c r="D1569" s="6" t="s">
        <v>1559</v>
      </c>
      <c r="E1569" s="7" t="s">
        <v>1560</v>
      </c>
      <c r="F1569" t="s">
        <v>1561</v>
      </c>
      <c r="G1569" t="s">
        <v>7966</v>
      </c>
      <c r="H1569" t="s">
        <v>18</v>
      </c>
      <c r="I1569" s="7" t="s">
        <v>59</v>
      </c>
      <c r="J1569" s="7" t="s">
        <v>30</v>
      </c>
      <c r="K1569" s="7" t="s">
        <v>7929</v>
      </c>
      <c r="L1569" s="10">
        <v>48</v>
      </c>
      <c r="M1569" s="7" t="s">
        <v>1208</v>
      </c>
      <c r="N1569" s="7" t="s">
        <v>1209</v>
      </c>
      <c r="O1569" s="7" t="s">
        <v>16</v>
      </c>
      <c r="P1569" s="60"/>
      <c r="Q1569">
        <f>SUMIF(Western!C:C,Master!E1569,Western!V:V)</f>
        <v>0</v>
      </c>
      <c r="R1569" s="63">
        <f t="shared" si="24"/>
        <v>0</v>
      </c>
    </row>
    <row r="1570" spans="2:18" x14ac:dyDescent="0.25">
      <c r="B1570" s="62" t="s">
        <v>7002</v>
      </c>
      <c r="C1570" s="58" t="s">
        <v>7003</v>
      </c>
      <c r="D1570" s="6" t="s">
        <v>1562</v>
      </c>
      <c r="E1570" s="7" t="s">
        <v>1563</v>
      </c>
      <c r="F1570" t="s">
        <v>1564</v>
      </c>
      <c r="G1570" t="s">
        <v>7966</v>
      </c>
      <c r="H1570" t="s">
        <v>18</v>
      </c>
      <c r="I1570" s="7" t="s">
        <v>154</v>
      </c>
      <c r="J1570" s="7" t="s">
        <v>21</v>
      </c>
      <c r="K1570" s="7" t="s">
        <v>7929</v>
      </c>
      <c r="L1570" s="10">
        <v>48</v>
      </c>
      <c r="M1570" s="7" t="s">
        <v>1208</v>
      </c>
      <c r="N1570" s="7" t="s">
        <v>1209</v>
      </c>
      <c r="O1570" s="7" t="s">
        <v>16</v>
      </c>
      <c r="P1570" s="60"/>
      <c r="Q1570">
        <f>SUMIF(Western!C:C,Master!E1570,Western!V:V)</f>
        <v>0</v>
      </c>
      <c r="R1570" s="63">
        <f t="shared" si="24"/>
        <v>0</v>
      </c>
    </row>
    <row r="1571" spans="2:18" x14ac:dyDescent="0.25">
      <c r="B1571" s="62" t="s">
        <v>7002</v>
      </c>
      <c r="C1571" s="58" t="s">
        <v>7004</v>
      </c>
      <c r="D1571" s="6" t="s">
        <v>1565</v>
      </c>
      <c r="E1571" s="7" t="s">
        <v>1566</v>
      </c>
      <c r="F1571" t="s">
        <v>1567</v>
      </c>
      <c r="G1571" t="s">
        <v>7966</v>
      </c>
      <c r="H1571" t="s">
        <v>18</v>
      </c>
      <c r="I1571" s="7" t="s">
        <v>154</v>
      </c>
      <c r="J1571" s="7" t="s">
        <v>24</v>
      </c>
      <c r="K1571" s="7" t="s">
        <v>7929</v>
      </c>
      <c r="L1571" s="10">
        <v>48</v>
      </c>
      <c r="M1571" s="7" t="s">
        <v>1208</v>
      </c>
      <c r="N1571" s="7" t="s">
        <v>1209</v>
      </c>
      <c r="O1571" s="7" t="s">
        <v>16</v>
      </c>
      <c r="P1571" s="60"/>
      <c r="Q1571">
        <f>SUMIF(Western!C:C,Master!E1571,Western!V:V)</f>
        <v>0</v>
      </c>
      <c r="R1571" s="63">
        <f t="shared" si="24"/>
        <v>0</v>
      </c>
    </row>
    <row r="1572" spans="2:18" x14ac:dyDescent="0.25">
      <c r="B1572" s="62" t="s">
        <v>7002</v>
      </c>
      <c r="C1572" s="58" t="s">
        <v>7005</v>
      </c>
      <c r="D1572" s="6" t="s">
        <v>1568</v>
      </c>
      <c r="E1572" s="7" t="s">
        <v>1569</v>
      </c>
      <c r="F1572" t="s">
        <v>1570</v>
      </c>
      <c r="G1572" t="s">
        <v>7966</v>
      </c>
      <c r="H1572" t="s">
        <v>18</v>
      </c>
      <c r="I1572" s="7" t="s">
        <v>154</v>
      </c>
      <c r="J1572" s="7" t="s">
        <v>27</v>
      </c>
      <c r="K1572" s="7" t="s">
        <v>7929</v>
      </c>
      <c r="L1572" s="10">
        <v>48</v>
      </c>
      <c r="M1572" s="7" t="s">
        <v>1208</v>
      </c>
      <c r="N1572" s="7" t="s">
        <v>1209</v>
      </c>
      <c r="O1572" s="7" t="s">
        <v>16</v>
      </c>
      <c r="P1572" s="60"/>
      <c r="Q1572">
        <f>SUMIF(Western!C:C,Master!E1572,Western!V:V)</f>
        <v>0</v>
      </c>
      <c r="R1572" s="63">
        <f t="shared" si="24"/>
        <v>0</v>
      </c>
    </row>
    <row r="1573" spans="2:18" x14ac:dyDescent="0.25">
      <c r="B1573" s="62" t="s">
        <v>7002</v>
      </c>
      <c r="C1573" s="58" t="s">
        <v>7006</v>
      </c>
      <c r="D1573" s="6" t="s">
        <v>1571</v>
      </c>
      <c r="E1573" s="7" t="s">
        <v>1572</v>
      </c>
      <c r="F1573" t="s">
        <v>1573</v>
      </c>
      <c r="G1573" t="s">
        <v>7966</v>
      </c>
      <c r="H1573" t="s">
        <v>18</v>
      </c>
      <c r="I1573" s="7" t="s">
        <v>154</v>
      </c>
      <c r="J1573" s="7" t="s">
        <v>30</v>
      </c>
      <c r="K1573" s="7" t="s">
        <v>7929</v>
      </c>
      <c r="L1573" s="10">
        <v>48</v>
      </c>
      <c r="M1573" s="7" t="s">
        <v>1208</v>
      </c>
      <c r="N1573" s="7" t="s">
        <v>1209</v>
      </c>
      <c r="O1573" s="7" t="s">
        <v>16</v>
      </c>
      <c r="P1573" s="60"/>
      <c r="Q1573">
        <f>SUMIF(Western!C:C,Master!E1573,Western!V:V)</f>
        <v>0</v>
      </c>
      <c r="R1573" s="63">
        <f t="shared" si="24"/>
        <v>0</v>
      </c>
    </row>
    <row r="1574" spans="2:18" x14ac:dyDescent="0.25">
      <c r="B1574" s="62" t="s">
        <v>7007</v>
      </c>
      <c r="C1574" s="58" t="s">
        <v>7008</v>
      </c>
      <c r="D1574" s="6" t="s">
        <v>4257</v>
      </c>
      <c r="E1574" s="7" t="s">
        <v>3084</v>
      </c>
      <c r="F1574" t="s">
        <v>3829</v>
      </c>
      <c r="G1574" t="s">
        <v>7909</v>
      </c>
      <c r="H1574" t="s">
        <v>17</v>
      </c>
      <c r="I1574" s="7" t="s">
        <v>80</v>
      </c>
      <c r="J1574" s="7" t="s">
        <v>21</v>
      </c>
      <c r="K1574" s="7" t="s">
        <v>7828</v>
      </c>
      <c r="L1574" s="10">
        <v>14.399999999999999</v>
      </c>
      <c r="M1574" s="7" t="s">
        <v>1208</v>
      </c>
      <c r="N1574" s="7" t="s">
        <v>3830</v>
      </c>
      <c r="O1574" s="7" t="s">
        <v>3451</v>
      </c>
      <c r="P1574" s="60"/>
      <c r="Q1574">
        <f>SUMIF('Cross-Over'!C:C,Master!E1574,'Cross-Over'!V:V)</f>
        <v>0</v>
      </c>
      <c r="R1574" s="63">
        <f t="shared" si="24"/>
        <v>0</v>
      </c>
    </row>
    <row r="1575" spans="2:18" x14ac:dyDescent="0.25">
      <c r="B1575" s="62" t="s">
        <v>7007</v>
      </c>
      <c r="C1575" s="58" t="s">
        <v>7009</v>
      </c>
      <c r="D1575" s="6" t="s">
        <v>4258</v>
      </c>
      <c r="E1575" s="7" t="s">
        <v>3085</v>
      </c>
      <c r="F1575" t="s">
        <v>3831</v>
      </c>
      <c r="G1575" t="s">
        <v>7909</v>
      </c>
      <c r="H1575" t="s">
        <v>17</v>
      </c>
      <c r="I1575" s="7" t="s">
        <v>80</v>
      </c>
      <c r="J1575" s="7" t="s">
        <v>24</v>
      </c>
      <c r="K1575" s="7" t="s">
        <v>7828</v>
      </c>
      <c r="L1575" s="10">
        <v>14.399999999999999</v>
      </c>
      <c r="M1575" s="7" t="s">
        <v>1208</v>
      </c>
      <c r="N1575" s="7" t="s">
        <v>3830</v>
      </c>
      <c r="O1575" s="7" t="s">
        <v>3451</v>
      </c>
      <c r="P1575" s="60"/>
      <c r="Q1575">
        <f>SUMIF('Cross-Over'!C:C,Master!E1575,'Cross-Over'!V:V)</f>
        <v>0</v>
      </c>
      <c r="R1575" s="63">
        <f t="shared" si="24"/>
        <v>0</v>
      </c>
    </row>
    <row r="1576" spans="2:18" x14ac:dyDescent="0.25">
      <c r="B1576" s="62" t="s">
        <v>7007</v>
      </c>
      <c r="C1576" s="58" t="s">
        <v>7010</v>
      </c>
      <c r="D1576" s="6" t="s">
        <v>4259</v>
      </c>
      <c r="E1576" s="7" t="s">
        <v>3086</v>
      </c>
      <c r="F1576" t="s">
        <v>3832</v>
      </c>
      <c r="G1576" t="s">
        <v>7909</v>
      </c>
      <c r="H1576" t="s">
        <v>17</v>
      </c>
      <c r="I1576" s="7" t="s">
        <v>80</v>
      </c>
      <c r="J1576" s="7" t="s">
        <v>27</v>
      </c>
      <c r="K1576" s="7" t="s">
        <v>7828</v>
      </c>
      <c r="L1576" s="10">
        <v>14.399999999999999</v>
      </c>
      <c r="M1576" s="7" t="s">
        <v>1208</v>
      </c>
      <c r="N1576" s="7" t="s">
        <v>3830</v>
      </c>
      <c r="O1576" s="7" t="s">
        <v>3451</v>
      </c>
      <c r="P1576" s="60"/>
      <c r="Q1576">
        <f>SUMIF('Cross-Over'!C:C,Master!E1576,'Cross-Over'!V:V)</f>
        <v>0</v>
      </c>
      <c r="R1576" s="63">
        <f t="shared" si="24"/>
        <v>0</v>
      </c>
    </row>
    <row r="1577" spans="2:18" x14ac:dyDescent="0.25">
      <c r="B1577" s="62" t="s">
        <v>7007</v>
      </c>
      <c r="C1577" s="58" t="s">
        <v>7011</v>
      </c>
      <c r="D1577" s="6" t="s">
        <v>4260</v>
      </c>
      <c r="E1577" s="7" t="s">
        <v>3087</v>
      </c>
      <c r="F1577" t="s">
        <v>3833</v>
      </c>
      <c r="G1577" t="s">
        <v>7909</v>
      </c>
      <c r="H1577" t="s">
        <v>17</v>
      </c>
      <c r="I1577" s="7" t="s">
        <v>80</v>
      </c>
      <c r="J1577" s="7" t="s">
        <v>30</v>
      </c>
      <c r="K1577" s="7" t="s">
        <v>7828</v>
      </c>
      <c r="L1577" s="10">
        <v>14.399999999999999</v>
      </c>
      <c r="M1577" s="7" t="s">
        <v>1208</v>
      </c>
      <c r="N1577" s="7" t="s">
        <v>3830</v>
      </c>
      <c r="O1577" s="7" t="s">
        <v>3451</v>
      </c>
      <c r="P1577" s="60"/>
      <c r="Q1577">
        <f>SUMIF('Cross-Over'!C:C,Master!E1577,'Cross-Over'!V:V)</f>
        <v>0</v>
      </c>
      <c r="R1577" s="63">
        <f t="shared" si="24"/>
        <v>0</v>
      </c>
    </row>
    <row r="1578" spans="2:18" x14ac:dyDescent="0.25">
      <c r="B1578" s="62" t="s">
        <v>7012</v>
      </c>
      <c r="C1578" s="58" t="s">
        <v>7013</v>
      </c>
      <c r="D1578" s="6" t="s">
        <v>4261</v>
      </c>
      <c r="E1578" s="7" t="s">
        <v>3088</v>
      </c>
      <c r="F1578" t="s">
        <v>3834</v>
      </c>
      <c r="G1578" t="s">
        <v>7915</v>
      </c>
      <c r="H1578" t="s">
        <v>17</v>
      </c>
      <c r="I1578" s="7" t="s">
        <v>80</v>
      </c>
      <c r="J1578" s="7" t="s">
        <v>21</v>
      </c>
      <c r="K1578" s="7" t="s">
        <v>7839</v>
      </c>
      <c r="L1578" s="10">
        <v>15.6</v>
      </c>
      <c r="M1578" s="7" t="s">
        <v>1208</v>
      </c>
      <c r="N1578" s="7" t="s">
        <v>3830</v>
      </c>
      <c r="O1578" s="7" t="s">
        <v>3451</v>
      </c>
      <c r="P1578" s="60"/>
      <c r="Q1578">
        <f>SUMIF('Cross-Over'!C:C,Master!E1578,'Cross-Over'!V:V)</f>
        <v>0</v>
      </c>
      <c r="R1578" s="63">
        <f t="shared" si="24"/>
        <v>0</v>
      </c>
    </row>
    <row r="1579" spans="2:18" x14ac:dyDescent="0.25">
      <c r="B1579" s="62" t="s">
        <v>7012</v>
      </c>
      <c r="C1579" s="58" t="s">
        <v>7014</v>
      </c>
      <c r="D1579" s="6" t="s">
        <v>4262</v>
      </c>
      <c r="E1579" s="7" t="s">
        <v>3089</v>
      </c>
      <c r="F1579" t="s">
        <v>3835</v>
      </c>
      <c r="G1579" t="s">
        <v>7915</v>
      </c>
      <c r="H1579" t="s">
        <v>17</v>
      </c>
      <c r="I1579" s="7" t="s">
        <v>80</v>
      </c>
      <c r="J1579" s="7" t="s">
        <v>24</v>
      </c>
      <c r="K1579" s="7" t="s">
        <v>7839</v>
      </c>
      <c r="L1579" s="10">
        <v>15.6</v>
      </c>
      <c r="M1579" s="7" t="s">
        <v>1208</v>
      </c>
      <c r="N1579" s="7" t="s">
        <v>3830</v>
      </c>
      <c r="O1579" s="7" t="s">
        <v>3451</v>
      </c>
      <c r="P1579" s="60"/>
      <c r="Q1579">
        <f>SUMIF('Cross-Over'!C:C,Master!E1579,'Cross-Over'!V:V)</f>
        <v>0</v>
      </c>
      <c r="R1579" s="63">
        <f t="shared" si="24"/>
        <v>0</v>
      </c>
    </row>
    <row r="1580" spans="2:18" x14ac:dyDescent="0.25">
      <c r="B1580" s="62" t="s">
        <v>7012</v>
      </c>
      <c r="C1580" s="58" t="s">
        <v>7015</v>
      </c>
      <c r="D1580" s="6" t="s">
        <v>4263</v>
      </c>
      <c r="E1580" s="7" t="s">
        <v>3090</v>
      </c>
      <c r="F1580" t="s">
        <v>3836</v>
      </c>
      <c r="G1580" t="s">
        <v>7915</v>
      </c>
      <c r="H1580" t="s">
        <v>17</v>
      </c>
      <c r="I1580" s="7" t="s">
        <v>80</v>
      </c>
      <c r="J1580" s="7" t="s">
        <v>27</v>
      </c>
      <c r="K1580" s="7" t="s">
        <v>7839</v>
      </c>
      <c r="L1580" s="10">
        <v>15.6</v>
      </c>
      <c r="M1580" s="7" t="s">
        <v>1208</v>
      </c>
      <c r="N1580" s="7" t="s">
        <v>3830</v>
      </c>
      <c r="O1580" s="7" t="s">
        <v>3451</v>
      </c>
      <c r="P1580" s="60"/>
      <c r="Q1580">
        <f>SUMIF('Cross-Over'!C:C,Master!E1580,'Cross-Over'!V:V)</f>
        <v>0</v>
      </c>
      <c r="R1580" s="63">
        <f t="shared" si="24"/>
        <v>0</v>
      </c>
    </row>
    <row r="1581" spans="2:18" x14ac:dyDescent="0.25">
      <c r="B1581" s="62" t="s">
        <v>7012</v>
      </c>
      <c r="C1581" s="58" t="s">
        <v>7016</v>
      </c>
      <c r="D1581" s="6" t="s">
        <v>4264</v>
      </c>
      <c r="E1581" s="7" t="s">
        <v>3091</v>
      </c>
      <c r="F1581" t="s">
        <v>3837</v>
      </c>
      <c r="G1581" t="s">
        <v>7915</v>
      </c>
      <c r="H1581" t="s">
        <v>17</v>
      </c>
      <c r="I1581" s="7" t="s">
        <v>80</v>
      </c>
      <c r="J1581" s="7" t="s">
        <v>30</v>
      </c>
      <c r="K1581" s="7" t="s">
        <v>7839</v>
      </c>
      <c r="L1581" s="10">
        <v>15.6</v>
      </c>
      <c r="M1581" s="7" t="s">
        <v>1208</v>
      </c>
      <c r="N1581" s="7" t="s">
        <v>3830</v>
      </c>
      <c r="O1581" s="7" t="s">
        <v>3451</v>
      </c>
      <c r="P1581" s="60"/>
      <c r="Q1581">
        <f>SUMIF('Cross-Over'!C:C,Master!E1581,'Cross-Over'!V:V)</f>
        <v>0</v>
      </c>
      <c r="R1581" s="63">
        <f t="shared" si="24"/>
        <v>0</v>
      </c>
    </row>
    <row r="1582" spans="2:18" x14ac:dyDescent="0.25">
      <c r="B1582" s="62" t="s">
        <v>7017</v>
      </c>
      <c r="C1582" s="58" t="s">
        <v>7018</v>
      </c>
      <c r="D1582" s="6" t="s">
        <v>4265</v>
      </c>
      <c r="E1582" s="7" t="s">
        <v>3092</v>
      </c>
      <c r="F1582" t="s">
        <v>3838</v>
      </c>
      <c r="G1582" t="s">
        <v>7917</v>
      </c>
      <c r="H1582" t="s">
        <v>17</v>
      </c>
      <c r="I1582" s="7" t="s">
        <v>80</v>
      </c>
      <c r="J1582" s="7" t="s">
        <v>21</v>
      </c>
      <c r="K1582" s="7" t="s">
        <v>7839</v>
      </c>
      <c r="L1582" s="10">
        <v>16.8</v>
      </c>
      <c r="M1582" s="7" t="s">
        <v>1208</v>
      </c>
      <c r="N1582" s="7" t="s">
        <v>3830</v>
      </c>
      <c r="O1582" s="7" t="s">
        <v>3451</v>
      </c>
      <c r="P1582" s="60"/>
      <c r="Q1582">
        <f>SUMIF('Cross-Over'!C:C,Master!E1582,'Cross-Over'!V:V)</f>
        <v>0</v>
      </c>
      <c r="R1582" s="63">
        <f t="shared" si="24"/>
        <v>0</v>
      </c>
    </row>
    <row r="1583" spans="2:18" x14ac:dyDescent="0.25">
      <c r="B1583" s="62" t="s">
        <v>7017</v>
      </c>
      <c r="C1583" s="58" t="s">
        <v>7019</v>
      </c>
      <c r="D1583" s="6" t="s">
        <v>4266</v>
      </c>
      <c r="E1583" s="7" t="s">
        <v>3093</v>
      </c>
      <c r="F1583" t="s">
        <v>3839</v>
      </c>
      <c r="G1583" t="s">
        <v>7917</v>
      </c>
      <c r="H1583" t="s">
        <v>17</v>
      </c>
      <c r="I1583" s="7" t="s">
        <v>80</v>
      </c>
      <c r="J1583" s="7" t="s">
        <v>24</v>
      </c>
      <c r="K1583" s="7" t="s">
        <v>7839</v>
      </c>
      <c r="L1583" s="10">
        <v>16.8</v>
      </c>
      <c r="M1583" s="7" t="s">
        <v>1208</v>
      </c>
      <c r="N1583" s="7" t="s">
        <v>3830</v>
      </c>
      <c r="O1583" s="7" t="s">
        <v>3451</v>
      </c>
      <c r="P1583" s="60"/>
      <c r="Q1583">
        <f>SUMIF('Cross-Over'!C:C,Master!E1583,'Cross-Over'!V:V)</f>
        <v>0</v>
      </c>
      <c r="R1583" s="63">
        <f t="shared" si="24"/>
        <v>0</v>
      </c>
    </row>
    <row r="1584" spans="2:18" x14ac:dyDescent="0.25">
      <c r="B1584" s="62" t="s">
        <v>7017</v>
      </c>
      <c r="C1584" s="58" t="s">
        <v>7020</v>
      </c>
      <c r="D1584" s="6" t="s">
        <v>4267</v>
      </c>
      <c r="E1584" s="7" t="s">
        <v>3094</v>
      </c>
      <c r="F1584" t="s">
        <v>3840</v>
      </c>
      <c r="G1584" t="s">
        <v>7917</v>
      </c>
      <c r="H1584" t="s">
        <v>17</v>
      </c>
      <c r="I1584" s="7" t="s">
        <v>80</v>
      </c>
      <c r="J1584" s="7" t="s">
        <v>27</v>
      </c>
      <c r="K1584" s="7" t="s">
        <v>7839</v>
      </c>
      <c r="L1584" s="10">
        <v>16.8</v>
      </c>
      <c r="M1584" s="7" t="s">
        <v>1208</v>
      </c>
      <c r="N1584" s="7" t="s">
        <v>3830</v>
      </c>
      <c r="O1584" s="7" t="s">
        <v>3451</v>
      </c>
      <c r="P1584" s="60"/>
      <c r="Q1584">
        <f>SUMIF('Cross-Over'!C:C,Master!E1584,'Cross-Over'!V:V)</f>
        <v>0</v>
      </c>
      <c r="R1584" s="63">
        <f t="shared" si="24"/>
        <v>0</v>
      </c>
    </row>
    <row r="1585" spans="2:18" x14ac:dyDescent="0.25">
      <c r="B1585" s="62" t="s">
        <v>7017</v>
      </c>
      <c r="C1585" s="58" t="s">
        <v>7021</v>
      </c>
      <c r="D1585" s="6" t="s">
        <v>4268</v>
      </c>
      <c r="E1585" s="7" t="s">
        <v>3095</v>
      </c>
      <c r="F1585" t="s">
        <v>3841</v>
      </c>
      <c r="G1585" t="s">
        <v>7917</v>
      </c>
      <c r="H1585" t="s">
        <v>17</v>
      </c>
      <c r="I1585" s="7" t="s">
        <v>80</v>
      </c>
      <c r="J1585" s="7" t="s">
        <v>30</v>
      </c>
      <c r="K1585" s="7" t="s">
        <v>7839</v>
      </c>
      <c r="L1585" s="10">
        <v>16.8</v>
      </c>
      <c r="M1585" s="7" t="s">
        <v>1208</v>
      </c>
      <c r="N1585" s="7" t="s">
        <v>3830</v>
      </c>
      <c r="O1585" s="7" t="s">
        <v>3451</v>
      </c>
      <c r="P1585" s="60"/>
      <c r="Q1585">
        <f>SUMIF('Cross-Over'!C:C,Master!E1585,'Cross-Over'!V:V)</f>
        <v>0</v>
      </c>
      <c r="R1585" s="63">
        <f t="shared" si="24"/>
        <v>0</v>
      </c>
    </row>
    <row r="1586" spans="2:18" x14ac:dyDescent="0.25">
      <c r="B1586" s="62" t="s">
        <v>7022</v>
      </c>
      <c r="C1586" s="58" t="s">
        <v>7023</v>
      </c>
      <c r="D1586" s="6" t="s">
        <v>4269</v>
      </c>
      <c r="E1586" s="7" t="s">
        <v>3096</v>
      </c>
      <c r="F1586" t="s">
        <v>3842</v>
      </c>
      <c r="G1586" t="s">
        <v>7916</v>
      </c>
      <c r="H1586" t="s">
        <v>17</v>
      </c>
      <c r="I1586" s="7" t="s">
        <v>154</v>
      </c>
      <c r="J1586" s="7" t="s">
        <v>21</v>
      </c>
      <c r="K1586" s="7" t="s">
        <v>7839</v>
      </c>
      <c r="L1586" s="10">
        <v>18</v>
      </c>
      <c r="M1586" s="7" t="s">
        <v>1208</v>
      </c>
      <c r="N1586" s="7" t="s">
        <v>3830</v>
      </c>
      <c r="O1586" s="7" t="s">
        <v>3451</v>
      </c>
      <c r="P1586" s="60"/>
      <c r="Q1586">
        <f>SUMIF('Cross-Over'!C:C,Master!E1586,'Cross-Over'!V:V)</f>
        <v>0</v>
      </c>
      <c r="R1586" s="63">
        <f t="shared" si="24"/>
        <v>0</v>
      </c>
    </row>
    <row r="1587" spans="2:18" x14ac:dyDescent="0.25">
      <c r="B1587" s="62" t="s">
        <v>7022</v>
      </c>
      <c r="C1587" s="58" t="s">
        <v>7024</v>
      </c>
      <c r="D1587" s="6" t="s">
        <v>4270</v>
      </c>
      <c r="E1587" s="7" t="s">
        <v>3097</v>
      </c>
      <c r="F1587" t="s">
        <v>3843</v>
      </c>
      <c r="G1587" t="s">
        <v>7916</v>
      </c>
      <c r="H1587" t="s">
        <v>17</v>
      </c>
      <c r="I1587" s="7" t="s">
        <v>154</v>
      </c>
      <c r="J1587" s="7" t="s">
        <v>24</v>
      </c>
      <c r="K1587" s="7" t="s">
        <v>7839</v>
      </c>
      <c r="L1587" s="10">
        <v>18</v>
      </c>
      <c r="M1587" s="7" t="s">
        <v>1208</v>
      </c>
      <c r="N1587" s="7" t="s">
        <v>3830</v>
      </c>
      <c r="O1587" s="7" t="s">
        <v>3451</v>
      </c>
      <c r="P1587" s="60"/>
      <c r="Q1587">
        <f>SUMIF('Cross-Over'!C:C,Master!E1587,'Cross-Over'!V:V)</f>
        <v>0</v>
      </c>
      <c r="R1587" s="63">
        <f t="shared" si="24"/>
        <v>0</v>
      </c>
    </row>
    <row r="1588" spans="2:18" x14ac:dyDescent="0.25">
      <c r="B1588" s="62" t="s">
        <v>7022</v>
      </c>
      <c r="C1588" s="58" t="s">
        <v>7025</v>
      </c>
      <c r="D1588" s="6" t="s">
        <v>4271</v>
      </c>
      <c r="E1588" s="7" t="s">
        <v>3098</v>
      </c>
      <c r="F1588" t="s">
        <v>3844</v>
      </c>
      <c r="G1588" t="s">
        <v>7916</v>
      </c>
      <c r="H1588" t="s">
        <v>17</v>
      </c>
      <c r="I1588" s="7" t="s">
        <v>154</v>
      </c>
      <c r="J1588" s="7" t="s">
        <v>27</v>
      </c>
      <c r="K1588" s="7" t="s">
        <v>7839</v>
      </c>
      <c r="L1588" s="10">
        <v>18</v>
      </c>
      <c r="M1588" s="7" t="s">
        <v>1208</v>
      </c>
      <c r="N1588" s="7" t="s">
        <v>3830</v>
      </c>
      <c r="O1588" s="7" t="s">
        <v>3451</v>
      </c>
      <c r="P1588" s="60"/>
      <c r="Q1588">
        <f>SUMIF('Cross-Over'!C:C,Master!E1588,'Cross-Over'!V:V)</f>
        <v>0</v>
      </c>
      <c r="R1588" s="63">
        <f t="shared" si="24"/>
        <v>0</v>
      </c>
    </row>
    <row r="1589" spans="2:18" x14ac:dyDescent="0.25">
      <c r="B1589" s="62" t="s">
        <v>7022</v>
      </c>
      <c r="C1589" s="58" t="s">
        <v>7026</v>
      </c>
      <c r="D1589" s="6" t="s">
        <v>4272</v>
      </c>
      <c r="E1589" s="7" t="s">
        <v>3099</v>
      </c>
      <c r="F1589" t="s">
        <v>3845</v>
      </c>
      <c r="G1589" t="s">
        <v>7916</v>
      </c>
      <c r="H1589" t="s">
        <v>17</v>
      </c>
      <c r="I1589" s="7" t="s">
        <v>154</v>
      </c>
      <c r="J1589" s="7" t="s">
        <v>30</v>
      </c>
      <c r="K1589" s="7" t="s">
        <v>7839</v>
      </c>
      <c r="L1589" s="10">
        <v>18</v>
      </c>
      <c r="M1589" s="7" t="s">
        <v>1208</v>
      </c>
      <c r="N1589" s="7" t="s">
        <v>3830</v>
      </c>
      <c r="O1589" s="7" t="s">
        <v>3451</v>
      </c>
      <c r="P1589" s="60"/>
      <c r="Q1589">
        <f>SUMIF('Cross-Over'!C:C,Master!E1589,'Cross-Over'!V:V)</f>
        <v>0</v>
      </c>
      <c r="R1589" s="63">
        <f t="shared" si="24"/>
        <v>0</v>
      </c>
    </row>
    <row r="1590" spans="2:18" x14ac:dyDescent="0.25">
      <c r="B1590" s="62" t="s">
        <v>7027</v>
      </c>
      <c r="C1590" s="58" t="s">
        <v>7028</v>
      </c>
      <c r="D1590" s="6" t="s">
        <v>4273</v>
      </c>
      <c r="E1590" s="7" t="s">
        <v>3100</v>
      </c>
      <c r="F1590" t="s">
        <v>3846</v>
      </c>
      <c r="G1590" t="s">
        <v>7910</v>
      </c>
      <c r="H1590" t="s">
        <v>17</v>
      </c>
      <c r="I1590" s="7" t="s">
        <v>91</v>
      </c>
      <c r="J1590" s="7" t="s">
        <v>21</v>
      </c>
      <c r="K1590" s="7" t="s">
        <v>7833</v>
      </c>
      <c r="L1590" s="10">
        <v>19.2</v>
      </c>
      <c r="M1590" s="7" t="s">
        <v>1208</v>
      </c>
      <c r="N1590" s="7" t="s">
        <v>3830</v>
      </c>
      <c r="O1590" s="7" t="s">
        <v>3451</v>
      </c>
      <c r="P1590" s="60"/>
      <c r="Q1590">
        <f>SUMIF('Cross-Over'!C:C,Master!E1590,'Cross-Over'!V:V)</f>
        <v>0</v>
      </c>
      <c r="R1590" s="63">
        <f t="shared" si="24"/>
        <v>0</v>
      </c>
    </row>
    <row r="1591" spans="2:18" x14ac:dyDescent="0.25">
      <c r="B1591" s="62" t="s">
        <v>7027</v>
      </c>
      <c r="C1591" s="58" t="s">
        <v>7029</v>
      </c>
      <c r="D1591" s="6" t="s">
        <v>4274</v>
      </c>
      <c r="E1591" s="7" t="s">
        <v>3101</v>
      </c>
      <c r="F1591" t="s">
        <v>3847</v>
      </c>
      <c r="G1591" t="s">
        <v>7910</v>
      </c>
      <c r="H1591" t="s">
        <v>17</v>
      </c>
      <c r="I1591" s="7" t="s">
        <v>91</v>
      </c>
      <c r="J1591" s="7" t="s">
        <v>24</v>
      </c>
      <c r="K1591" s="7" t="s">
        <v>7833</v>
      </c>
      <c r="L1591" s="10">
        <v>19.2</v>
      </c>
      <c r="M1591" s="7" t="s">
        <v>1208</v>
      </c>
      <c r="N1591" s="7" t="s">
        <v>3830</v>
      </c>
      <c r="O1591" s="7" t="s">
        <v>3451</v>
      </c>
      <c r="P1591" s="60"/>
      <c r="Q1591">
        <f>SUMIF('Cross-Over'!C:C,Master!E1591,'Cross-Over'!V:V)</f>
        <v>0</v>
      </c>
      <c r="R1591" s="63">
        <f t="shared" si="24"/>
        <v>0</v>
      </c>
    </row>
    <row r="1592" spans="2:18" x14ac:dyDescent="0.25">
      <c r="B1592" s="62" t="s">
        <v>7027</v>
      </c>
      <c r="C1592" s="58" t="s">
        <v>7030</v>
      </c>
      <c r="D1592" s="6" t="s">
        <v>4275</v>
      </c>
      <c r="E1592" s="7" t="s">
        <v>3102</v>
      </c>
      <c r="F1592" t="s">
        <v>3848</v>
      </c>
      <c r="G1592" t="s">
        <v>7910</v>
      </c>
      <c r="H1592" t="s">
        <v>17</v>
      </c>
      <c r="I1592" s="7" t="s">
        <v>91</v>
      </c>
      <c r="J1592" s="7" t="s">
        <v>27</v>
      </c>
      <c r="K1592" s="7" t="s">
        <v>7833</v>
      </c>
      <c r="L1592" s="10">
        <v>19.2</v>
      </c>
      <c r="M1592" s="7" t="s">
        <v>1208</v>
      </c>
      <c r="N1592" s="7" t="s">
        <v>3830</v>
      </c>
      <c r="O1592" s="7" t="s">
        <v>3451</v>
      </c>
      <c r="P1592" s="60"/>
      <c r="Q1592">
        <f>SUMIF('Cross-Over'!C:C,Master!E1592,'Cross-Over'!V:V)</f>
        <v>0</v>
      </c>
      <c r="R1592" s="63">
        <f t="shared" si="24"/>
        <v>0</v>
      </c>
    </row>
    <row r="1593" spans="2:18" x14ac:dyDescent="0.25">
      <c r="B1593" s="62" t="s">
        <v>7027</v>
      </c>
      <c r="C1593" s="58" t="s">
        <v>7031</v>
      </c>
      <c r="D1593" s="6" t="s">
        <v>4276</v>
      </c>
      <c r="E1593" s="7" t="s">
        <v>3103</v>
      </c>
      <c r="F1593" t="s">
        <v>3849</v>
      </c>
      <c r="G1593" t="s">
        <v>7910</v>
      </c>
      <c r="H1593" t="s">
        <v>17</v>
      </c>
      <c r="I1593" s="7" t="s">
        <v>91</v>
      </c>
      <c r="J1593" s="7" t="s">
        <v>30</v>
      </c>
      <c r="K1593" s="7" t="s">
        <v>7833</v>
      </c>
      <c r="L1593" s="10">
        <v>19.2</v>
      </c>
      <c r="M1593" s="7" t="s">
        <v>1208</v>
      </c>
      <c r="N1593" s="7" t="s">
        <v>3830</v>
      </c>
      <c r="O1593" s="7" t="s">
        <v>3451</v>
      </c>
      <c r="P1593" s="60"/>
      <c r="Q1593">
        <f>SUMIF('Cross-Over'!C:C,Master!E1593,'Cross-Over'!V:V)</f>
        <v>0</v>
      </c>
      <c r="R1593" s="63">
        <f t="shared" si="24"/>
        <v>0</v>
      </c>
    </row>
    <row r="1594" spans="2:18" x14ac:dyDescent="0.25">
      <c r="B1594" s="62" t="s">
        <v>7032</v>
      </c>
      <c r="C1594" s="58" t="s">
        <v>7033</v>
      </c>
      <c r="D1594" s="6" t="s">
        <v>1574</v>
      </c>
      <c r="E1594" s="7" t="s">
        <v>1575</v>
      </c>
      <c r="F1594" t="s">
        <v>1576</v>
      </c>
      <c r="G1594" t="s">
        <v>7922</v>
      </c>
      <c r="H1594" t="s">
        <v>18</v>
      </c>
      <c r="I1594" s="7" t="s">
        <v>80</v>
      </c>
      <c r="J1594" s="7" t="s">
        <v>13</v>
      </c>
      <c r="K1594" s="7" t="s">
        <v>7828</v>
      </c>
      <c r="L1594" s="10">
        <v>132</v>
      </c>
      <c r="M1594" s="7" t="s">
        <v>415</v>
      </c>
      <c r="N1594" s="7" t="s">
        <v>175</v>
      </c>
      <c r="O1594" s="7" t="s">
        <v>16</v>
      </c>
      <c r="P1594" s="60"/>
      <c r="Q1594">
        <f>SUMIF(Western!C:C,Master!E1594,Western!V:V)</f>
        <v>0</v>
      </c>
      <c r="R1594" s="63">
        <f t="shared" si="24"/>
        <v>0</v>
      </c>
    </row>
    <row r="1595" spans="2:18" x14ac:dyDescent="0.25">
      <c r="B1595" s="62" t="s">
        <v>7032</v>
      </c>
      <c r="C1595" s="58" t="s">
        <v>7034</v>
      </c>
      <c r="D1595" s="6" t="s">
        <v>1577</v>
      </c>
      <c r="E1595" s="7" t="s">
        <v>1578</v>
      </c>
      <c r="F1595" t="s">
        <v>1579</v>
      </c>
      <c r="G1595" t="s">
        <v>7922</v>
      </c>
      <c r="H1595" t="s">
        <v>18</v>
      </c>
      <c r="I1595" s="7" t="s">
        <v>80</v>
      </c>
      <c r="J1595" s="7" t="s">
        <v>21</v>
      </c>
      <c r="K1595" s="7" t="s">
        <v>7828</v>
      </c>
      <c r="L1595" s="10">
        <v>132</v>
      </c>
      <c r="M1595" s="7" t="s">
        <v>415</v>
      </c>
      <c r="N1595" s="7" t="s">
        <v>175</v>
      </c>
      <c r="O1595" s="7" t="s">
        <v>16</v>
      </c>
      <c r="P1595" s="60"/>
      <c r="Q1595">
        <f>SUMIF(Western!C:C,Master!E1595,Western!V:V)</f>
        <v>0</v>
      </c>
      <c r="R1595" s="63">
        <f t="shared" si="24"/>
        <v>0</v>
      </c>
    </row>
    <row r="1596" spans="2:18" x14ac:dyDescent="0.25">
      <c r="B1596" s="62" t="s">
        <v>7032</v>
      </c>
      <c r="C1596" s="58" t="s">
        <v>7035</v>
      </c>
      <c r="D1596" s="6" t="s">
        <v>1580</v>
      </c>
      <c r="E1596" s="7" t="s">
        <v>1581</v>
      </c>
      <c r="F1596" t="s">
        <v>1582</v>
      </c>
      <c r="G1596" t="s">
        <v>7922</v>
      </c>
      <c r="H1596" t="s">
        <v>18</v>
      </c>
      <c r="I1596" s="7" t="s">
        <v>80</v>
      </c>
      <c r="J1596" s="7" t="s">
        <v>24</v>
      </c>
      <c r="K1596" s="7" t="s">
        <v>7828</v>
      </c>
      <c r="L1596" s="10">
        <v>132</v>
      </c>
      <c r="M1596" s="7" t="s">
        <v>415</v>
      </c>
      <c r="N1596" s="7" t="s">
        <v>175</v>
      </c>
      <c r="O1596" s="7" t="s">
        <v>16</v>
      </c>
      <c r="P1596" s="60"/>
      <c r="Q1596">
        <f>SUMIF(Western!C:C,Master!E1596,Western!V:V)</f>
        <v>0</v>
      </c>
      <c r="R1596" s="63">
        <f t="shared" si="24"/>
        <v>0</v>
      </c>
    </row>
    <row r="1597" spans="2:18" x14ac:dyDescent="0.25">
      <c r="B1597" s="62" t="s">
        <v>7032</v>
      </c>
      <c r="C1597" s="58" t="s">
        <v>7036</v>
      </c>
      <c r="D1597" s="6" t="s">
        <v>1583</v>
      </c>
      <c r="E1597" s="7" t="s">
        <v>1584</v>
      </c>
      <c r="F1597" t="s">
        <v>1585</v>
      </c>
      <c r="G1597" t="s">
        <v>7922</v>
      </c>
      <c r="H1597" t="s">
        <v>18</v>
      </c>
      <c r="I1597" s="7" t="s">
        <v>80</v>
      </c>
      <c r="J1597" s="7" t="s">
        <v>27</v>
      </c>
      <c r="K1597" s="7" t="s">
        <v>7828</v>
      </c>
      <c r="L1597" s="10">
        <v>132</v>
      </c>
      <c r="M1597" s="7" t="s">
        <v>415</v>
      </c>
      <c r="N1597" s="7" t="s">
        <v>175</v>
      </c>
      <c r="O1597" s="7" t="s">
        <v>16</v>
      </c>
      <c r="P1597" s="60"/>
      <c r="Q1597">
        <f>SUMIF(Western!C:C,Master!E1597,Western!V:V)</f>
        <v>0</v>
      </c>
      <c r="R1597" s="63">
        <f t="shared" si="24"/>
        <v>0</v>
      </c>
    </row>
    <row r="1598" spans="2:18" x14ac:dyDescent="0.25">
      <c r="B1598" s="62" t="s">
        <v>7032</v>
      </c>
      <c r="C1598" s="58" t="s">
        <v>7037</v>
      </c>
      <c r="D1598" s="6" t="s">
        <v>1586</v>
      </c>
      <c r="E1598" s="7" t="s">
        <v>1587</v>
      </c>
      <c r="F1598" t="s">
        <v>1588</v>
      </c>
      <c r="G1598" t="s">
        <v>7922</v>
      </c>
      <c r="H1598" t="s">
        <v>18</v>
      </c>
      <c r="I1598" s="7" t="s">
        <v>80</v>
      </c>
      <c r="J1598" s="7" t="s">
        <v>30</v>
      </c>
      <c r="K1598" s="7" t="s">
        <v>7828</v>
      </c>
      <c r="L1598" s="10">
        <v>132</v>
      </c>
      <c r="M1598" s="7" t="s">
        <v>415</v>
      </c>
      <c r="N1598" s="7" t="s">
        <v>175</v>
      </c>
      <c r="O1598" s="7" t="s">
        <v>16</v>
      </c>
      <c r="P1598" s="60"/>
      <c r="Q1598">
        <f>SUMIF(Western!C:C,Master!E1598,Western!V:V)</f>
        <v>0</v>
      </c>
      <c r="R1598" s="63">
        <f t="shared" si="24"/>
        <v>0</v>
      </c>
    </row>
    <row r="1599" spans="2:18" x14ac:dyDescent="0.25">
      <c r="B1599" s="62" t="s">
        <v>7038</v>
      </c>
      <c r="C1599" s="58" t="s">
        <v>7039</v>
      </c>
      <c r="D1599" s="6" t="s">
        <v>1589</v>
      </c>
      <c r="E1599" s="7" t="s">
        <v>1590</v>
      </c>
      <c r="F1599" t="s">
        <v>1591</v>
      </c>
      <c r="G1599" t="s">
        <v>7922</v>
      </c>
      <c r="H1599" t="s">
        <v>17</v>
      </c>
      <c r="I1599" s="7" t="s">
        <v>154</v>
      </c>
      <c r="J1599" s="7" t="s">
        <v>13</v>
      </c>
      <c r="K1599" s="7" t="s">
        <v>7828</v>
      </c>
      <c r="L1599" s="10">
        <v>132</v>
      </c>
      <c r="M1599" s="7" t="s">
        <v>415</v>
      </c>
      <c r="N1599" s="7" t="s">
        <v>175</v>
      </c>
      <c r="O1599" s="7" t="s">
        <v>16</v>
      </c>
      <c r="P1599" s="60"/>
      <c r="Q1599">
        <f>SUMIF(Western!C:C,Master!E1599,Western!V:V)</f>
        <v>0</v>
      </c>
      <c r="R1599" s="63">
        <f t="shared" si="24"/>
        <v>0</v>
      </c>
    </row>
    <row r="1600" spans="2:18" x14ac:dyDescent="0.25">
      <c r="B1600" s="62" t="s">
        <v>7038</v>
      </c>
      <c r="C1600" s="58" t="s">
        <v>7040</v>
      </c>
      <c r="D1600" s="6" t="s">
        <v>1592</v>
      </c>
      <c r="E1600" s="7" t="s">
        <v>1593</v>
      </c>
      <c r="F1600" t="s">
        <v>1594</v>
      </c>
      <c r="G1600" t="s">
        <v>7922</v>
      </c>
      <c r="H1600" t="s">
        <v>17</v>
      </c>
      <c r="I1600" s="7" t="s">
        <v>154</v>
      </c>
      <c r="J1600" s="7" t="s">
        <v>21</v>
      </c>
      <c r="K1600" s="7" t="s">
        <v>7828</v>
      </c>
      <c r="L1600" s="10">
        <v>132</v>
      </c>
      <c r="M1600" s="7" t="s">
        <v>415</v>
      </c>
      <c r="N1600" s="7" t="s">
        <v>175</v>
      </c>
      <c r="O1600" s="7" t="s">
        <v>16</v>
      </c>
      <c r="P1600" s="60"/>
      <c r="Q1600">
        <f>SUMIF(Western!C:C,Master!E1600,Western!V:V)</f>
        <v>0</v>
      </c>
      <c r="R1600" s="63">
        <f t="shared" si="24"/>
        <v>0</v>
      </c>
    </row>
    <row r="1601" spans="2:18" x14ac:dyDescent="0.25">
      <c r="B1601" s="62" t="s">
        <v>7038</v>
      </c>
      <c r="C1601" s="58" t="s">
        <v>7041</v>
      </c>
      <c r="D1601" s="6" t="s">
        <v>1595</v>
      </c>
      <c r="E1601" s="7" t="s">
        <v>1596</v>
      </c>
      <c r="F1601" t="s">
        <v>1597</v>
      </c>
      <c r="G1601" t="s">
        <v>7922</v>
      </c>
      <c r="H1601" t="s">
        <v>17</v>
      </c>
      <c r="I1601" s="7" t="s">
        <v>154</v>
      </c>
      <c r="J1601" s="7" t="s">
        <v>24</v>
      </c>
      <c r="K1601" s="7" t="s">
        <v>7828</v>
      </c>
      <c r="L1601" s="10">
        <v>132</v>
      </c>
      <c r="M1601" s="7" t="s">
        <v>415</v>
      </c>
      <c r="N1601" s="7" t="s">
        <v>175</v>
      </c>
      <c r="O1601" s="7" t="s">
        <v>16</v>
      </c>
      <c r="P1601" s="60"/>
      <c r="Q1601">
        <f>SUMIF(Western!C:C,Master!E1601,Western!V:V)</f>
        <v>0</v>
      </c>
      <c r="R1601" s="63">
        <f t="shared" si="24"/>
        <v>0</v>
      </c>
    </row>
    <row r="1602" spans="2:18" x14ac:dyDescent="0.25">
      <c r="B1602" s="62" t="s">
        <v>7038</v>
      </c>
      <c r="C1602" s="58" t="s">
        <v>7042</v>
      </c>
      <c r="D1602" s="6" t="s">
        <v>1598</v>
      </c>
      <c r="E1602" s="7" t="s">
        <v>1599</v>
      </c>
      <c r="F1602" t="s">
        <v>1600</v>
      </c>
      <c r="G1602" t="s">
        <v>7922</v>
      </c>
      <c r="H1602" t="s">
        <v>17</v>
      </c>
      <c r="I1602" s="7" t="s">
        <v>154</v>
      </c>
      <c r="J1602" s="7" t="s">
        <v>27</v>
      </c>
      <c r="K1602" s="7" t="s">
        <v>7828</v>
      </c>
      <c r="L1602" s="10">
        <v>132</v>
      </c>
      <c r="M1602" s="7" t="s">
        <v>415</v>
      </c>
      <c r="N1602" s="7" t="s">
        <v>175</v>
      </c>
      <c r="O1602" s="7" t="s">
        <v>16</v>
      </c>
      <c r="P1602" s="60"/>
      <c r="Q1602">
        <f>SUMIF(Western!C:C,Master!E1602,Western!V:V)</f>
        <v>0</v>
      </c>
      <c r="R1602" s="63">
        <f t="shared" si="24"/>
        <v>0</v>
      </c>
    </row>
    <row r="1603" spans="2:18" x14ac:dyDescent="0.25">
      <c r="B1603" s="62" t="s">
        <v>7038</v>
      </c>
      <c r="C1603" s="58" t="s">
        <v>7043</v>
      </c>
      <c r="D1603" s="6" t="s">
        <v>1601</v>
      </c>
      <c r="E1603" s="7" t="s">
        <v>1602</v>
      </c>
      <c r="F1603" t="s">
        <v>1603</v>
      </c>
      <c r="G1603" t="s">
        <v>7922</v>
      </c>
      <c r="H1603" t="s">
        <v>17</v>
      </c>
      <c r="I1603" s="7" t="s">
        <v>154</v>
      </c>
      <c r="J1603" s="7" t="s">
        <v>30</v>
      </c>
      <c r="K1603" s="7" t="s">
        <v>7828</v>
      </c>
      <c r="L1603" s="10">
        <v>132</v>
      </c>
      <c r="M1603" s="7" t="s">
        <v>415</v>
      </c>
      <c r="N1603" s="7" t="s">
        <v>175</v>
      </c>
      <c r="O1603" s="7" t="s">
        <v>16</v>
      </c>
      <c r="P1603" s="60"/>
      <c r="Q1603">
        <f>SUMIF(Western!C:C,Master!E1603,Western!V:V)</f>
        <v>0</v>
      </c>
      <c r="R1603" s="63">
        <f t="shared" si="24"/>
        <v>0</v>
      </c>
    </row>
    <row r="1604" spans="2:18" x14ac:dyDescent="0.25">
      <c r="B1604" s="62" t="s">
        <v>7044</v>
      </c>
      <c r="C1604" s="58" t="s">
        <v>7045</v>
      </c>
      <c r="D1604" s="6" t="s">
        <v>1604</v>
      </c>
      <c r="E1604" s="7" t="s">
        <v>1605</v>
      </c>
      <c r="F1604" t="s">
        <v>1606</v>
      </c>
      <c r="G1604" t="s">
        <v>7922</v>
      </c>
      <c r="H1604" t="s">
        <v>17</v>
      </c>
      <c r="I1604" s="7" t="s">
        <v>12</v>
      </c>
      <c r="J1604" s="7" t="s">
        <v>13</v>
      </c>
      <c r="K1604" s="7" t="s">
        <v>7828</v>
      </c>
      <c r="L1604" s="10">
        <v>132</v>
      </c>
      <c r="M1604" s="7" t="s">
        <v>415</v>
      </c>
      <c r="N1604" s="7" t="s">
        <v>175</v>
      </c>
      <c r="O1604" s="7" t="s">
        <v>16</v>
      </c>
      <c r="P1604" s="60"/>
      <c r="Q1604">
        <f>SUMIF(Western!C:C,Master!E1604,Western!V:V)</f>
        <v>0</v>
      </c>
      <c r="R1604" s="63">
        <f t="shared" si="24"/>
        <v>0</v>
      </c>
    </row>
    <row r="1605" spans="2:18" x14ac:dyDescent="0.25">
      <c r="B1605" s="62" t="s">
        <v>7044</v>
      </c>
      <c r="C1605" s="58" t="s">
        <v>7046</v>
      </c>
      <c r="D1605" s="6" t="s">
        <v>1607</v>
      </c>
      <c r="E1605" s="7" t="s">
        <v>1608</v>
      </c>
      <c r="F1605" t="s">
        <v>1609</v>
      </c>
      <c r="G1605" t="s">
        <v>7922</v>
      </c>
      <c r="H1605" t="s">
        <v>17</v>
      </c>
      <c r="I1605" s="7" t="s">
        <v>12</v>
      </c>
      <c r="J1605" s="7" t="s">
        <v>21</v>
      </c>
      <c r="K1605" s="7" t="s">
        <v>7828</v>
      </c>
      <c r="L1605" s="10">
        <v>132</v>
      </c>
      <c r="M1605" s="7" t="s">
        <v>415</v>
      </c>
      <c r="N1605" s="7" t="s">
        <v>175</v>
      </c>
      <c r="O1605" s="7" t="s">
        <v>16</v>
      </c>
      <c r="P1605" s="60"/>
      <c r="Q1605">
        <f>SUMIF(Western!C:C,Master!E1605,Western!V:V)</f>
        <v>0</v>
      </c>
      <c r="R1605" s="63">
        <f t="shared" si="24"/>
        <v>0</v>
      </c>
    </row>
    <row r="1606" spans="2:18" x14ac:dyDescent="0.25">
      <c r="B1606" s="62" t="s">
        <v>7044</v>
      </c>
      <c r="C1606" s="58" t="s">
        <v>7047</v>
      </c>
      <c r="D1606" s="6" t="s">
        <v>1610</v>
      </c>
      <c r="E1606" s="7" t="s">
        <v>1611</v>
      </c>
      <c r="F1606" t="s">
        <v>1612</v>
      </c>
      <c r="G1606" t="s">
        <v>7922</v>
      </c>
      <c r="H1606" t="s">
        <v>17</v>
      </c>
      <c r="I1606" s="7" t="s">
        <v>12</v>
      </c>
      <c r="J1606" s="7" t="s">
        <v>24</v>
      </c>
      <c r="K1606" s="7" t="s">
        <v>7828</v>
      </c>
      <c r="L1606" s="10">
        <v>132</v>
      </c>
      <c r="M1606" s="7" t="s">
        <v>415</v>
      </c>
      <c r="N1606" s="7" t="s">
        <v>175</v>
      </c>
      <c r="O1606" s="7" t="s">
        <v>16</v>
      </c>
      <c r="P1606" s="60"/>
      <c r="Q1606">
        <f>SUMIF(Western!C:C,Master!E1606,Western!V:V)</f>
        <v>0</v>
      </c>
      <c r="R1606" s="63">
        <f t="shared" ref="R1606:R1669" si="25">Q1606*L1606</f>
        <v>0</v>
      </c>
    </row>
    <row r="1607" spans="2:18" x14ac:dyDescent="0.25">
      <c r="B1607" s="62" t="s">
        <v>7044</v>
      </c>
      <c r="C1607" s="58" t="s">
        <v>7048</v>
      </c>
      <c r="D1607" s="6" t="s">
        <v>1613</v>
      </c>
      <c r="E1607" s="7" t="s">
        <v>1614</v>
      </c>
      <c r="F1607" t="s">
        <v>1615</v>
      </c>
      <c r="G1607" t="s">
        <v>7922</v>
      </c>
      <c r="H1607" t="s">
        <v>17</v>
      </c>
      <c r="I1607" s="7" t="s">
        <v>12</v>
      </c>
      <c r="J1607" s="7" t="s">
        <v>27</v>
      </c>
      <c r="K1607" s="7" t="s">
        <v>7828</v>
      </c>
      <c r="L1607" s="10">
        <v>132</v>
      </c>
      <c r="M1607" s="7" t="s">
        <v>415</v>
      </c>
      <c r="N1607" s="7" t="s">
        <v>175</v>
      </c>
      <c r="O1607" s="7" t="s">
        <v>16</v>
      </c>
      <c r="P1607" s="60"/>
      <c r="Q1607">
        <f>SUMIF(Western!C:C,Master!E1607,Western!V:V)</f>
        <v>0</v>
      </c>
      <c r="R1607" s="63">
        <f t="shared" si="25"/>
        <v>0</v>
      </c>
    </row>
    <row r="1608" spans="2:18" x14ac:dyDescent="0.25">
      <c r="B1608" s="62" t="s">
        <v>7044</v>
      </c>
      <c r="C1608" s="58" t="s">
        <v>7049</v>
      </c>
      <c r="D1608" s="6" t="s">
        <v>1616</v>
      </c>
      <c r="E1608" s="7" t="s">
        <v>1617</v>
      </c>
      <c r="F1608" t="s">
        <v>1618</v>
      </c>
      <c r="G1608" t="s">
        <v>7922</v>
      </c>
      <c r="H1608" t="s">
        <v>17</v>
      </c>
      <c r="I1608" s="7" t="s">
        <v>12</v>
      </c>
      <c r="J1608" s="7" t="s">
        <v>30</v>
      </c>
      <c r="K1608" s="7" t="s">
        <v>7828</v>
      </c>
      <c r="L1608" s="10">
        <v>132</v>
      </c>
      <c r="M1608" s="7" t="s">
        <v>415</v>
      </c>
      <c r="N1608" s="7" t="s">
        <v>175</v>
      </c>
      <c r="O1608" s="7" t="s">
        <v>16</v>
      </c>
      <c r="P1608" s="60"/>
      <c r="Q1608">
        <f>SUMIF(Western!C:C,Master!E1608,Western!V:V)</f>
        <v>0</v>
      </c>
      <c r="R1608" s="63">
        <f t="shared" si="25"/>
        <v>0</v>
      </c>
    </row>
    <row r="1609" spans="2:18" x14ac:dyDescent="0.25">
      <c r="B1609" s="62" t="s">
        <v>7050</v>
      </c>
      <c r="C1609" s="58" t="s">
        <v>7051</v>
      </c>
      <c r="D1609" s="6" t="s">
        <v>1619</v>
      </c>
      <c r="E1609" s="7" t="s">
        <v>1620</v>
      </c>
      <c r="F1609" t="s">
        <v>1621</v>
      </c>
      <c r="G1609" t="s">
        <v>7901</v>
      </c>
      <c r="H1609" t="s">
        <v>18</v>
      </c>
      <c r="I1609" s="7" t="s">
        <v>282</v>
      </c>
      <c r="J1609" s="7" t="s">
        <v>13</v>
      </c>
      <c r="K1609" s="7" t="s">
        <v>7833</v>
      </c>
      <c r="L1609" s="10">
        <v>150</v>
      </c>
      <c r="M1609" s="7" t="s">
        <v>415</v>
      </c>
      <c r="N1609" s="7" t="s">
        <v>437</v>
      </c>
      <c r="O1609" s="7" t="s">
        <v>16</v>
      </c>
      <c r="P1609" s="60"/>
      <c r="Q1609">
        <f>SUMIF(Western!C:C,Master!E1609,Western!V:V)</f>
        <v>0</v>
      </c>
      <c r="R1609" s="63">
        <f t="shared" si="25"/>
        <v>0</v>
      </c>
    </row>
    <row r="1610" spans="2:18" x14ac:dyDescent="0.25">
      <c r="B1610" s="62" t="s">
        <v>7050</v>
      </c>
      <c r="C1610" s="58" t="s">
        <v>7052</v>
      </c>
      <c r="D1610" s="6" t="s">
        <v>1622</v>
      </c>
      <c r="E1610" s="7" t="s">
        <v>1623</v>
      </c>
      <c r="F1610" t="s">
        <v>1624</v>
      </c>
      <c r="G1610" t="s">
        <v>7901</v>
      </c>
      <c r="H1610" t="s">
        <v>18</v>
      </c>
      <c r="I1610" s="7" t="s">
        <v>282</v>
      </c>
      <c r="J1610" s="7" t="s">
        <v>21</v>
      </c>
      <c r="K1610" s="7" t="s">
        <v>7833</v>
      </c>
      <c r="L1610" s="10">
        <v>150</v>
      </c>
      <c r="M1610" s="7" t="s">
        <v>415</v>
      </c>
      <c r="N1610" s="7" t="s">
        <v>437</v>
      </c>
      <c r="O1610" s="7" t="s">
        <v>16</v>
      </c>
      <c r="P1610" s="60"/>
      <c r="Q1610">
        <f>SUMIF(Western!C:C,Master!E1610,Western!V:V)</f>
        <v>0</v>
      </c>
      <c r="R1610" s="63">
        <f t="shared" si="25"/>
        <v>0</v>
      </c>
    </row>
    <row r="1611" spans="2:18" x14ac:dyDescent="0.25">
      <c r="B1611" s="62" t="s">
        <v>7050</v>
      </c>
      <c r="C1611" s="58" t="s">
        <v>7053</v>
      </c>
      <c r="D1611" s="6" t="s">
        <v>1625</v>
      </c>
      <c r="E1611" s="7" t="s">
        <v>1626</v>
      </c>
      <c r="F1611" t="s">
        <v>1627</v>
      </c>
      <c r="G1611" t="s">
        <v>7901</v>
      </c>
      <c r="H1611" t="s">
        <v>18</v>
      </c>
      <c r="I1611" s="7" t="s">
        <v>282</v>
      </c>
      <c r="J1611" s="7" t="s">
        <v>24</v>
      </c>
      <c r="K1611" s="7" t="s">
        <v>7833</v>
      </c>
      <c r="L1611" s="10">
        <v>150</v>
      </c>
      <c r="M1611" s="7" t="s">
        <v>415</v>
      </c>
      <c r="N1611" s="7" t="s">
        <v>437</v>
      </c>
      <c r="O1611" s="7" t="s">
        <v>16</v>
      </c>
      <c r="P1611" s="60"/>
      <c r="Q1611">
        <f>SUMIF(Western!C:C,Master!E1611,Western!V:V)</f>
        <v>0</v>
      </c>
      <c r="R1611" s="63">
        <f t="shared" si="25"/>
        <v>0</v>
      </c>
    </row>
    <row r="1612" spans="2:18" x14ac:dyDescent="0.25">
      <c r="B1612" s="62" t="s">
        <v>7050</v>
      </c>
      <c r="C1612" s="58" t="s">
        <v>7054</v>
      </c>
      <c r="D1612" s="6" t="s">
        <v>1628</v>
      </c>
      <c r="E1612" s="7" t="s">
        <v>1629</v>
      </c>
      <c r="F1612" t="s">
        <v>1630</v>
      </c>
      <c r="G1612" t="s">
        <v>7901</v>
      </c>
      <c r="H1612" t="s">
        <v>18</v>
      </c>
      <c r="I1612" s="7" t="s">
        <v>282</v>
      </c>
      <c r="J1612" s="7" t="s">
        <v>27</v>
      </c>
      <c r="K1612" s="7" t="s">
        <v>7833</v>
      </c>
      <c r="L1612" s="10">
        <v>150</v>
      </c>
      <c r="M1612" s="7" t="s">
        <v>415</v>
      </c>
      <c r="N1612" s="7" t="s">
        <v>437</v>
      </c>
      <c r="O1612" s="7" t="s">
        <v>16</v>
      </c>
      <c r="P1612" s="60"/>
      <c r="Q1612">
        <f>SUMIF(Western!C:C,Master!E1612,Western!V:V)</f>
        <v>0</v>
      </c>
      <c r="R1612" s="63">
        <f t="shared" si="25"/>
        <v>0</v>
      </c>
    </row>
    <row r="1613" spans="2:18" x14ac:dyDescent="0.25">
      <c r="B1613" s="62" t="s">
        <v>7050</v>
      </c>
      <c r="C1613" s="58" t="s">
        <v>7055</v>
      </c>
      <c r="D1613" s="6" t="s">
        <v>1631</v>
      </c>
      <c r="E1613" s="7" t="s">
        <v>1632</v>
      </c>
      <c r="F1613" t="s">
        <v>1633</v>
      </c>
      <c r="G1613" t="s">
        <v>7901</v>
      </c>
      <c r="H1613" t="s">
        <v>18</v>
      </c>
      <c r="I1613" s="7" t="s">
        <v>282</v>
      </c>
      <c r="J1613" s="7" t="s">
        <v>30</v>
      </c>
      <c r="K1613" s="7" t="s">
        <v>7833</v>
      </c>
      <c r="L1613" s="10">
        <v>150</v>
      </c>
      <c r="M1613" s="7" t="s">
        <v>415</v>
      </c>
      <c r="N1613" s="7" t="s">
        <v>437</v>
      </c>
      <c r="O1613" s="7" t="s">
        <v>16</v>
      </c>
      <c r="P1613" s="60"/>
      <c r="Q1613">
        <f>SUMIF(Western!C:C,Master!E1613,Western!V:V)</f>
        <v>0</v>
      </c>
      <c r="R1613" s="63">
        <f t="shared" si="25"/>
        <v>0</v>
      </c>
    </row>
    <row r="1614" spans="2:18" x14ac:dyDescent="0.25">
      <c r="B1614" s="62" t="s">
        <v>7056</v>
      </c>
      <c r="C1614" s="58" t="s">
        <v>7057</v>
      </c>
      <c r="D1614" s="6" t="s">
        <v>1634</v>
      </c>
      <c r="E1614" s="7" t="s">
        <v>1635</v>
      </c>
      <c r="F1614" t="s">
        <v>1636</v>
      </c>
      <c r="G1614" t="s">
        <v>7901</v>
      </c>
      <c r="H1614" t="s">
        <v>17</v>
      </c>
      <c r="I1614" s="7" t="s">
        <v>154</v>
      </c>
      <c r="J1614" s="7" t="s">
        <v>13</v>
      </c>
      <c r="K1614" s="7" t="s">
        <v>7833</v>
      </c>
      <c r="L1614" s="10">
        <v>150</v>
      </c>
      <c r="M1614" s="7" t="s">
        <v>415</v>
      </c>
      <c r="N1614" s="7" t="s">
        <v>437</v>
      </c>
      <c r="O1614" s="7" t="s">
        <v>16</v>
      </c>
      <c r="P1614" s="60"/>
      <c r="Q1614">
        <f>SUMIF(Western!C:C,Master!E1614,Western!V:V)</f>
        <v>0</v>
      </c>
      <c r="R1614" s="63">
        <f t="shared" si="25"/>
        <v>0</v>
      </c>
    </row>
    <row r="1615" spans="2:18" x14ac:dyDescent="0.25">
      <c r="B1615" s="62" t="s">
        <v>7056</v>
      </c>
      <c r="C1615" s="58" t="s">
        <v>7058</v>
      </c>
      <c r="D1615" s="6" t="s">
        <v>1637</v>
      </c>
      <c r="E1615" s="7" t="s">
        <v>1638</v>
      </c>
      <c r="F1615" t="s">
        <v>1639</v>
      </c>
      <c r="G1615" t="s">
        <v>7901</v>
      </c>
      <c r="H1615" t="s">
        <v>17</v>
      </c>
      <c r="I1615" s="7" t="s">
        <v>154</v>
      </c>
      <c r="J1615" s="7" t="s">
        <v>21</v>
      </c>
      <c r="K1615" s="7" t="s">
        <v>7833</v>
      </c>
      <c r="L1615" s="10">
        <v>150</v>
      </c>
      <c r="M1615" s="7" t="s">
        <v>415</v>
      </c>
      <c r="N1615" s="7" t="s">
        <v>437</v>
      </c>
      <c r="O1615" s="7" t="s">
        <v>16</v>
      </c>
      <c r="P1615" s="60"/>
      <c r="Q1615">
        <f>SUMIF(Western!C:C,Master!E1615,Western!V:V)</f>
        <v>0</v>
      </c>
      <c r="R1615" s="63">
        <f t="shared" si="25"/>
        <v>0</v>
      </c>
    </row>
    <row r="1616" spans="2:18" x14ac:dyDescent="0.25">
      <c r="B1616" s="62" t="s">
        <v>7056</v>
      </c>
      <c r="C1616" s="58" t="s">
        <v>7059</v>
      </c>
      <c r="D1616" s="6" t="s">
        <v>1640</v>
      </c>
      <c r="E1616" s="7" t="s">
        <v>1641</v>
      </c>
      <c r="F1616" t="s">
        <v>1642</v>
      </c>
      <c r="G1616" t="s">
        <v>7901</v>
      </c>
      <c r="H1616" t="s">
        <v>17</v>
      </c>
      <c r="I1616" s="7" t="s">
        <v>154</v>
      </c>
      <c r="J1616" s="7" t="s">
        <v>24</v>
      </c>
      <c r="K1616" s="7" t="s">
        <v>7833</v>
      </c>
      <c r="L1616" s="10">
        <v>150</v>
      </c>
      <c r="M1616" s="7" t="s">
        <v>415</v>
      </c>
      <c r="N1616" s="7" t="s">
        <v>437</v>
      </c>
      <c r="O1616" s="7" t="s">
        <v>16</v>
      </c>
      <c r="P1616" s="60"/>
      <c r="Q1616">
        <f>SUMIF(Western!C:C,Master!E1616,Western!V:V)</f>
        <v>0</v>
      </c>
      <c r="R1616" s="63">
        <f t="shared" si="25"/>
        <v>0</v>
      </c>
    </row>
    <row r="1617" spans="2:18" x14ac:dyDescent="0.25">
      <c r="B1617" s="62" t="s">
        <v>7056</v>
      </c>
      <c r="C1617" s="58" t="s">
        <v>7060</v>
      </c>
      <c r="D1617" s="6" t="s">
        <v>1643</v>
      </c>
      <c r="E1617" s="7" t="s">
        <v>1644</v>
      </c>
      <c r="F1617" t="s">
        <v>1645</v>
      </c>
      <c r="G1617" t="s">
        <v>7901</v>
      </c>
      <c r="H1617" t="s">
        <v>17</v>
      </c>
      <c r="I1617" s="7" t="s">
        <v>154</v>
      </c>
      <c r="J1617" s="7" t="s">
        <v>27</v>
      </c>
      <c r="K1617" s="7" t="s">
        <v>7833</v>
      </c>
      <c r="L1617" s="10">
        <v>150</v>
      </c>
      <c r="M1617" s="7" t="s">
        <v>415</v>
      </c>
      <c r="N1617" s="7" t="s">
        <v>437</v>
      </c>
      <c r="O1617" s="7" t="s">
        <v>16</v>
      </c>
      <c r="P1617" s="60"/>
      <c r="Q1617">
        <f>SUMIF(Western!C:C,Master!E1617,Western!V:V)</f>
        <v>0</v>
      </c>
      <c r="R1617" s="63">
        <f t="shared" si="25"/>
        <v>0</v>
      </c>
    </row>
    <row r="1618" spans="2:18" x14ac:dyDescent="0.25">
      <c r="B1618" s="62" t="s">
        <v>7056</v>
      </c>
      <c r="C1618" s="58" t="s">
        <v>7061</v>
      </c>
      <c r="D1618" s="6" t="s">
        <v>1646</v>
      </c>
      <c r="E1618" s="7" t="s">
        <v>1647</v>
      </c>
      <c r="F1618" t="s">
        <v>1648</v>
      </c>
      <c r="G1618" t="s">
        <v>7901</v>
      </c>
      <c r="H1618" t="s">
        <v>17</v>
      </c>
      <c r="I1618" s="7" t="s">
        <v>154</v>
      </c>
      <c r="J1618" s="7" t="s">
        <v>30</v>
      </c>
      <c r="K1618" s="7" t="s">
        <v>7833</v>
      </c>
      <c r="L1618" s="10">
        <v>150</v>
      </c>
      <c r="M1618" s="7" t="s">
        <v>415</v>
      </c>
      <c r="N1618" s="7" t="s">
        <v>437</v>
      </c>
      <c r="O1618" s="7" t="s">
        <v>16</v>
      </c>
      <c r="P1618" s="60"/>
      <c r="Q1618">
        <f>SUMIF(Western!C:C,Master!E1618,Western!V:V)</f>
        <v>0</v>
      </c>
      <c r="R1618" s="63">
        <f t="shared" si="25"/>
        <v>0</v>
      </c>
    </row>
    <row r="1619" spans="2:18" x14ac:dyDescent="0.25">
      <c r="B1619" s="62" t="s">
        <v>7062</v>
      </c>
      <c r="C1619" s="58" t="s">
        <v>7063</v>
      </c>
      <c r="D1619" s="6" t="s">
        <v>1649</v>
      </c>
      <c r="E1619" s="7" t="s">
        <v>1650</v>
      </c>
      <c r="F1619" t="s">
        <v>1651</v>
      </c>
      <c r="G1619" t="s">
        <v>7901</v>
      </c>
      <c r="H1619" t="s">
        <v>18</v>
      </c>
      <c r="I1619" s="7" t="s">
        <v>80</v>
      </c>
      <c r="J1619" s="7" t="s">
        <v>13</v>
      </c>
      <c r="K1619" s="7" t="s">
        <v>7833</v>
      </c>
      <c r="L1619" s="10">
        <v>150</v>
      </c>
      <c r="M1619" s="7" t="s">
        <v>415</v>
      </c>
      <c r="N1619" s="7" t="s">
        <v>437</v>
      </c>
      <c r="O1619" s="7" t="s">
        <v>16</v>
      </c>
      <c r="P1619" s="60"/>
      <c r="Q1619">
        <f>SUMIF(Western!C:C,Master!E1619,Western!V:V)</f>
        <v>0</v>
      </c>
      <c r="R1619" s="63">
        <f t="shared" si="25"/>
        <v>0</v>
      </c>
    </row>
    <row r="1620" spans="2:18" x14ac:dyDescent="0.25">
      <c r="B1620" s="62" t="s">
        <v>7062</v>
      </c>
      <c r="C1620" s="58" t="s">
        <v>7064</v>
      </c>
      <c r="D1620" s="6" t="s">
        <v>1652</v>
      </c>
      <c r="E1620" s="7" t="s">
        <v>1653</v>
      </c>
      <c r="F1620" t="s">
        <v>1654</v>
      </c>
      <c r="G1620" t="s">
        <v>7901</v>
      </c>
      <c r="H1620" t="s">
        <v>18</v>
      </c>
      <c r="I1620" s="7" t="s">
        <v>80</v>
      </c>
      <c r="J1620" s="7" t="s">
        <v>21</v>
      </c>
      <c r="K1620" s="7" t="s">
        <v>7833</v>
      </c>
      <c r="L1620" s="10">
        <v>150</v>
      </c>
      <c r="M1620" s="7" t="s">
        <v>415</v>
      </c>
      <c r="N1620" s="7" t="s">
        <v>437</v>
      </c>
      <c r="O1620" s="7" t="s">
        <v>16</v>
      </c>
      <c r="P1620" s="60"/>
      <c r="Q1620">
        <f>SUMIF(Western!C:C,Master!E1620,Western!V:V)</f>
        <v>0</v>
      </c>
      <c r="R1620" s="63">
        <f t="shared" si="25"/>
        <v>0</v>
      </c>
    </row>
    <row r="1621" spans="2:18" x14ac:dyDescent="0.25">
      <c r="B1621" s="62" t="s">
        <v>7062</v>
      </c>
      <c r="C1621" s="58" t="s">
        <v>7065</v>
      </c>
      <c r="D1621" s="6" t="s">
        <v>1655</v>
      </c>
      <c r="E1621" s="7" t="s">
        <v>1656</v>
      </c>
      <c r="F1621" t="s">
        <v>1657</v>
      </c>
      <c r="G1621" t="s">
        <v>7901</v>
      </c>
      <c r="H1621" t="s">
        <v>18</v>
      </c>
      <c r="I1621" s="7" t="s">
        <v>80</v>
      </c>
      <c r="J1621" s="7" t="s">
        <v>24</v>
      </c>
      <c r="K1621" s="7" t="s">
        <v>7833</v>
      </c>
      <c r="L1621" s="10">
        <v>150</v>
      </c>
      <c r="M1621" s="7" t="s">
        <v>415</v>
      </c>
      <c r="N1621" s="7" t="s">
        <v>437</v>
      </c>
      <c r="O1621" s="7" t="s">
        <v>16</v>
      </c>
      <c r="P1621" s="60"/>
      <c r="Q1621">
        <f>SUMIF(Western!C:C,Master!E1621,Western!V:V)</f>
        <v>0</v>
      </c>
      <c r="R1621" s="63">
        <f t="shared" si="25"/>
        <v>0</v>
      </c>
    </row>
    <row r="1622" spans="2:18" x14ac:dyDescent="0.25">
      <c r="B1622" s="62" t="s">
        <v>7062</v>
      </c>
      <c r="C1622" s="58" t="s">
        <v>7066</v>
      </c>
      <c r="D1622" s="6" t="s">
        <v>1658</v>
      </c>
      <c r="E1622" s="7" t="s">
        <v>1659</v>
      </c>
      <c r="F1622" t="s">
        <v>1660</v>
      </c>
      <c r="G1622" t="s">
        <v>7901</v>
      </c>
      <c r="H1622" t="s">
        <v>18</v>
      </c>
      <c r="I1622" s="7" t="s">
        <v>80</v>
      </c>
      <c r="J1622" s="7" t="s">
        <v>27</v>
      </c>
      <c r="K1622" s="7" t="s">
        <v>7833</v>
      </c>
      <c r="L1622" s="10">
        <v>150</v>
      </c>
      <c r="M1622" s="7" t="s">
        <v>415</v>
      </c>
      <c r="N1622" s="7" t="s">
        <v>437</v>
      </c>
      <c r="O1622" s="7" t="s">
        <v>16</v>
      </c>
      <c r="P1622" s="60"/>
      <c r="Q1622">
        <f>SUMIF(Western!C:C,Master!E1622,Western!V:V)</f>
        <v>0</v>
      </c>
      <c r="R1622" s="63">
        <f t="shared" si="25"/>
        <v>0</v>
      </c>
    </row>
    <row r="1623" spans="2:18" x14ac:dyDescent="0.25">
      <c r="B1623" s="62" t="s">
        <v>7062</v>
      </c>
      <c r="C1623" s="58" t="s">
        <v>7067</v>
      </c>
      <c r="D1623" s="6" t="s">
        <v>1661</v>
      </c>
      <c r="E1623" s="7" t="s">
        <v>1662</v>
      </c>
      <c r="F1623" t="s">
        <v>1663</v>
      </c>
      <c r="G1623" t="s">
        <v>7901</v>
      </c>
      <c r="H1623" t="s">
        <v>18</v>
      </c>
      <c r="I1623" s="7" t="s">
        <v>80</v>
      </c>
      <c r="J1623" s="7" t="s">
        <v>30</v>
      </c>
      <c r="K1623" s="7" t="s">
        <v>7833</v>
      </c>
      <c r="L1623" s="10">
        <v>150</v>
      </c>
      <c r="M1623" s="7" t="s">
        <v>415</v>
      </c>
      <c r="N1623" s="7" t="s">
        <v>437</v>
      </c>
      <c r="O1623" s="7" t="s">
        <v>16</v>
      </c>
      <c r="P1623" s="60"/>
      <c r="Q1623">
        <f>SUMIF(Western!C:C,Master!E1623,Western!V:V)</f>
        <v>0</v>
      </c>
      <c r="R1623" s="63">
        <f t="shared" si="25"/>
        <v>0</v>
      </c>
    </row>
    <row r="1624" spans="2:18" x14ac:dyDescent="0.25">
      <c r="B1624" s="62" t="s">
        <v>7068</v>
      </c>
      <c r="C1624" s="58" t="s">
        <v>7069</v>
      </c>
      <c r="D1624" s="6" t="s">
        <v>4277</v>
      </c>
      <c r="E1624" s="7" t="s">
        <v>3104</v>
      </c>
      <c r="F1624" t="s">
        <v>3850</v>
      </c>
      <c r="G1624" t="s">
        <v>7864</v>
      </c>
      <c r="H1624" t="s">
        <v>18</v>
      </c>
      <c r="I1624" s="7" t="s">
        <v>154</v>
      </c>
      <c r="J1624" s="7" t="s">
        <v>13</v>
      </c>
      <c r="K1624" s="7" t="s">
        <v>7839</v>
      </c>
      <c r="L1624" s="10">
        <v>110.00000000000001</v>
      </c>
      <c r="M1624" s="7" t="s">
        <v>14</v>
      </c>
      <c r="N1624" s="7" t="s">
        <v>48</v>
      </c>
      <c r="O1624" s="7" t="s">
        <v>3451</v>
      </c>
      <c r="P1624" s="60"/>
      <c r="Q1624">
        <f>SUMIF('Cross-Over'!C:C,Master!E1624,'Cross-Over'!V:V)</f>
        <v>0</v>
      </c>
      <c r="R1624" s="63">
        <f t="shared" si="25"/>
        <v>0</v>
      </c>
    </row>
    <row r="1625" spans="2:18" x14ac:dyDescent="0.25">
      <c r="B1625" s="62" t="s">
        <v>7068</v>
      </c>
      <c r="C1625" s="58" t="s">
        <v>7070</v>
      </c>
      <c r="D1625" s="6" t="s">
        <v>4278</v>
      </c>
      <c r="E1625" s="7" t="s">
        <v>3105</v>
      </c>
      <c r="F1625" t="s">
        <v>3851</v>
      </c>
      <c r="G1625" t="s">
        <v>7864</v>
      </c>
      <c r="H1625" t="s">
        <v>18</v>
      </c>
      <c r="I1625" s="7" t="s">
        <v>154</v>
      </c>
      <c r="J1625" s="7" t="s">
        <v>21</v>
      </c>
      <c r="K1625" s="7" t="s">
        <v>7839</v>
      </c>
      <c r="L1625" s="10">
        <v>110.00000000000001</v>
      </c>
      <c r="M1625" s="7" t="s">
        <v>14</v>
      </c>
      <c r="N1625" s="7" t="s">
        <v>48</v>
      </c>
      <c r="O1625" s="7" t="s">
        <v>3451</v>
      </c>
      <c r="P1625" s="60"/>
      <c r="Q1625">
        <f>SUMIF('Cross-Over'!C:C,Master!E1625,'Cross-Over'!V:V)</f>
        <v>0</v>
      </c>
      <c r="R1625" s="63">
        <f t="shared" si="25"/>
        <v>0</v>
      </c>
    </row>
    <row r="1626" spans="2:18" x14ac:dyDescent="0.25">
      <c r="B1626" s="62" t="s">
        <v>7068</v>
      </c>
      <c r="C1626" s="58" t="s">
        <v>7071</v>
      </c>
      <c r="D1626" s="6" t="s">
        <v>4279</v>
      </c>
      <c r="E1626" s="7" t="s">
        <v>3106</v>
      </c>
      <c r="F1626" t="s">
        <v>3852</v>
      </c>
      <c r="G1626" t="s">
        <v>7864</v>
      </c>
      <c r="H1626" t="s">
        <v>18</v>
      </c>
      <c r="I1626" s="7" t="s">
        <v>154</v>
      </c>
      <c r="J1626" s="7" t="s">
        <v>24</v>
      </c>
      <c r="K1626" s="7" t="s">
        <v>7839</v>
      </c>
      <c r="L1626" s="10">
        <v>110.00000000000001</v>
      </c>
      <c r="M1626" s="7" t="s">
        <v>14</v>
      </c>
      <c r="N1626" s="7" t="s">
        <v>48</v>
      </c>
      <c r="O1626" s="7" t="s">
        <v>3451</v>
      </c>
      <c r="P1626" s="60"/>
      <c r="Q1626">
        <f>SUMIF('Cross-Over'!C:C,Master!E1626,'Cross-Over'!V:V)</f>
        <v>0</v>
      </c>
      <c r="R1626" s="63">
        <f t="shared" si="25"/>
        <v>0</v>
      </c>
    </row>
    <row r="1627" spans="2:18" x14ac:dyDescent="0.25">
      <c r="B1627" s="62" t="s">
        <v>7068</v>
      </c>
      <c r="C1627" s="58" t="s">
        <v>7072</v>
      </c>
      <c r="D1627" s="6" t="s">
        <v>4280</v>
      </c>
      <c r="E1627" s="7" t="s">
        <v>3107</v>
      </c>
      <c r="F1627" t="s">
        <v>3853</v>
      </c>
      <c r="G1627" t="s">
        <v>7864</v>
      </c>
      <c r="H1627" t="s">
        <v>18</v>
      </c>
      <c r="I1627" s="7" t="s">
        <v>154</v>
      </c>
      <c r="J1627" s="7" t="s">
        <v>27</v>
      </c>
      <c r="K1627" s="7" t="s">
        <v>7839</v>
      </c>
      <c r="L1627" s="10">
        <v>110.00000000000001</v>
      </c>
      <c r="M1627" s="7" t="s">
        <v>14</v>
      </c>
      <c r="N1627" s="7" t="s">
        <v>48</v>
      </c>
      <c r="O1627" s="7" t="s">
        <v>3451</v>
      </c>
      <c r="P1627" s="60"/>
      <c r="Q1627">
        <f>SUMIF('Cross-Over'!C:C,Master!E1627,'Cross-Over'!V:V)</f>
        <v>0</v>
      </c>
      <c r="R1627" s="63">
        <f t="shared" si="25"/>
        <v>0</v>
      </c>
    </row>
    <row r="1628" spans="2:18" x14ac:dyDescent="0.25">
      <c r="B1628" s="62" t="s">
        <v>7068</v>
      </c>
      <c r="C1628" s="58" t="s">
        <v>7073</v>
      </c>
      <c r="D1628" s="6" t="s">
        <v>4281</v>
      </c>
      <c r="E1628" s="7" t="s">
        <v>3108</v>
      </c>
      <c r="F1628" t="s">
        <v>3854</v>
      </c>
      <c r="G1628" t="s">
        <v>7864</v>
      </c>
      <c r="H1628" t="s">
        <v>18</v>
      </c>
      <c r="I1628" s="7" t="s">
        <v>154</v>
      </c>
      <c r="J1628" s="7" t="s">
        <v>30</v>
      </c>
      <c r="K1628" s="7" t="s">
        <v>7839</v>
      </c>
      <c r="L1628" s="10">
        <v>110.00000000000001</v>
      </c>
      <c r="M1628" s="7" t="s">
        <v>14</v>
      </c>
      <c r="N1628" s="7" t="s">
        <v>48</v>
      </c>
      <c r="O1628" s="7" t="s">
        <v>3451</v>
      </c>
      <c r="P1628" s="60"/>
      <c r="Q1628">
        <f>SUMIF('Cross-Over'!C:C,Master!E1628,'Cross-Over'!V:V)</f>
        <v>0</v>
      </c>
      <c r="R1628" s="63">
        <f t="shared" si="25"/>
        <v>0</v>
      </c>
    </row>
    <row r="1629" spans="2:18" x14ac:dyDescent="0.25">
      <c r="B1629" s="62" t="s">
        <v>7074</v>
      </c>
      <c r="C1629" s="58" t="s">
        <v>7075</v>
      </c>
      <c r="D1629" s="6" t="s">
        <v>4282</v>
      </c>
      <c r="E1629" s="7" t="s">
        <v>3109</v>
      </c>
      <c r="F1629" t="s">
        <v>3855</v>
      </c>
      <c r="G1629" t="s">
        <v>7864</v>
      </c>
      <c r="H1629" t="s">
        <v>17</v>
      </c>
      <c r="I1629" s="7" t="s">
        <v>80</v>
      </c>
      <c r="J1629" s="7" t="s">
        <v>13</v>
      </c>
      <c r="K1629" s="7" t="s">
        <v>7839</v>
      </c>
      <c r="L1629" s="10">
        <v>110.00000000000001</v>
      </c>
      <c r="M1629" s="7" t="s">
        <v>14</v>
      </c>
      <c r="N1629" s="7" t="s">
        <v>48</v>
      </c>
      <c r="O1629" s="7" t="s">
        <v>3451</v>
      </c>
      <c r="P1629" s="60"/>
      <c r="Q1629">
        <f>SUMIF('Cross-Over'!C:C,Master!E1629,'Cross-Over'!V:V)</f>
        <v>0</v>
      </c>
      <c r="R1629" s="63">
        <f t="shared" si="25"/>
        <v>0</v>
      </c>
    </row>
    <row r="1630" spans="2:18" x14ac:dyDescent="0.25">
      <c r="B1630" s="62" t="s">
        <v>7074</v>
      </c>
      <c r="C1630" s="58" t="s">
        <v>7076</v>
      </c>
      <c r="D1630" s="6" t="s">
        <v>4283</v>
      </c>
      <c r="E1630" s="7" t="s">
        <v>3110</v>
      </c>
      <c r="F1630" t="s">
        <v>3856</v>
      </c>
      <c r="G1630" t="s">
        <v>7864</v>
      </c>
      <c r="H1630" t="s">
        <v>17</v>
      </c>
      <c r="I1630" s="7" t="s">
        <v>80</v>
      </c>
      <c r="J1630" s="7" t="s">
        <v>21</v>
      </c>
      <c r="K1630" s="7" t="s">
        <v>7839</v>
      </c>
      <c r="L1630" s="10">
        <v>110.00000000000001</v>
      </c>
      <c r="M1630" s="7" t="s">
        <v>14</v>
      </c>
      <c r="N1630" s="7" t="s">
        <v>48</v>
      </c>
      <c r="O1630" s="7" t="s">
        <v>3451</v>
      </c>
      <c r="P1630" s="60"/>
      <c r="Q1630">
        <f>SUMIF('Cross-Over'!C:C,Master!E1630,'Cross-Over'!V:V)</f>
        <v>0</v>
      </c>
      <c r="R1630" s="63">
        <f t="shared" si="25"/>
        <v>0</v>
      </c>
    </row>
    <row r="1631" spans="2:18" x14ac:dyDescent="0.25">
      <c r="B1631" s="62" t="s">
        <v>7074</v>
      </c>
      <c r="C1631" s="58" t="s">
        <v>7077</v>
      </c>
      <c r="D1631" s="6" t="s">
        <v>4284</v>
      </c>
      <c r="E1631" s="7" t="s">
        <v>3111</v>
      </c>
      <c r="F1631" t="s">
        <v>3857</v>
      </c>
      <c r="G1631" t="s">
        <v>7864</v>
      </c>
      <c r="H1631" t="s">
        <v>17</v>
      </c>
      <c r="I1631" s="7" t="s">
        <v>80</v>
      </c>
      <c r="J1631" s="7" t="s">
        <v>24</v>
      </c>
      <c r="K1631" s="7" t="s">
        <v>7839</v>
      </c>
      <c r="L1631" s="10">
        <v>110.00000000000001</v>
      </c>
      <c r="M1631" s="7" t="s">
        <v>14</v>
      </c>
      <c r="N1631" s="7" t="s">
        <v>48</v>
      </c>
      <c r="O1631" s="7" t="s">
        <v>3451</v>
      </c>
      <c r="P1631" s="60"/>
      <c r="Q1631">
        <f>SUMIF('Cross-Over'!C:C,Master!E1631,'Cross-Over'!V:V)</f>
        <v>0</v>
      </c>
      <c r="R1631" s="63">
        <f t="shared" si="25"/>
        <v>0</v>
      </c>
    </row>
    <row r="1632" spans="2:18" x14ac:dyDescent="0.25">
      <c r="B1632" s="62" t="s">
        <v>7074</v>
      </c>
      <c r="C1632" s="58" t="s">
        <v>7078</v>
      </c>
      <c r="D1632" s="6" t="s">
        <v>4285</v>
      </c>
      <c r="E1632" s="7" t="s">
        <v>3112</v>
      </c>
      <c r="F1632" t="s">
        <v>3858</v>
      </c>
      <c r="G1632" t="s">
        <v>7864</v>
      </c>
      <c r="H1632" t="s">
        <v>17</v>
      </c>
      <c r="I1632" s="7" t="s">
        <v>80</v>
      </c>
      <c r="J1632" s="7" t="s">
        <v>27</v>
      </c>
      <c r="K1632" s="7" t="s">
        <v>7839</v>
      </c>
      <c r="L1632" s="10">
        <v>110.00000000000001</v>
      </c>
      <c r="M1632" s="7" t="s">
        <v>14</v>
      </c>
      <c r="N1632" s="7" t="s">
        <v>48</v>
      </c>
      <c r="O1632" s="7" t="s">
        <v>3451</v>
      </c>
      <c r="P1632" s="60"/>
      <c r="Q1632">
        <f>SUMIF('Cross-Over'!C:C,Master!E1632,'Cross-Over'!V:V)</f>
        <v>0</v>
      </c>
      <c r="R1632" s="63">
        <f t="shared" si="25"/>
        <v>0</v>
      </c>
    </row>
    <row r="1633" spans="2:18" x14ac:dyDescent="0.25">
      <c r="B1633" s="62" t="s">
        <v>7074</v>
      </c>
      <c r="C1633" s="58" t="s">
        <v>7079</v>
      </c>
      <c r="D1633" s="6" t="s">
        <v>4286</v>
      </c>
      <c r="E1633" s="7" t="s">
        <v>3113</v>
      </c>
      <c r="F1633" t="s">
        <v>3859</v>
      </c>
      <c r="G1633" t="s">
        <v>7864</v>
      </c>
      <c r="H1633" t="s">
        <v>17</v>
      </c>
      <c r="I1633" s="7" t="s">
        <v>80</v>
      </c>
      <c r="J1633" s="7" t="s">
        <v>30</v>
      </c>
      <c r="K1633" s="7" t="s">
        <v>7839</v>
      </c>
      <c r="L1633" s="10">
        <v>110.00000000000001</v>
      </c>
      <c r="M1633" s="7" t="s">
        <v>14</v>
      </c>
      <c r="N1633" s="7" t="s">
        <v>48</v>
      </c>
      <c r="O1633" s="7" t="s">
        <v>3451</v>
      </c>
      <c r="P1633" s="60"/>
      <c r="Q1633">
        <f>SUMIF('Cross-Over'!C:C,Master!E1633,'Cross-Over'!V:V)</f>
        <v>0</v>
      </c>
      <c r="R1633" s="63">
        <f t="shared" si="25"/>
        <v>0</v>
      </c>
    </row>
    <row r="1634" spans="2:18" x14ac:dyDescent="0.25">
      <c r="B1634" s="62" t="s">
        <v>7080</v>
      </c>
      <c r="C1634" s="58" t="s">
        <v>7081</v>
      </c>
      <c r="D1634" s="6" t="s">
        <v>2581</v>
      </c>
      <c r="E1634" s="7" t="s">
        <v>2582</v>
      </c>
      <c r="F1634" t="s">
        <v>2583</v>
      </c>
      <c r="G1634" t="s">
        <v>7864</v>
      </c>
      <c r="H1634" t="s">
        <v>17</v>
      </c>
      <c r="I1634" s="7" t="s">
        <v>236</v>
      </c>
      <c r="J1634" s="7" t="s">
        <v>13</v>
      </c>
      <c r="K1634" s="7" t="s">
        <v>7839</v>
      </c>
      <c r="L1634" s="10">
        <v>110.00000000000001</v>
      </c>
      <c r="M1634" s="7" t="s">
        <v>14</v>
      </c>
      <c r="N1634" s="7" t="s">
        <v>48</v>
      </c>
      <c r="O1634" s="7" t="s">
        <v>2169</v>
      </c>
      <c r="P1634" s="60"/>
      <c r="Q1634">
        <f>SUMIF(Whitetail!C:C,Master!E1634,Whitetail!W:W)</f>
        <v>0</v>
      </c>
      <c r="R1634" s="63">
        <f t="shared" si="25"/>
        <v>0</v>
      </c>
    </row>
    <row r="1635" spans="2:18" x14ac:dyDescent="0.25">
      <c r="B1635" s="62" t="s">
        <v>7080</v>
      </c>
      <c r="C1635" s="58" t="s">
        <v>7082</v>
      </c>
      <c r="D1635" s="6" t="s">
        <v>2584</v>
      </c>
      <c r="E1635" s="7" t="s">
        <v>2585</v>
      </c>
      <c r="F1635" t="s">
        <v>2586</v>
      </c>
      <c r="G1635" t="s">
        <v>7864</v>
      </c>
      <c r="H1635" t="s">
        <v>17</v>
      </c>
      <c r="I1635" s="7" t="s">
        <v>236</v>
      </c>
      <c r="J1635" s="7" t="s">
        <v>21</v>
      </c>
      <c r="K1635" s="7" t="s">
        <v>7839</v>
      </c>
      <c r="L1635" s="10">
        <v>110.00000000000001</v>
      </c>
      <c r="M1635" s="7" t="s">
        <v>14</v>
      </c>
      <c r="N1635" s="7" t="s">
        <v>48</v>
      </c>
      <c r="O1635" s="7" t="s">
        <v>2169</v>
      </c>
      <c r="P1635" s="60"/>
      <c r="Q1635">
        <f>SUMIF(Whitetail!C:C,Master!E1635,Whitetail!W:W)</f>
        <v>0</v>
      </c>
      <c r="R1635" s="63">
        <f t="shared" si="25"/>
        <v>0</v>
      </c>
    </row>
    <row r="1636" spans="2:18" x14ac:dyDescent="0.25">
      <c r="B1636" s="62" t="s">
        <v>7080</v>
      </c>
      <c r="C1636" s="58" t="s">
        <v>7083</v>
      </c>
      <c r="D1636" s="6" t="s">
        <v>2587</v>
      </c>
      <c r="E1636" s="7" t="s">
        <v>2588</v>
      </c>
      <c r="F1636" t="s">
        <v>2589</v>
      </c>
      <c r="G1636" t="s">
        <v>7864</v>
      </c>
      <c r="H1636" t="s">
        <v>17</v>
      </c>
      <c r="I1636" s="7" t="s">
        <v>236</v>
      </c>
      <c r="J1636" s="7" t="s">
        <v>24</v>
      </c>
      <c r="K1636" s="7" t="s">
        <v>7839</v>
      </c>
      <c r="L1636" s="10">
        <v>110.00000000000001</v>
      </c>
      <c r="M1636" s="7" t="s">
        <v>14</v>
      </c>
      <c r="N1636" s="7" t="s">
        <v>48</v>
      </c>
      <c r="O1636" s="7" t="s">
        <v>2169</v>
      </c>
      <c r="P1636" s="60"/>
      <c r="Q1636">
        <f>SUMIF(Whitetail!C:C,Master!E1636,Whitetail!W:W)</f>
        <v>0</v>
      </c>
      <c r="R1636" s="63">
        <f t="shared" si="25"/>
        <v>0</v>
      </c>
    </row>
    <row r="1637" spans="2:18" x14ac:dyDescent="0.25">
      <c r="B1637" s="62" t="s">
        <v>7080</v>
      </c>
      <c r="C1637" s="58" t="s">
        <v>7084</v>
      </c>
      <c r="D1637" s="6" t="s">
        <v>2590</v>
      </c>
      <c r="E1637" s="7" t="s">
        <v>2591</v>
      </c>
      <c r="F1637" t="s">
        <v>2592</v>
      </c>
      <c r="G1637" t="s">
        <v>7864</v>
      </c>
      <c r="H1637" t="s">
        <v>17</v>
      </c>
      <c r="I1637" s="7" t="s">
        <v>236</v>
      </c>
      <c r="J1637" s="7" t="s">
        <v>27</v>
      </c>
      <c r="K1637" s="7" t="s">
        <v>7839</v>
      </c>
      <c r="L1637" s="10">
        <v>110.00000000000001</v>
      </c>
      <c r="M1637" s="7" t="s">
        <v>14</v>
      </c>
      <c r="N1637" s="7" t="s">
        <v>48</v>
      </c>
      <c r="O1637" s="7" t="s">
        <v>2169</v>
      </c>
      <c r="P1637" s="60"/>
      <c r="Q1637">
        <f>SUMIF(Whitetail!C:C,Master!E1637,Whitetail!W:W)</f>
        <v>0</v>
      </c>
      <c r="R1637" s="63">
        <f t="shared" si="25"/>
        <v>0</v>
      </c>
    </row>
    <row r="1638" spans="2:18" x14ac:dyDescent="0.25">
      <c r="B1638" s="62" t="s">
        <v>7080</v>
      </c>
      <c r="C1638" s="58" t="s">
        <v>7085</v>
      </c>
      <c r="D1638" s="6" t="s">
        <v>2593</v>
      </c>
      <c r="E1638" s="7" t="s">
        <v>2594</v>
      </c>
      <c r="F1638" t="s">
        <v>2595</v>
      </c>
      <c r="G1638" t="s">
        <v>7864</v>
      </c>
      <c r="H1638" t="s">
        <v>17</v>
      </c>
      <c r="I1638" s="7" t="s">
        <v>236</v>
      </c>
      <c r="J1638" s="7" t="s">
        <v>30</v>
      </c>
      <c r="K1638" s="7" t="s">
        <v>7839</v>
      </c>
      <c r="L1638" s="10">
        <v>110.00000000000001</v>
      </c>
      <c r="M1638" s="7" t="s">
        <v>14</v>
      </c>
      <c r="N1638" s="7" t="s">
        <v>48</v>
      </c>
      <c r="O1638" s="7" t="s">
        <v>2169</v>
      </c>
      <c r="P1638" s="60"/>
      <c r="Q1638">
        <f>SUMIF(Whitetail!C:C,Master!E1638,Whitetail!W:W)</f>
        <v>0</v>
      </c>
      <c r="R1638" s="63">
        <f t="shared" si="25"/>
        <v>0</v>
      </c>
    </row>
    <row r="1639" spans="2:18" x14ac:dyDescent="0.25">
      <c r="B1639" s="62" t="s">
        <v>7086</v>
      </c>
      <c r="C1639" s="58" t="s">
        <v>7087</v>
      </c>
      <c r="D1639" s="6" t="s">
        <v>2596</v>
      </c>
      <c r="E1639" s="7" t="s">
        <v>2597</v>
      </c>
      <c r="F1639" t="s">
        <v>2598</v>
      </c>
      <c r="G1639" t="s">
        <v>7846</v>
      </c>
      <c r="H1639" t="s">
        <v>18</v>
      </c>
      <c r="I1639" s="7" t="s">
        <v>154</v>
      </c>
      <c r="J1639" s="7" t="s">
        <v>21</v>
      </c>
      <c r="K1639" s="7" t="s">
        <v>7839</v>
      </c>
      <c r="L1639" s="10">
        <v>77</v>
      </c>
      <c r="M1639" s="7" t="s">
        <v>2599</v>
      </c>
      <c r="N1639" s="7" t="s">
        <v>2600</v>
      </c>
      <c r="O1639" s="7" t="s">
        <v>2169</v>
      </c>
      <c r="P1639" s="60"/>
      <c r="Q1639">
        <f>SUMIF(Whitetail!C:C,Master!E1639,Whitetail!W:W)</f>
        <v>0</v>
      </c>
      <c r="R1639" s="63">
        <f t="shared" si="25"/>
        <v>0</v>
      </c>
    </row>
    <row r="1640" spans="2:18" x14ac:dyDescent="0.25">
      <c r="B1640" s="62" t="s">
        <v>7086</v>
      </c>
      <c r="C1640" s="58" t="s">
        <v>7088</v>
      </c>
      <c r="D1640" s="6" t="s">
        <v>2601</v>
      </c>
      <c r="E1640" s="7" t="s">
        <v>2602</v>
      </c>
      <c r="F1640" t="s">
        <v>2603</v>
      </c>
      <c r="G1640" t="s">
        <v>7846</v>
      </c>
      <c r="H1640" t="s">
        <v>18</v>
      </c>
      <c r="I1640" s="7" t="s">
        <v>154</v>
      </c>
      <c r="J1640" s="7" t="s">
        <v>24</v>
      </c>
      <c r="K1640" s="7" t="s">
        <v>7839</v>
      </c>
      <c r="L1640" s="10">
        <v>77</v>
      </c>
      <c r="M1640" s="7" t="s">
        <v>2599</v>
      </c>
      <c r="N1640" s="7" t="s">
        <v>2600</v>
      </c>
      <c r="O1640" s="7" t="s">
        <v>2169</v>
      </c>
      <c r="P1640" s="60"/>
      <c r="Q1640">
        <f>SUMIF(Whitetail!C:C,Master!E1640,Whitetail!W:W)</f>
        <v>0</v>
      </c>
      <c r="R1640" s="63">
        <f t="shared" si="25"/>
        <v>0</v>
      </c>
    </row>
    <row r="1641" spans="2:18" x14ac:dyDescent="0.25">
      <c r="B1641" s="62" t="s">
        <v>7086</v>
      </c>
      <c r="C1641" s="58" t="s">
        <v>7089</v>
      </c>
      <c r="D1641" s="6" t="s">
        <v>2604</v>
      </c>
      <c r="E1641" s="7" t="s">
        <v>2605</v>
      </c>
      <c r="F1641" t="s">
        <v>2606</v>
      </c>
      <c r="G1641" t="s">
        <v>7846</v>
      </c>
      <c r="H1641" t="s">
        <v>18</v>
      </c>
      <c r="I1641" s="7" t="s">
        <v>154</v>
      </c>
      <c r="J1641" s="7" t="s">
        <v>27</v>
      </c>
      <c r="K1641" s="7" t="s">
        <v>7839</v>
      </c>
      <c r="L1641" s="10">
        <v>77</v>
      </c>
      <c r="M1641" s="7" t="s">
        <v>2599</v>
      </c>
      <c r="N1641" s="7" t="s">
        <v>2600</v>
      </c>
      <c r="O1641" s="7" t="s">
        <v>2169</v>
      </c>
      <c r="P1641" s="60"/>
      <c r="Q1641">
        <f>SUMIF(Whitetail!C:C,Master!E1641,Whitetail!W:W)</f>
        <v>0</v>
      </c>
      <c r="R1641" s="63">
        <f t="shared" si="25"/>
        <v>0</v>
      </c>
    </row>
    <row r="1642" spans="2:18" x14ac:dyDescent="0.25">
      <c r="B1642" s="62" t="s">
        <v>7086</v>
      </c>
      <c r="C1642" s="58" t="s">
        <v>7090</v>
      </c>
      <c r="D1642" s="6" t="s">
        <v>2607</v>
      </c>
      <c r="E1642" s="7" t="s">
        <v>2608</v>
      </c>
      <c r="F1642" t="s">
        <v>2609</v>
      </c>
      <c r="G1642" t="s">
        <v>7846</v>
      </c>
      <c r="H1642" t="s">
        <v>18</v>
      </c>
      <c r="I1642" s="7" t="s">
        <v>154</v>
      </c>
      <c r="J1642" s="7" t="s">
        <v>30</v>
      </c>
      <c r="K1642" s="7" t="s">
        <v>7839</v>
      </c>
      <c r="L1642" s="10">
        <v>77</v>
      </c>
      <c r="M1642" s="7" t="s">
        <v>2599</v>
      </c>
      <c r="N1642" s="7" t="s">
        <v>2600</v>
      </c>
      <c r="O1642" s="7" t="s">
        <v>2169</v>
      </c>
      <c r="P1642" s="60"/>
      <c r="Q1642">
        <f>SUMIF(Whitetail!C:C,Master!E1642,Whitetail!W:W)</f>
        <v>0</v>
      </c>
      <c r="R1642" s="63">
        <f t="shared" si="25"/>
        <v>0</v>
      </c>
    </row>
    <row r="1643" spans="2:18" x14ac:dyDescent="0.25">
      <c r="B1643" s="62" t="s">
        <v>7086</v>
      </c>
      <c r="C1643" s="58" t="s">
        <v>7091</v>
      </c>
      <c r="D1643" s="6" t="s">
        <v>2610</v>
      </c>
      <c r="E1643" s="7" t="s">
        <v>2611</v>
      </c>
      <c r="F1643" t="s">
        <v>2612</v>
      </c>
      <c r="G1643" t="s">
        <v>7846</v>
      </c>
      <c r="H1643" t="s">
        <v>18</v>
      </c>
      <c r="I1643" s="7" t="s">
        <v>154</v>
      </c>
      <c r="J1643" s="7" t="s">
        <v>246</v>
      </c>
      <c r="K1643" s="7" t="s">
        <v>7839</v>
      </c>
      <c r="L1643" s="10">
        <v>77</v>
      </c>
      <c r="M1643" s="7" t="s">
        <v>2599</v>
      </c>
      <c r="N1643" s="7" t="s">
        <v>2600</v>
      </c>
      <c r="O1643" s="7" t="s">
        <v>2169</v>
      </c>
      <c r="P1643" s="60"/>
      <c r="Q1643">
        <f>SUMIF(Whitetail!C:C,Master!E1643,Whitetail!W:W)</f>
        <v>0</v>
      </c>
      <c r="R1643" s="63">
        <f t="shared" si="25"/>
        <v>0</v>
      </c>
    </row>
    <row r="1644" spans="2:18" x14ac:dyDescent="0.25">
      <c r="B1644" s="62" t="s">
        <v>7086</v>
      </c>
      <c r="C1644" s="58" t="s">
        <v>7092</v>
      </c>
      <c r="D1644" s="6" t="s">
        <v>2613</v>
      </c>
      <c r="E1644" s="7" t="s">
        <v>2614</v>
      </c>
      <c r="F1644" t="s">
        <v>2615</v>
      </c>
      <c r="G1644" t="s">
        <v>7846</v>
      </c>
      <c r="H1644" t="s">
        <v>18</v>
      </c>
      <c r="I1644" s="7" t="s">
        <v>154</v>
      </c>
      <c r="J1644" s="7" t="s">
        <v>249</v>
      </c>
      <c r="K1644" s="7" t="s">
        <v>7839</v>
      </c>
      <c r="L1644" s="10">
        <v>77</v>
      </c>
      <c r="M1644" s="7" t="s">
        <v>2599</v>
      </c>
      <c r="N1644" s="7" t="s">
        <v>2600</v>
      </c>
      <c r="O1644" s="7" t="s">
        <v>2169</v>
      </c>
      <c r="P1644" s="60"/>
      <c r="Q1644">
        <f>SUMIF(Whitetail!C:C,Master!E1644,Whitetail!W:W)</f>
        <v>0</v>
      </c>
      <c r="R1644" s="63">
        <f t="shared" si="25"/>
        <v>0</v>
      </c>
    </row>
    <row r="1645" spans="2:18" x14ac:dyDescent="0.25">
      <c r="B1645" s="62" t="s">
        <v>7093</v>
      </c>
      <c r="C1645" s="58" t="s">
        <v>7094</v>
      </c>
      <c r="D1645" s="6" t="s">
        <v>2616</v>
      </c>
      <c r="E1645" s="7" t="s">
        <v>2617</v>
      </c>
      <c r="F1645" t="s">
        <v>2618</v>
      </c>
      <c r="G1645" t="s">
        <v>7846</v>
      </c>
      <c r="H1645" t="s">
        <v>17</v>
      </c>
      <c r="I1645" s="7" t="s">
        <v>236</v>
      </c>
      <c r="J1645" s="7" t="s">
        <v>21</v>
      </c>
      <c r="K1645" s="7" t="s">
        <v>7839</v>
      </c>
      <c r="L1645" s="10">
        <v>77</v>
      </c>
      <c r="M1645" s="7" t="s">
        <v>2599</v>
      </c>
      <c r="N1645" s="7" t="s">
        <v>2600</v>
      </c>
      <c r="O1645" s="7" t="s">
        <v>2169</v>
      </c>
      <c r="P1645" s="60"/>
      <c r="Q1645">
        <f>SUMIF(Whitetail!C:C,Master!E1645,Whitetail!W:W)</f>
        <v>0</v>
      </c>
      <c r="R1645" s="63">
        <f t="shared" si="25"/>
        <v>0</v>
      </c>
    </row>
    <row r="1646" spans="2:18" x14ac:dyDescent="0.25">
      <c r="B1646" s="62" t="s">
        <v>7093</v>
      </c>
      <c r="C1646" s="58" t="s">
        <v>7095</v>
      </c>
      <c r="D1646" s="6" t="s">
        <v>2619</v>
      </c>
      <c r="E1646" s="7" t="s">
        <v>2620</v>
      </c>
      <c r="F1646" t="s">
        <v>2621</v>
      </c>
      <c r="G1646" t="s">
        <v>7846</v>
      </c>
      <c r="H1646" t="s">
        <v>17</v>
      </c>
      <c r="I1646" s="7" t="s">
        <v>236</v>
      </c>
      <c r="J1646" s="7" t="s">
        <v>24</v>
      </c>
      <c r="K1646" s="7" t="s">
        <v>7839</v>
      </c>
      <c r="L1646" s="10">
        <v>77</v>
      </c>
      <c r="M1646" s="7" t="s">
        <v>2599</v>
      </c>
      <c r="N1646" s="7" t="s">
        <v>2600</v>
      </c>
      <c r="O1646" s="7" t="s">
        <v>2169</v>
      </c>
      <c r="P1646" s="60"/>
      <c r="Q1646">
        <f>SUMIF(Whitetail!C:C,Master!E1646,Whitetail!W:W)</f>
        <v>0</v>
      </c>
      <c r="R1646" s="63">
        <f t="shared" si="25"/>
        <v>0</v>
      </c>
    </row>
    <row r="1647" spans="2:18" x14ac:dyDescent="0.25">
      <c r="B1647" s="62" t="s">
        <v>7093</v>
      </c>
      <c r="C1647" s="58" t="s">
        <v>7096</v>
      </c>
      <c r="D1647" s="6" t="s">
        <v>2622</v>
      </c>
      <c r="E1647" s="7" t="s">
        <v>2623</v>
      </c>
      <c r="F1647" t="s">
        <v>2624</v>
      </c>
      <c r="G1647" t="s">
        <v>7846</v>
      </c>
      <c r="H1647" t="s">
        <v>17</v>
      </c>
      <c r="I1647" s="7" t="s">
        <v>236</v>
      </c>
      <c r="J1647" s="7" t="s">
        <v>27</v>
      </c>
      <c r="K1647" s="7" t="s">
        <v>7839</v>
      </c>
      <c r="L1647" s="10">
        <v>77</v>
      </c>
      <c r="M1647" s="7" t="s">
        <v>2599</v>
      </c>
      <c r="N1647" s="7" t="s">
        <v>2600</v>
      </c>
      <c r="O1647" s="7" t="s">
        <v>2169</v>
      </c>
      <c r="P1647" s="60"/>
      <c r="Q1647">
        <f>SUMIF(Whitetail!C:C,Master!E1647,Whitetail!W:W)</f>
        <v>0</v>
      </c>
      <c r="R1647" s="63">
        <f t="shared" si="25"/>
        <v>0</v>
      </c>
    </row>
    <row r="1648" spans="2:18" x14ac:dyDescent="0.25">
      <c r="B1648" s="62" t="s">
        <v>7093</v>
      </c>
      <c r="C1648" s="58" t="s">
        <v>7097</v>
      </c>
      <c r="D1648" s="6" t="s">
        <v>2625</v>
      </c>
      <c r="E1648" s="7" t="s">
        <v>2626</v>
      </c>
      <c r="F1648" t="s">
        <v>2627</v>
      </c>
      <c r="G1648" t="s">
        <v>7846</v>
      </c>
      <c r="H1648" t="s">
        <v>17</v>
      </c>
      <c r="I1648" s="7" t="s">
        <v>236</v>
      </c>
      <c r="J1648" s="7" t="s">
        <v>30</v>
      </c>
      <c r="K1648" s="7" t="s">
        <v>7839</v>
      </c>
      <c r="L1648" s="10">
        <v>77</v>
      </c>
      <c r="M1648" s="7" t="s">
        <v>2599</v>
      </c>
      <c r="N1648" s="7" t="s">
        <v>2600</v>
      </c>
      <c r="O1648" s="7" t="s">
        <v>2169</v>
      </c>
      <c r="P1648" s="60"/>
      <c r="Q1648">
        <f>SUMIF(Whitetail!C:C,Master!E1648,Whitetail!W:W)</f>
        <v>0</v>
      </c>
      <c r="R1648" s="63">
        <f t="shared" si="25"/>
        <v>0</v>
      </c>
    </row>
    <row r="1649" spans="2:18" x14ac:dyDescent="0.25">
      <c r="B1649" s="62" t="s">
        <v>7093</v>
      </c>
      <c r="C1649" s="58" t="s">
        <v>7098</v>
      </c>
      <c r="D1649" s="6" t="s">
        <v>2628</v>
      </c>
      <c r="E1649" s="7" t="s">
        <v>2629</v>
      </c>
      <c r="F1649" t="s">
        <v>2630</v>
      </c>
      <c r="G1649" t="s">
        <v>7846</v>
      </c>
      <c r="H1649" t="s">
        <v>17</v>
      </c>
      <c r="I1649" s="7" t="s">
        <v>236</v>
      </c>
      <c r="J1649" s="7" t="s">
        <v>246</v>
      </c>
      <c r="K1649" s="7" t="s">
        <v>7839</v>
      </c>
      <c r="L1649" s="10">
        <v>77</v>
      </c>
      <c r="M1649" s="7" t="s">
        <v>2599</v>
      </c>
      <c r="N1649" s="7" t="s">
        <v>2600</v>
      </c>
      <c r="O1649" s="7" t="s">
        <v>2169</v>
      </c>
      <c r="P1649" s="60"/>
      <c r="Q1649">
        <f>SUMIF(Whitetail!C:C,Master!E1649,Whitetail!W:W)</f>
        <v>0</v>
      </c>
      <c r="R1649" s="63">
        <f t="shared" si="25"/>
        <v>0</v>
      </c>
    </row>
    <row r="1650" spans="2:18" x14ac:dyDescent="0.25">
      <c r="B1650" s="62" t="s">
        <v>7093</v>
      </c>
      <c r="C1650" s="58" t="s">
        <v>7099</v>
      </c>
      <c r="D1650" s="6" t="s">
        <v>2631</v>
      </c>
      <c r="E1650" s="7" t="s">
        <v>2632</v>
      </c>
      <c r="F1650" t="s">
        <v>2633</v>
      </c>
      <c r="G1650" t="s">
        <v>7846</v>
      </c>
      <c r="H1650" t="s">
        <v>17</v>
      </c>
      <c r="I1650" s="7" t="s">
        <v>236</v>
      </c>
      <c r="J1650" s="7" t="s">
        <v>249</v>
      </c>
      <c r="K1650" s="7" t="s">
        <v>7839</v>
      </c>
      <c r="L1650" s="10">
        <v>77</v>
      </c>
      <c r="M1650" s="7" t="s">
        <v>2599</v>
      </c>
      <c r="N1650" s="7" t="s">
        <v>2600</v>
      </c>
      <c r="O1650" s="7" t="s">
        <v>2169</v>
      </c>
      <c r="P1650" s="60"/>
      <c r="Q1650">
        <f>SUMIF(Whitetail!C:C,Master!E1650,Whitetail!W:W)</f>
        <v>0</v>
      </c>
      <c r="R1650" s="63">
        <f t="shared" si="25"/>
        <v>0</v>
      </c>
    </row>
    <row r="1651" spans="2:18" x14ac:dyDescent="0.25">
      <c r="B1651" s="62" t="s">
        <v>7100</v>
      </c>
      <c r="C1651" s="58" t="s">
        <v>7101</v>
      </c>
      <c r="D1651" s="6" t="s">
        <v>2634</v>
      </c>
      <c r="E1651" s="7" t="s">
        <v>2635</v>
      </c>
      <c r="F1651" t="s">
        <v>2636</v>
      </c>
      <c r="G1651" t="s">
        <v>7918</v>
      </c>
      <c r="H1651" t="s">
        <v>17</v>
      </c>
      <c r="I1651" s="7" t="s">
        <v>236</v>
      </c>
      <c r="J1651" s="7" t="s">
        <v>1251</v>
      </c>
      <c r="K1651" s="7" t="s">
        <v>7839</v>
      </c>
      <c r="L1651" s="10">
        <v>149.5</v>
      </c>
      <c r="M1651" s="7" t="s">
        <v>2637</v>
      </c>
      <c r="N1651" s="7" t="s">
        <v>2638</v>
      </c>
      <c r="O1651" s="7" t="s">
        <v>2169</v>
      </c>
      <c r="P1651" s="60"/>
      <c r="Q1651">
        <f>SUMIF(Whitetail!C:C,Master!E1651,Whitetail!W:W)</f>
        <v>0</v>
      </c>
      <c r="R1651" s="63">
        <f t="shared" si="25"/>
        <v>0</v>
      </c>
    </row>
    <row r="1652" spans="2:18" x14ac:dyDescent="0.25">
      <c r="B1652" s="62" t="s">
        <v>7102</v>
      </c>
      <c r="C1652" s="58" t="s">
        <v>7103</v>
      </c>
      <c r="D1652" s="6">
        <v>843380185758</v>
      </c>
      <c r="E1652" s="7" t="s">
        <v>1664</v>
      </c>
      <c r="F1652" t="s">
        <v>1665</v>
      </c>
      <c r="G1652" t="s">
        <v>7967</v>
      </c>
      <c r="H1652" t="s">
        <v>18</v>
      </c>
      <c r="I1652" s="7" t="s">
        <v>154</v>
      </c>
      <c r="J1652" s="7" t="s">
        <v>21</v>
      </c>
      <c r="K1652" s="7" t="s">
        <v>7929</v>
      </c>
      <c r="L1652" s="10">
        <v>137.5</v>
      </c>
      <c r="M1652" s="7" t="s">
        <v>415</v>
      </c>
      <c r="N1652" s="7" t="s">
        <v>469</v>
      </c>
      <c r="O1652" s="7" t="s">
        <v>16</v>
      </c>
      <c r="P1652" s="60"/>
      <c r="Q1652">
        <f>SUMIF(Western!C:C,Master!E1652,Western!V:V)</f>
        <v>0</v>
      </c>
      <c r="R1652" s="63">
        <f t="shared" si="25"/>
        <v>0</v>
      </c>
    </row>
    <row r="1653" spans="2:18" x14ac:dyDescent="0.25">
      <c r="B1653" s="62" t="s">
        <v>7102</v>
      </c>
      <c r="C1653" s="58" t="s">
        <v>7104</v>
      </c>
      <c r="D1653" s="6">
        <v>843380185741</v>
      </c>
      <c r="E1653" s="7" t="s">
        <v>1666</v>
      </c>
      <c r="F1653" t="s">
        <v>1667</v>
      </c>
      <c r="G1653" t="s">
        <v>7967</v>
      </c>
      <c r="H1653" t="s">
        <v>18</v>
      </c>
      <c r="I1653" s="7" t="s">
        <v>154</v>
      </c>
      <c r="J1653" s="7" t="s">
        <v>24</v>
      </c>
      <c r="K1653" s="7" t="s">
        <v>7929</v>
      </c>
      <c r="L1653" s="10">
        <v>137.5</v>
      </c>
      <c r="M1653" s="7" t="s">
        <v>415</v>
      </c>
      <c r="N1653" s="7" t="s">
        <v>469</v>
      </c>
      <c r="O1653" s="7" t="s">
        <v>16</v>
      </c>
      <c r="P1653" s="60"/>
      <c r="Q1653">
        <f>SUMIF(Western!C:C,Master!E1653,Western!V:V)</f>
        <v>0</v>
      </c>
      <c r="R1653" s="63">
        <f t="shared" si="25"/>
        <v>0</v>
      </c>
    </row>
    <row r="1654" spans="2:18" x14ac:dyDescent="0.25">
      <c r="B1654" s="62" t="s">
        <v>7102</v>
      </c>
      <c r="C1654" s="58" t="s">
        <v>7105</v>
      </c>
      <c r="D1654" s="6">
        <v>843380185734</v>
      </c>
      <c r="E1654" s="7" t="s">
        <v>1668</v>
      </c>
      <c r="F1654" t="s">
        <v>1669</v>
      </c>
      <c r="G1654" t="s">
        <v>7967</v>
      </c>
      <c r="H1654" t="s">
        <v>18</v>
      </c>
      <c r="I1654" s="7" t="s">
        <v>154</v>
      </c>
      <c r="J1654" s="7" t="s">
        <v>27</v>
      </c>
      <c r="K1654" s="7" t="s">
        <v>7929</v>
      </c>
      <c r="L1654" s="10">
        <v>137.5</v>
      </c>
      <c r="M1654" s="7" t="s">
        <v>415</v>
      </c>
      <c r="N1654" s="7" t="s">
        <v>469</v>
      </c>
      <c r="O1654" s="7" t="s">
        <v>16</v>
      </c>
      <c r="P1654" s="60"/>
      <c r="Q1654">
        <f>SUMIF(Western!C:C,Master!E1654,Western!V:V)</f>
        <v>0</v>
      </c>
      <c r="R1654" s="63">
        <f t="shared" si="25"/>
        <v>0</v>
      </c>
    </row>
    <row r="1655" spans="2:18" x14ac:dyDescent="0.25">
      <c r="B1655" s="62" t="s">
        <v>7102</v>
      </c>
      <c r="C1655" s="58" t="s">
        <v>7106</v>
      </c>
      <c r="D1655" s="6">
        <v>843380185765</v>
      </c>
      <c r="E1655" s="7" t="s">
        <v>1670</v>
      </c>
      <c r="F1655" t="s">
        <v>1671</v>
      </c>
      <c r="G1655" t="s">
        <v>7967</v>
      </c>
      <c r="H1655" t="s">
        <v>18</v>
      </c>
      <c r="I1655" s="7" t="s">
        <v>154</v>
      </c>
      <c r="J1655" s="7" t="s">
        <v>30</v>
      </c>
      <c r="K1655" s="7" t="s">
        <v>7929</v>
      </c>
      <c r="L1655" s="10">
        <v>137.5</v>
      </c>
      <c r="M1655" s="7" t="s">
        <v>415</v>
      </c>
      <c r="N1655" s="7" t="s">
        <v>469</v>
      </c>
      <c r="O1655" s="7" t="s">
        <v>16</v>
      </c>
      <c r="P1655" s="60"/>
      <c r="Q1655">
        <f>SUMIF(Western!C:C,Master!E1655,Western!V:V)</f>
        <v>0</v>
      </c>
      <c r="R1655" s="63">
        <f t="shared" si="25"/>
        <v>0</v>
      </c>
    </row>
    <row r="1656" spans="2:18" x14ac:dyDescent="0.25">
      <c r="B1656" s="62" t="s">
        <v>7102</v>
      </c>
      <c r="C1656" s="58" t="s">
        <v>7107</v>
      </c>
      <c r="D1656" s="6">
        <v>843380185727</v>
      </c>
      <c r="E1656" s="7" t="s">
        <v>1672</v>
      </c>
      <c r="F1656" t="s">
        <v>1673</v>
      </c>
      <c r="G1656" t="s">
        <v>7967</v>
      </c>
      <c r="H1656" t="s">
        <v>18</v>
      </c>
      <c r="I1656" s="7" t="s">
        <v>154</v>
      </c>
      <c r="J1656" s="7" t="s">
        <v>246</v>
      </c>
      <c r="K1656" s="7" t="s">
        <v>7929</v>
      </c>
      <c r="L1656" s="10">
        <v>137.5</v>
      </c>
      <c r="M1656" s="7" t="s">
        <v>415</v>
      </c>
      <c r="N1656" s="7" t="s">
        <v>469</v>
      </c>
      <c r="O1656" s="7" t="s">
        <v>16</v>
      </c>
      <c r="P1656" s="60"/>
      <c r="Q1656">
        <f>SUMIF(Western!C:C,Master!E1656,Western!V:V)</f>
        <v>0</v>
      </c>
      <c r="R1656" s="63">
        <f t="shared" si="25"/>
        <v>0</v>
      </c>
    </row>
    <row r="1657" spans="2:18" x14ac:dyDescent="0.25">
      <c r="B1657" s="62" t="s">
        <v>7108</v>
      </c>
      <c r="C1657" s="58" t="s">
        <v>7109</v>
      </c>
      <c r="D1657" s="6">
        <v>843380185703</v>
      </c>
      <c r="E1657" s="7" t="s">
        <v>1674</v>
      </c>
      <c r="F1657" t="s">
        <v>1675</v>
      </c>
      <c r="G1657" t="s">
        <v>7967</v>
      </c>
      <c r="H1657" t="s">
        <v>18</v>
      </c>
      <c r="I1657" s="7" t="s">
        <v>91</v>
      </c>
      <c r="J1657" s="7" t="s">
        <v>21</v>
      </c>
      <c r="K1657" s="7" t="s">
        <v>7929</v>
      </c>
      <c r="L1657" s="10">
        <v>137.5</v>
      </c>
      <c r="M1657" s="7" t="s">
        <v>415</v>
      </c>
      <c r="N1657" s="7" t="s">
        <v>469</v>
      </c>
      <c r="O1657" s="7" t="s">
        <v>16</v>
      </c>
      <c r="P1657" s="60"/>
      <c r="Q1657">
        <f>SUMIF(Western!C:C,Master!E1657,Western!V:V)</f>
        <v>0</v>
      </c>
      <c r="R1657" s="63">
        <f t="shared" si="25"/>
        <v>0</v>
      </c>
    </row>
    <row r="1658" spans="2:18" x14ac:dyDescent="0.25">
      <c r="B1658" s="62" t="s">
        <v>7108</v>
      </c>
      <c r="C1658" s="58" t="s">
        <v>7110</v>
      </c>
      <c r="D1658" s="6">
        <v>843380185697</v>
      </c>
      <c r="E1658" s="7" t="s">
        <v>1676</v>
      </c>
      <c r="F1658" t="s">
        <v>1677</v>
      </c>
      <c r="G1658" t="s">
        <v>7967</v>
      </c>
      <c r="H1658" t="s">
        <v>18</v>
      </c>
      <c r="I1658" s="7" t="s">
        <v>91</v>
      </c>
      <c r="J1658" s="7" t="s">
        <v>24</v>
      </c>
      <c r="K1658" s="7" t="s">
        <v>7929</v>
      </c>
      <c r="L1658" s="10">
        <v>137.5</v>
      </c>
      <c r="M1658" s="7" t="s">
        <v>415</v>
      </c>
      <c r="N1658" s="7" t="s">
        <v>469</v>
      </c>
      <c r="O1658" s="7" t="s">
        <v>16</v>
      </c>
      <c r="P1658" s="60"/>
      <c r="Q1658">
        <f>SUMIF(Western!C:C,Master!E1658,Western!V:V)</f>
        <v>0</v>
      </c>
      <c r="R1658" s="63">
        <f t="shared" si="25"/>
        <v>0</v>
      </c>
    </row>
    <row r="1659" spans="2:18" x14ac:dyDescent="0.25">
      <c r="B1659" s="62" t="s">
        <v>7108</v>
      </c>
      <c r="C1659" s="58" t="s">
        <v>7111</v>
      </c>
      <c r="D1659" s="6">
        <v>843380185680</v>
      </c>
      <c r="E1659" s="7" t="s">
        <v>1678</v>
      </c>
      <c r="F1659" t="s">
        <v>1679</v>
      </c>
      <c r="G1659" t="s">
        <v>7967</v>
      </c>
      <c r="H1659" t="s">
        <v>18</v>
      </c>
      <c r="I1659" s="7" t="s">
        <v>91</v>
      </c>
      <c r="J1659" s="7" t="s">
        <v>27</v>
      </c>
      <c r="K1659" s="7" t="s">
        <v>7929</v>
      </c>
      <c r="L1659" s="10">
        <v>137.5</v>
      </c>
      <c r="M1659" s="7" t="s">
        <v>415</v>
      </c>
      <c r="N1659" s="7" t="s">
        <v>469</v>
      </c>
      <c r="O1659" s="7" t="s">
        <v>16</v>
      </c>
      <c r="P1659" s="60"/>
      <c r="Q1659">
        <f>SUMIF(Western!C:C,Master!E1659,Western!V:V)</f>
        <v>0</v>
      </c>
      <c r="R1659" s="63">
        <f t="shared" si="25"/>
        <v>0</v>
      </c>
    </row>
    <row r="1660" spans="2:18" x14ac:dyDescent="0.25">
      <c r="B1660" s="62" t="s">
        <v>7108</v>
      </c>
      <c r="C1660" s="58" t="s">
        <v>7112</v>
      </c>
      <c r="D1660" s="6">
        <v>843380185710</v>
      </c>
      <c r="E1660" s="7" t="s">
        <v>1680</v>
      </c>
      <c r="F1660" t="s">
        <v>1681</v>
      </c>
      <c r="G1660" t="s">
        <v>7967</v>
      </c>
      <c r="H1660" t="s">
        <v>18</v>
      </c>
      <c r="I1660" s="7" t="s">
        <v>91</v>
      </c>
      <c r="J1660" s="7" t="s">
        <v>30</v>
      </c>
      <c r="K1660" s="7" t="s">
        <v>7929</v>
      </c>
      <c r="L1660" s="10">
        <v>137.5</v>
      </c>
      <c r="M1660" s="7" t="s">
        <v>415</v>
      </c>
      <c r="N1660" s="7" t="s">
        <v>469</v>
      </c>
      <c r="O1660" s="7" t="s">
        <v>16</v>
      </c>
      <c r="P1660" s="60"/>
      <c r="Q1660">
        <f>SUMIF(Western!C:C,Master!E1660,Western!V:V)</f>
        <v>0</v>
      </c>
      <c r="R1660" s="63">
        <f t="shared" si="25"/>
        <v>0</v>
      </c>
    </row>
    <row r="1661" spans="2:18" x14ac:dyDescent="0.25">
      <c r="B1661" s="62" t="s">
        <v>7108</v>
      </c>
      <c r="C1661" s="58" t="s">
        <v>7113</v>
      </c>
      <c r="D1661" s="6">
        <v>843380185673</v>
      </c>
      <c r="E1661" s="7" t="s">
        <v>1682</v>
      </c>
      <c r="F1661" t="s">
        <v>1683</v>
      </c>
      <c r="G1661" t="s">
        <v>7967</v>
      </c>
      <c r="H1661" t="s">
        <v>18</v>
      </c>
      <c r="I1661" s="7" t="s">
        <v>91</v>
      </c>
      <c r="J1661" s="7" t="s">
        <v>246</v>
      </c>
      <c r="K1661" s="7" t="s">
        <v>7929</v>
      </c>
      <c r="L1661" s="10">
        <v>137.5</v>
      </c>
      <c r="M1661" s="7" t="s">
        <v>415</v>
      </c>
      <c r="N1661" s="7" t="s">
        <v>469</v>
      </c>
      <c r="O1661" s="7" t="s">
        <v>16</v>
      </c>
      <c r="P1661" s="60"/>
      <c r="Q1661">
        <f>SUMIF(Western!C:C,Master!E1661,Western!V:V)</f>
        <v>0</v>
      </c>
      <c r="R1661" s="63">
        <f t="shared" si="25"/>
        <v>0</v>
      </c>
    </row>
    <row r="1662" spans="2:18" x14ac:dyDescent="0.25">
      <c r="B1662" s="62" t="s">
        <v>7114</v>
      </c>
      <c r="C1662" s="58" t="s">
        <v>7115</v>
      </c>
      <c r="D1662" s="6">
        <v>843380185659</v>
      </c>
      <c r="E1662" s="7" t="s">
        <v>1684</v>
      </c>
      <c r="F1662" t="s">
        <v>1685</v>
      </c>
      <c r="G1662" t="s">
        <v>7968</v>
      </c>
      <c r="H1662" t="s">
        <v>18</v>
      </c>
      <c r="I1662" s="7" t="s">
        <v>91</v>
      </c>
      <c r="J1662" s="7" t="s">
        <v>21</v>
      </c>
      <c r="K1662" s="7" t="s">
        <v>7929</v>
      </c>
      <c r="L1662" s="10">
        <v>137.5</v>
      </c>
      <c r="M1662" s="7" t="s">
        <v>103</v>
      </c>
      <c r="N1662" s="7" t="s">
        <v>469</v>
      </c>
      <c r="O1662" s="7" t="s">
        <v>16</v>
      </c>
      <c r="P1662" s="60"/>
      <c r="Q1662">
        <f>SUMIF(Western!C:C,Master!E1662,Western!V:V)</f>
        <v>0</v>
      </c>
      <c r="R1662" s="63">
        <f t="shared" si="25"/>
        <v>0</v>
      </c>
    </row>
    <row r="1663" spans="2:18" x14ac:dyDescent="0.25">
      <c r="B1663" s="62" t="s">
        <v>7114</v>
      </c>
      <c r="C1663" s="58" t="s">
        <v>7116</v>
      </c>
      <c r="D1663" s="6">
        <v>843380185642</v>
      </c>
      <c r="E1663" s="7" t="s">
        <v>1686</v>
      </c>
      <c r="F1663" t="s">
        <v>1687</v>
      </c>
      <c r="G1663" t="s">
        <v>7968</v>
      </c>
      <c r="H1663" t="s">
        <v>18</v>
      </c>
      <c r="I1663" s="7" t="s">
        <v>91</v>
      </c>
      <c r="J1663" s="7" t="s">
        <v>24</v>
      </c>
      <c r="K1663" s="7" t="s">
        <v>7929</v>
      </c>
      <c r="L1663" s="10">
        <v>137.5</v>
      </c>
      <c r="M1663" s="7" t="s">
        <v>103</v>
      </c>
      <c r="N1663" s="7" t="s">
        <v>469</v>
      </c>
      <c r="O1663" s="7" t="s">
        <v>16</v>
      </c>
      <c r="P1663" s="60"/>
      <c r="Q1663">
        <f>SUMIF(Western!C:C,Master!E1663,Western!V:V)</f>
        <v>0</v>
      </c>
      <c r="R1663" s="63">
        <f t="shared" si="25"/>
        <v>0</v>
      </c>
    </row>
    <row r="1664" spans="2:18" x14ac:dyDescent="0.25">
      <c r="B1664" s="62" t="s">
        <v>7114</v>
      </c>
      <c r="C1664" s="58" t="s">
        <v>7117</v>
      </c>
      <c r="D1664" s="6">
        <v>843380185635</v>
      </c>
      <c r="E1664" s="7" t="s">
        <v>1688</v>
      </c>
      <c r="F1664" t="s">
        <v>1689</v>
      </c>
      <c r="G1664" t="s">
        <v>7968</v>
      </c>
      <c r="H1664" t="s">
        <v>18</v>
      </c>
      <c r="I1664" s="7" t="s">
        <v>91</v>
      </c>
      <c r="J1664" s="7" t="s">
        <v>27</v>
      </c>
      <c r="K1664" s="7" t="s">
        <v>7929</v>
      </c>
      <c r="L1664" s="10">
        <v>137.5</v>
      </c>
      <c r="M1664" s="7" t="s">
        <v>103</v>
      </c>
      <c r="N1664" s="7" t="s">
        <v>469</v>
      </c>
      <c r="O1664" s="7" t="s">
        <v>16</v>
      </c>
      <c r="P1664" s="60"/>
      <c r="Q1664">
        <f>SUMIF(Western!C:C,Master!E1664,Western!V:V)</f>
        <v>0</v>
      </c>
      <c r="R1664" s="63">
        <f t="shared" si="25"/>
        <v>0</v>
      </c>
    </row>
    <row r="1665" spans="2:18" x14ac:dyDescent="0.25">
      <c r="B1665" s="62" t="s">
        <v>7114</v>
      </c>
      <c r="C1665" s="58" t="s">
        <v>7118</v>
      </c>
      <c r="D1665" s="6">
        <v>843380185666</v>
      </c>
      <c r="E1665" s="7" t="s">
        <v>1690</v>
      </c>
      <c r="F1665" t="s">
        <v>1691</v>
      </c>
      <c r="G1665" t="s">
        <v>7968</v>
      </c>
      <c r="H1665" t="s">
        <v>18</v>
      </c>
      <c r="I1665" s="7" t="s">
        <v>91</v>
      </c>
      <c r="J1665" s="7" t="s">
        <v>30</v>
      </c>
      <c r="K1665" s="7" t="s">
        <v>7929</v>
      </c>
      <c r="L1665" s="10">
        <v>137.5</v>
      </c>
      <c r="M1665" s="7" t="s">
        <v>103</v>
      </c>
      <c r="N1665" s="7" t="s">
        <v>469</v>
      </c>
      <c r="O1665" s="7" t="s">
        <v>16</v>
      </c>
      <c r="P1665" s="60"/>
      <c r="Q1665">
        <f>SUMIF(Western!C:C,Master!E1665,Western!V:V)</f>
        <v>0</v>
      </c>
      <c r="R1665" s="63">
        <f t="shared" si="25"/>
        <v>0</v>
      </c>
    </row>
    <row r="1666" spans="2:18" x14ac:dyDescent="0.25">
      <c r="B1666" s="62" t="s">
        <v>7114</v>
      </c>
      <c r="C1666" s="58" t="s">
        <v>7119</v>
      </c>
      <c r="D1666" s="6">
        <v>843380185628</v>
      </c>
      <c r="E1666" s="7" t="s">
        <v>1692</v>
      </c>
      <c r="F1666" t="s">
        <v>1693</v>
      </c>
      <c r="G1666" t="s">
        <v>7968</v>
      </c>
      <c r="H1666" t="s">
        <v>18</v>
      </c>
      <c r="I1666" s="7" t="s">
        <v>91</v>
      </c>
      <c r="J1666" s="7" t="s">
        <v>246</v>
      </c>
      <c r="K1666" s="7" t="s">
        <v>7929</v>
      </c>
      <c r="L1666" s="10">
        <v>137.5</v>
      </c>
      <c r="M1666" s="7" t="s">
        <v>103</v>
      </c>
      <c r="N1666" s="7" t="s">
        <v>469</v>
      </c>
      <c r="O1666" s="7" t="s">
        <v>16</v>
      </c>
      <c r="P1666" s="60"/>
      <c r="Q1666">
        <f>SUMIF(Western!C:C,Master!E1666,Western!V:V)</f>
        <v>0</v>
      </c>
      <c r="R1666" s="63">
        <f t="shared" si="25"/>
        <v>0</v>
      </c>
    </row>
    <row r="1667" spans="2:18" x14ac:dyDescent="0.25">
      <c r="B1667" s="62" t="s">
        <v>7120</v>
      </c>
      <c r="C1667" s="58" t="s">
        <v>7121</v>
      </c>
      <c r="D1667" s="6">
        <v>843380130222</v>
      </c>
      <c r="E1667" s="7" t="s">
        <v>4945</v>
      </c>
      <c r="F1667" t="s">
        <v>4946</v>
      </c>
      <c r="G1667" t="s">
        <v>7874</v>
      </c>
      <c r="H1667" t="s">
        <v>18</v>
      </c>
      <c r="I1667" s="7" t="s">
        <v>12</v>
      </c>
      <c r="J1667" s="7" t="s">
        <v>1251</v>
      </c>
      <c r="K1667" s="7" t="s">
        <v>7828</v>
      </c>
      <c r="L1667" s="10">
        <v>162.5</v>
      </c>
      <c r="M1667" s="7" t="s">
        <v>2637</v>
      </c>
      <c r="N1667" s="7" t="s">
        <v>2638</v>
      </c>
      <c r="O1667" s="7" t="s">
        <v>4947</v>
      </c>
      <c r="P1667" s="60"/>
      <c r="Q1667">
        <f>SUMIF(Turkey!C:C,Master!E1667,Turkey!V:V)</f>
        <v>0</v>
      </c>
      <c r="R1667" s="63">
        <f t="shared" si="25"/>
        <v>0</v>
      </c>
    </row>
    <row r="1668" spans="2:18" x14ac:dyDescent="0.25">
      <c r="B1668" s="62" t="s">
        <v>7122</v>
      </c>
      <c r="C1668" s="58" t="s">
        <v>7123</v>
      </c>
      <c r="D1668" s="6">
        <v>843380130239</v>
      </c>
      <c r="E1668" s="7" t="s">
        <v>4948</v>
      </c>
      <c r="F1668" t="s">
        <v>4949</v>
      </c>
      <c r="G1668" t="s">
        <v>7874</v>
      </c>
      <c r="H1668" t="s">
        <v>17</v>
      </c>
      <c r="I1668" s="7" t="s">
        <v>236</v>
      </c>
      <c r="J1668" s="7" t="s">
        <v>1251</v>
      </c>
      <c r="K1668" s="7" t="s">
        <v>7828</v>
      </c>
      <c r="L1668" s="10">
        <v>162.5</v>
      </c>
      <c r="M1668" s="7" t="s">
        <v>2637</v>
      </c>
      <c r="N1668" s="7" t="s">
        <v>2638</v>
      </c>
      <c r="O1668" s="7" t="s">
        <v>4947</v>
      </c>
      <c r="P1668" s="60"/>
      <c r="Q1668">
        <f>SUMIF(Turkey!C:C,Master!E1668,Turkey!V:V)</f>
        <v>0</v>
      </c>
      <c r="R1668" s="63">
        <f t="shared" si="25"/>
        <v>0</v>
      </c>
    </row>
    <row r="1669" spans="2:18" x14ac:dyDescent="0.25">
      <c r="B1669" s="62" t="s">
        <v>5211</v>
      </c>
      <c r="C1669" s="58" t="s">
        <v>7124</v>
      </c>
      <c r="D1669" s="6">
        <v>843380191537</v>
      </c>
      <c r="E1669" s="7" t="s">
        <v>3114</v>
      </c>
      <c r="F1669" t="s">
        <v>3860</v>
      </c>
      <c r="G1669" t="s">
        <v>7847</v>
      </c>
      <c r="H1669" t="s">
        <v>17</v>
      </c>
      <c r="I1669" s="7" t="s">
        <v>80</v>
      </c>
      <c r="J1669" s="7" t="s">
        <v>3861</v>
      </c>
      <c r="K1669" s="7" t="s">
        <v>7839</v>
      </c>
      <c r="L1669" s="10">
        <v>60.500000000000007</v>
      </c>
      <c r="M1669" s="7" t="s">
        <v>2599</v>
      </c>
      <c r="N1669" s="7" t="s">
        <v>2600</v>
      </c>
      <c r="O1669" s="7" t="s">
        <v>3451</v>
      </c>
      <c r="P1669" s="60"/>
      <c r="Q1669">
        <f>SUMIF('Cross-Over'!C:C,Master!E1669,'Cross-Over'!V:V)</f>
        <v>0</v>
      </c>
      <c r="R1669" s="63">
        <f t="shared" si="25"/>
        <v>0</v>
      </c>
    </row>
    <row r="1670" spans="2:18" x14ac:dyDescent="0.25">
      <c r="B1670" s="62" t="s">
        <v>5211</v>
      </c>
      <c r="C1670" s="58" t="s">
        <v>7125</v>
      </c>
      <c r="D1670" s="6">
        <v>843380191544</v>
      </c>
      <c r="E1670" s="7" t="s">
        <v>3115</v>
      </c>
      <c r="F1670" t="s">
        <v>3862</v>
      </c>
      <c r="G1670" t="s">
        <v>7847</v>
      </c>
      <c r="H1670" t="s">
        <v>17</v>
      </c>
      <c r="I1670" s="7" t="s">
        <v>80</v>
      </c>
      <c r="J1670" s="7" t="s">
        <v>1177</v>
      </c>
      <c r="K1670" s="7" t="s">
        <v>7839</v>
      </c>
      <c r="L1670" s="10">
        <v>60.500000000000007</v>
      </c>
      <c r="M1670" s="7" t="s">
        <v>2599</v>
      </c>
      <c r="N1670" s="7" t="s">
        <v>2600</v>
      </c>
      <c r="O1670" s="7" t="s">
        <v>3451</v>
      </c>
      <c r="P1670" s="60"/>
      <c r="Q1670">
        <f>SUMIF('Cross-Over'!C:C,Master!E1670,'Cross-Over'!V:V)</f>
        <v>0</v>
      </c>
      <c r="R1670" s="63">
        <f t="shared" ref="R1670:R1733" si="26">Q1670*L1670</f>
        <v>0</v>
      </c>
    </row>
    <row r="1671" spans="2:18" x14ac:dyDescent="0.25">
      <c r="B1671" s="62" t="s">
        <v>5211</v>
      </c>
      <c r="C1671" s="58" t="s">
        <v>7126</v>
      </c>
      <c r="D1671" s="6">
        <v>843380191551</v>
      </c>
      <c r="E1671" s="7" t="s">
        <v>3116</v>
      </c>
      <c r="F1671" t="s">
        <v>3863</v>
      </c>
      <c r="G1671" t="s">
        <v>7847</v>
      </c>
      <c r="H1671" t="s">
        <v>17</v>
      </c>
      <c r="I1671" s="7" t="s">
        <v>80</v>
      </c>
      <c r="J1671" s="7" t="s">
        <v>1182</v>
      </c>
      <c r="K1671" s="7" t="s">
        <v>7839</v>
      </c>
      <c r="L1671" s="10">
        <v>60.500000000000007</v>
      </c>
      <c r="M1671" s="7" t="s">
        <v>2599</v>
      </c>
      <c r="N1671" s="7" t="s">
        <v>2600</v>
      </c>
      <c r="O1671" s="7" t="s">
        <v>3451</v>
      </c>
      <c r="P1671" s="60"/>
      <c r="Q1671">
        <f>SUMIF('Cross-Over'!C:C,Master!E1671,'Cross-Over'!V:V)</f>
        <v>0</v>
      </c>
      <c r="R1671" s="63">
        <f t="shared" si="26"/>
        <v>0</v>
      </c>
    </row>
    <row r="1672" spans="2:18" x14ac:dyDescent="0.25">
      <c r="B1672" s="62" t="s">
        <v>5211</v>
      </c>
      <c r="C1672" s="58" t="s">
        <v>7127</v>
      </c>
      <c r="D1672" s="6">
        <v>843380191568</v>
      </c>
      <c r="E1672" s="7" t="s">
        <v>3117</v>
      </c>
      <c r="F1672" t="s">
        <v>3864</v>
      </c>
      <c r="G1672" t="s">
        <v>7847</v>
      </c>
      <c r="H1672" t="s">
        <v>17</v>
      </c>
      <c r="I1672" s="7" t="s">
        <v>80</v>
      </c>
      <c r="J1672" s="7" t="s">
        <v>1187</v>
      </c>
      <c r="K1672" s="7" t="s">
        <v>7839</v>
      </c>
      <c r="L1672" s="10">
        <v>60.500000000000007</v>
      </c>
      <c r="M1672" s="7" t="s">
        <v>2599</v>
      </c>
      <c r="N1672" s="7" t="s">
        <v>2600</v>
      </c>
      <c r="O1672" s="7" t="s">
        <v>3451</v>
      </c>
      <c r="P1672" s="60"/>
      <c r="Q1672">
        <f>SUMIF('Cross-Over'!C:C,Master!E1672,'Cross-Over'!V:V)</f>
        <v>0</v>
      </c>
      <c r="R1672" s="63">
        <f t="shared" si="26"/>
        <v>0</v>
      </c>
    </row>
    <row r="1673" spans="2:18" x14ac:dyDescent="0.25">
      <c r="B1673" s="62" t="s">
        <v>5205</v>
      </c>
      <c r="C1673" s="58" t="s">
        <v>7128</v>
      </c>
      <c r="D1673" s="6">
        <v>843380191575</v>
      </c>
      <c r="E1673" s="7" t="s">
        <v>3118</v>
      </c>
      <c r="F1673" t="s">
        <v>3865</v>
      </c>
      <c r="G1673" t="s">
        <v>7847</v>
      </c>
      <c r="H1673" t="s">
        <v>18</v>
      </c>
      <c r="I1673" s="7" t="s">
        <v>91</v>
      </c>
      <c r="J1673" s="7" t="s">
        <v>3861</v>
      </c>
      <c r="K1673" s="7" t="s">
        <v>7839</v>
      </c>
      <c r="L1673" s="10">
        <v>60.500000000000007</v>
      </c>
      <c r="M1673" s="7" t="s">
        <v>2599</v>
      </c>
      <c r="N1673" s="7" t="s">
        <v>2600</v>
      </c>
      <c r="O1673" s="7" t="s">
        <v>3451</v>
      </c>
      <c r="P1673" s="60"/>
      <c r="Q1673">
        <f>SUMIF('Cross-Over'!C:C,Master!E1673,'Cross-Over'!V:V)</f>
        <v>0</v>
      </c>
      <c r="R1673" s="63">
        <f t="shared" si="26"/>
        <v>0</v>
      </c>
    </row>
    <row r="1674" spans="2:18" x14ac:dyDescent="0.25">
      <c r="B1674" s="62" t="s">
        <v>5205</v>
      </c>
      <c r="C1674" s="58" t="s">
        <v>7129</v>
      </c>
      <c r="D1674" s="6">
        <v>843380191582</v>
      </c>
      <c r="E1674" s="7" t="s">
        <v>3119</v>
      </c>
      <c r="F1674" t="s">
        <v>3866</v>
      </c>
      <c r="G1674" t="s">
        <v>7847</v>
      </c>
      <c r="H1674" t="s">
        <v>18</v>
      </c>
      <c r="I1674" s="7" t="s">
        <v>91</v>
      </c>
      <c r="J1674" s="7" t="s">
        <v>1177</v>
      </c>
      <c r="K1674" s="7" t="s">
        <v>7839</v>
      </c>
      <c r="L1674" s="10">
        <v>60.500000000000007</v>
      </c>
      <c r="M1674" s="7" t="s">
        <v>2599</v>
      </c>
      <c r="N1674" s="7" t="s">
        <v>2600</v>
      </c>
      <c r="O1674" s="7" t="s">
        <v>3451</v>
      </c>
      <c r="P1674" s="60"/>
      <c r="Q1674">
        <f>SUMIF('Cross-Over'!C:C,Master!E1674,'Cross-Over'!V:V)</f>
        <v>0</v>
      </c>
      <c r="R1674" s="63">
        <f t="shared" si="26"/>
        <v>0</v>
      </c>
    </row>
    <row r="1675" spans="2:18" x14ac:dyDescent="0.25">
      <c r="B1675" s="62" t="s">
        <v>5205</v>
      </c>
      <c r="C1675" s="58" t="s">
        <v>7130</v>
      </c>
      <c r="D1675" s="6">
        <v>843380191599</v>
      </c>
      <c r="E1675" s="7" t="s">
        <v>3120</v>
      </c>
      <c r="F1675" t="s">
        <v>3867</v>
      </c>
      <c r="G1675" t="s">
        <v>7847</v>
      </c>
      <c r="H1675" t="s">
        <v>18</v>
      </c>
      <c r="I1675" s="7" t="s">
        <v>91</v>
      </c>
      <c r="J1675" s="7" t="s">
        <v>1182</v>
      </c>
      <c r="K1675" s="7" t="s">
        <v>7839</v>
      </c>
      <c r="L1675" s="10">
        <v>60.500000000000007</v>
      </c>
      <c r="M1675" s="7" t="s">
        <v>2599</v>
      </c>
      <c r="N1675" s="7" t="s">
        <v>2600</v>
      </c>
      <c r="O1675" s="7" t="s">
        <v>3451</v>
      </c>
      <c r="P1675" s="60"/>
      <c r="Q1675">
        <f>SUMIF('Cross-Over'!C:C,Master!E1675,'Cross-Over'!V:V)</f>
        <v>0</v>
      </c>
      <c r="R1675" s="63">
        <f t="shared" si="26"/>
        <v>0</v>
      </c>
    </row>
    <row r="1676" spans="2:18" x14ac:dyDescent="0.25">
      <c r="B1676" s="62" t="s">
        <v>5205</v>
      </c>
      <c r="C1676" s="58" t="s">
        <v>7131</v>
      </c>
      <c r="D1676" s="6">
        <v>843380191605</v>
      </c>
      <c r="E1676" s="7" t="s">
        <v>3121</v>
      </c>
      <c r="F1676" t="s">
        <v>3868</v>
      </c>
      <c r="G1676" t="s">
        <v>7847</v>
      </c>
      <c r="H1676" t="s">
        <v>18</v>
      </c>
      <c r="I1676" s="7" t="s">
        <v>91</v>
      </c>
      <c r="J1676" s="7" t="s">
        <v>1187</v>
      </c>
      <c r="K1676" s="7" t="s">
        <v>7839</v>
      </c>
      <c r="L1676" s="10">
        <v>60.500000000000007</v>
      </c>
      <c r="M1676" s="7" t="s">
        <v>2599</v>
      </c>
      <c r="N1676" s="7" t="s">
        <v>2600</v>
      </c>
      <c r="O1676" s="7" t="s">
        <v>3451</v>
      </c>
      <c r="P1676" s="60"/>
      <c r="Q1676">
        <f>SUMIF('Cross-Over'!C:C,Master!E1676,'Cross-Over'!V:V)</f>
        <v>0</v>
      </c>
      <c r="R1676" s="63">
        <f t="shared" si="26"/>
        <v>0</v>
      </c>
    </row>
    <row r="1677" spans="2:18" x14ac:dyDescent="0.25">
      <c r="B1677" s="62" t="s">
        <v>7132</v>
      </c>
      <c r="C1677" s="6" t="s">
        <v>7133</v>
      </c>
      <c r="D1677" s="6">
        <v>843380121466</v>
      </c>
      <c r="E1677" s="7" t="s">
        <v>1694</v>
      </c>
      <c r="F1677" t="s">
        <v>1695</v>
      </c>
      <c r="G1677" t="s">
        <v>7969</v>
      </c>
      <c r="H1677" t="s">
        <v>18</v>
      </c>
      <c r="I1677" s="7" t="s">
        <v>80</v>
      </c>
      <c r="J1677" s="7">
        <v>3030</v>
      </c>
      <c r="K1677" s="7" t="s">
        <v>7929</v>
      </c>
      <c r="L1677" s="10">
        <v>121.00000000000001</v>
      </c>
      <c r="M1677" s="7" t="s">
        <v>103</v>
      </c>
      <c r="N1677" s="7" t="s">
        <v>104</v>
      </c>
      <c r="O1677" s="7" t="s">
        <v>16</v>
      </c>
      <c r="P1677" s="60"/>
      <c r="Q1677">
        <f>SUMIF(Western!C:C,Master!E1677,Western!V:V)</f>
        <v>0</v>
      </c>
      <c r="R1677" s="63">
        <f t="shared" si="26"/>
        <v>0</v>
      </c>
    </row>
    <row r="1678" spans="2:18" x14ac:dyDescent="0.25">
      <c r="B1678" s="62" t="s">
        <v>7132</v>
      </c>
      <c r="C1678" s="6" t="s">
        <v>7134</v>
      </c>
      <c r="D1678" s="6">
        <v>843380121473</v>
      </c>
      <c r="E1678" s="7" t="s">
        <v>1696</v>
      </c>
      <c r="F1678" t="s">
        <v>1697</v>
      </c>
      <c r="G1678" t="s">
        <v>7969</v>
      </c>
      <c r="H1678" t="s">
        <v>18</v>
      </c>
      <c r="I1678" s="7" t="s">
        <v>80</v>
      </c>
      <c r="J1678" s="7">
        <v>3232</v>
      </c>
      <c r="K1678" s="7" t="s">
        <v>7929</v>
      </c>
      <c r="L1678" s="10">
        <v>121.00000000000001</v>
      </c>
      <c r="M1678" s="7" t="s">
        <v>103</v>
      </c>
      <c r="N1678" s="7" t="s">
        <v>104</v>
      </c>
      <c r="O1678" s="7" t="s">
        <v>16</v>
      </c>
      <c r="P1678" s="60"/>
      <c r="Q1678">
        <f>SUMIF(Western!C:C,Master!E1678,Western!V:V)</f>
        <v>0</v>
      </c>
      <c r="R1678" s="63">
        <f t="shared" si="26"/>
        <v>0</v>
      </c>
    </row>
    <row r="1679" spans="2:18" x14ac:dyDescent="0.25">
      <c r="B1679" s="62" t="s">
        <v>7132</v>
      </c>
      <c r="C1679" s="7">
        <v>84338012148</v>
      </c>
      <c r="D1679" s="6">
        <v>843380121480</v>
      </c>
      <c r="E1679" s="7" t="s">
        <v>1698</v>
      </c>
      <c r="F1679" t="s">
        <v>1699</v>
      </c>
      <c r="G1679" t="s">
        <v>7969</v>
      </c>
      <c r="H1679" t="s">
        <v>18</v>
      </c>
      <c r="I1679" s="7" t="s">
        <v>80</v>
      </c>
      <c r="J1679" s="7">
        <v>3235</v>
      </c>
      <c r="K1679" s="7" t="s">
        <v>7929</v>
      </c>
      <c r="L1679" s="10">
        <v>121.00000000000001</v>
      </c>
      <c r="M1679" s="7" t="s">
        <v>103</v>
      </c>
      <c r="N1679" s="7" t="s">
        <v>104</v>
      </c>
      <c r="O1679" s="7" t="s">
        <v>16</v>
      </c>
      <c r="P1679" s="60"/>
      <c r="Q1679">
        <f>SUMIF(Western!C:C,Master!E1679,Western!V:V)</f>
        <v>0</v>
      </c>
      <c r="R1679" s="63">
        <f t="shared" si="26"/>
        <v>0</v>
      </c>
    </row>
    <row r="1680" spans="2:18" x14ac:dyDescent="0.25">
      <c r="B1680" s="62" t="s">
        <v>7132</v>
      </c>
      <c r="C1680" s="7">
        <v>84338012149</v>
      </c>
      <c r="D1680" s="6">
        <v>843380121497</v>
      </c>
      <c r="E1680" s="7" t="s">
        <v>1700</v>
      </c>
      <c r="F1680" t="s">
        <v>1701</v>
      </c>
      <c r="G1680" t="s">
        <v>7969</v>
      </c>
      <c r="H1680" t="s">
        <v>18</v>
      </c>
      <c r="I1680" s="7" t="s">
        <v>80</v>
      </c>
      <c r="J1680" s="7">
        <v>3432</v>
      </c>
      <c r="K1680" s="7" t="s">
        <v>7929</v>
      </c>
      <c r="L1680" s="10">
        <v>121.00000000000001</v>
      </c>
      <c r="M1680" s="7" t="s">
        <v>103</v>
      </c>
      <c r="N1680" s="7" t="s">
        <v>104</v>
      </c>
      <c r="O1680" s="7" t="s">
        <v>16</v>
      </c>
      <c r="P1680" s="60"/>
      <c r="Q1680">
        <f>SUMIF(Western!C:C,Master!E1680,Western!V:V)</f>
        <v>0</v>
      </c>
      <c r="R1680" s="63">
        <f t="shared" si="26"/>
        <v>0</v>
      </c>
    </row>
    <row r="1681" spans="2:18" x14ac:dyDescent="0.25">
      <c r="B1681" s="62" t="s">
        <v>7132</v>
      </c>
      <c r="C1681" s="7">
        <v>84338012150</v>
      </c>
      <c r="D1681" s="6">
        <v>843380121503</v>
      </c>
      <c r="E1681" s="7" t="s">
        <v>1702</v>
      </c>
      <c r="F1681" t="s">
        <v>1703</v>
      </c>
      <c r="G1681" t="s">
        <v>7969</v>
      </c>
      <c r="H1681" t="s">
        <v>18</v>
      </c>
      <c r="I1681" s="7" t="s">
        <v>80</v>
      </c>
      <c r="J1681" s="7">
        <v>3435</v>
      </c>
      <c r="K1681" s="7" t="s">
        <v>7929</v>
      </c>
      <c r="L1681" s="10">
        <v>121.00000000000001</v>
      </c>
      <c r="M1681" s="7" t="s">
        <v>103</v>
      </c>
      <c r="N1681" s="7" t="s">
        <v>104</v>
      </c>
      <c r="O1681" s="7" t="s">
        <v>16</v>
      </c>
      <c r="P1681" s="60"/>
      <c r="Q1681">
        <f>SUMIF(Western!C:C,Master!E1681,Western!V:V)</f>
        <v>0</v>
      </c>
      <c r="R1681" s="63">
        <f t="shared" si="26"/>
        <v>0</v>
      </c>
    </row>
    <row r="1682" spans="2:18" x14ac:dyDescent="0.25">
      <c r="B1682" s="62" t="s">
        <v>7132</v>
      </c>
      <c r="C1682" s="7">
        <v>84338012151</v>
      </c>
      <c r="D1682" s="6">
        <v>843380121510</v>
      </c>
      <c r="E1682" s="7" t="s">
        <v>1704</v>
      </c>
      <c r="F1682" t="s">
        <v>1705</v>
      </c>
      <c r="G1682" t="s">
        <v>7969</v>
      </c>
      <c r="H1682" t="s">
        <v>18</v>
      </c>
      <c r="I1682" s="7" t="s">
        <v>80</v>
      </c>
      <c r="J1682" s="7">
        <v>3632</v>
      </c>
      <c r="K1682" s="7" t="s">
        <v>7929</v>
      </c>
      <c r="L1682" s="10">
        <v>121.00000000000001</v>
      </c>
      <c r="M1682" s="7" t="s">
        <v>103</v>
      </c>
      <c r="N1682" s="7" t="s">
        <v>104</v>
      </c>
      <c r="O1682" s="7" t="s">
        <v>16</v>
      </c>
      <c r="P1682" s="60"/>
      <c r="Q1682">
        <f>SUMIF(Western!C:C,Master!E1682,Western!V:V)</f>
        <v>0</v>
      </c>
      <c r="R1682" s="63">
        <f t="shared" si="26"/>
        <v>0</v>
      </c>
    </row>
    <row r="1683" spans="2:18" x14ac:dyDescent="0.25">
      <c r="B1683" s="62" t="s">
        <v>7132</v>
      </c>
      <c r="C1683" s="7">
        <v>84338012152</v>
      </c>
      <c r="D1683" s="6">
        <v>843380121527</v>
      </c>
      <c r="E1683" s="7" t="s">
        <v>1706</v>
      </c>
      <c r="F1683" t="s">
        <v>1707</v>
      </c>
      <c r="G1683" t="s">
        <v>7969</v>
      </c>
      <c r="H1683" t="s">
        <v>18</v>
      </c>
      <c r="I1683" s="7" t="s">
        <v>80</v>
      </c>
      <c r="J1683" s="7">
        <v>3635</v>
      </c>
      <c r="K1683" s="7" t="s">
        <v>7929</v>
      </c>
      <c r="L1683" s="10">
        <v>121.00000000000001</v>
      </c>
      <c r="M1683" s="7" t="s">
        <v>103</v>
      </c>
      <c r="N1683" s="7" t="s">
        <v>104</v>
      </c>
      <c r="O1683" s="7" t="s">
        <v>16</v>
      </c>
      <c r="P1683" s="60"/>
      <c r="Q1683">
        <f>SUMIF(Western!C:C,Master!E1683,Western!V:V)</f>
        <v>0</v>
      </c>
      <c r="R1683" s="63">
        <f t="shared" si="26"/>
        <v>0</v>
      </c>
    </row>
    <row r="1684" spans="2:18" x14ac:dyDescent="0.25">
      <c r="B1684" s="62" t="s">
        <v>7132</v>
      </c>
      <c r="C1684" s="7">
        <v>84338012153</v>
      </c>
      <c r="D1684" s="6">
        <v>843380121534</v>
      </c>
      <c r="E1684" s="7" t="s">
        <v>1708</v>
      </c>
      <c r="F1684" t="s">
        <v>1709</v>
      </c>
      <c r="G1684" t="s">
        <v>7969</v>
      </c>
      <c r="H1684" t="s">
        <v>18</v>
      </c>
      <c r="I1684" s="7" t="s">
        <v>80</v>
      </c>
      <c r="J1684" s="7">
        <v>3833</v>
      </c>
      <c r="K1684" s="7" t="s">
        <v>7929</v>
      </c>
      <c r="L1684" s="10">
        <v>121.00000000000001</v>
      </c>
      <c r="M1684" s="7" t="s">
        <v>103</v>
      </c>
      <c r="N1684" s="7" t="s">
        <v>104</v>
      </c>
      <c r="O1684" s="7" t="s">
        <v>16</v>
      </c>
      <c r="P1684" s="60"/>
      <c r="Q1684">
        <f>SUMIF(Western!C:C,Master!E1684,Western!V:V)</f>
        <v>0</v>
      </c>
      <c r="R1684" s="63">
        <f t="shared" si="26"/>
        <v>0</v>
      </c>
    </row>
    <row r="1685" spans="2:18" x14ac:dyDescent="0.25">
      <c r="B1685" s="62" t="s">
        <v>7132</v>
      </c>
      <c r="C1685" s="7">
        <v>84338012154</v>
      </c>
      <c r="D1685" s="6">
        <v>843380121541</v>
      </c>
      <c r="E1685" s="7" t="s">
        <v>1710</v>
      </c>
      <c r="F1685" t="s">
        <v>1711</v>
      </c>
      <c r="G1685" t="s">
        <v>7969</v>
      </c>
      <c r="H1685" t="s">
        <v>18</v>
      </c>
      <c r="I1685" s="7" t="s">
        <v>80</v>
      </c>
      <c r="J1685" s="7">
        <v>3835</v>
      </c>
      <c r="K1685" s="7" t="s">
        <v>7929</v>
      </c>
      <c r="L1685" s="10">
        <v>121.00000000000001</v>
      </c>
      <c r="M1685" s="7" t="s">
        <v>103</v>
      </c>
      <c r="N1685" s="7" t="s">
        <v>104</v>
      </c>
      <c r="O1685" s="7" t="s">
        <v>16</v>
      </c>
      <c r="P1685" s="60"/>
      <c r="Q1685">
        <f>SUMIF(Western!C:C,Master!E1685,Western!V:V)</f>
        <v>0</v>
      </c>
      <c r="R1685" s="63">
        <f t="shared" si="26"/>
        <v>0</v>
      </c>
    </row>
    <row r="1686" spans="2:18" x14ac:dyDescent="0.25">
      <c r="B1686" s="62" t="s">
        <v>7132</v>
      </c>
      <c r="C1686" s="7">
        <v>84338012155</v>
      </c>
      <c r="D1686" s="6">
        <v>843380121558</v>
      </c>
      <c r="E1686" s="7" t="s">
        <v>1712</v>
      </c>
      <c r="F1686" t="s">
        <v>1713</v>
      </c>
      <c r="G1686" t="s">
        <v>7969</v>
      </c>
      <c r="H1686" t="s">
        <v>18</v>
      </c>
      <c r="I1686" s="7" t="s">
        <v>80</v>
      </c>
      <c r="J1686" s="7">
        <v>4033</v>
      </c>
      <c r="K1686" s="7" t="s">
        <v>7929</v>
      </c>
      <c r="L1686" s="10">
        <v>121.00000000000001</v>
      </c>
      <c r="M1686" s="7" t="s">
        <v>103</v>
      </c>
      <c r="N1686" s="7" t="s">
        <v>104</v>
      </c>
      <c r="O1686" s="7" t="s">
        <v>16</v>
      </c>
      <c r="P1686" s="60"/>
      <c r="Q1686">
        <f>SUMIF(Western!C:C,Master!E1686,Western!V:V)</f>
        <v>0</v>
      </c>
      <c r="R1686" s="63">
        <f t="shared" si="26"/>
        <v>0</v>
      </c>
    </row>
    <row r="1687" spans="2:18" x14ac:dyDescent="0.25">
      <c r="B1687" s="62" t="s">
        <v>7132</v>
      </c>
      <c r="C1687" s="7">
        <v>84338012156</v>
      </c>
      <c r="D1687" s="6">
        <v>843380121565</v>
      </c>
      <c r="E1687" s="7" t="s">
        <v>1714</v>
      </c>
      <c r="F1687" t="s">
        <v>1715</v>
      </c>
      <c r="G1687" t="s">
        <v>7969</v>
      </c>
      <c r="H1687" t="s">
        <v>18</v>
      </c>
      <c r="I1687" s="7" t="s">
        <v>80</v>
      </c>
      <c r="J1687" s="7">
        <v>4233</v>
      </c>
      <c r="K1687" s="7" t="s">
        <v>7929</v>
      </c>
      <c r="L1687" s="10">
        <v>121.00000000000001</v>
      </c>
      <c r="M1687" s="7" t="s">
        <v>103</v>
      </c>
      <c r="N1687" s="7" t="s">
        <v>104</v>
      </c>
      <c r="O1687" s="7" t="s">
        <v>16</v>
      </c>
      <c r="P1687" s="60"/>
      <c r="Q1687">
        <f>SUMIF(Western!C:C,Master!E1687,Western!V:V)</f>
        <v>0</v>
      </c>
      <c r="R1687" s="63">
        <f t="shared" si="26"/>
        <v>0</v>
      </c>
    </row>
    <row r="1688" spans="2:18" x14ac:dyDescent="0.25">
      <c r="B1688" s="62" t="s">
        <v>7132</v>
      </c>
      <c r="C1688" s="7">
        <v>84338012157</v>
      </c>
      <c r="D1688" s="6">
        <v>843380121572</v>
      </c>
      <c r="E1688" s="7" t="s">
        <v>1716</v>
      </c>
      <c r="F1688" t="s">
        <v>1717</v>
      </c>
      <c r="G1688" t="s">
        <v>7969</v>
      </c>
      <c r="H1688" t="s">
        <v>18</v>
      </c>
      <c r="I1688" s="7" t="s">
        <v>80</v>
      </c>
      <c r="J1688" s="7">
        <v>4433</v>
      </c>
      <c r="K1688" s="7" t="s">
        <v>7929</v>
      </c>
      <c r="L1688" s="10">
        <v>121.00000000000001</v>
      </c>
      <c r="M1688" s="7" t="s">
        <v>103</v>
      </c>
      <c r="N1688" s="7" t="s">
        <v>104</v>
      </c>
      <c r="O1688" s="7" t="s">
        <v>16</v>
      </c>
      <c r="P1688" s="60"/>
      <c r="Q1688">
        <f>SUMIF(Western!C:C,Master!E1688,Western!V:V)</f>
        <v>0</v>
      </c>
      <c r="R1688" s="63">
        <f t="shared" si="26"/>
        <v>0</v>
      </c>
    </row>
    <row r="1689" spans="2:18" x14ac:dyDescent="0.25">
      <c r="B1689" s="62" t="s">
        <v>7135</v>
      </c>
      <c r="C1689" s="7">
        <v>84338012134</v>
      </c>
      <c r="D1689" s="6">
        <v>843380121343</v>
      </c>
      <c r="E1689" s="7" t="s">
        <v>1718</v>
      </c>
      <c r="F1689" t="s">
        <v>1719</v>
      </c>
      <c r="G1689" t="s">
        <v>7969</v>
      </c>
      <c r="H1689" t="s">
        <v>17</v>
      </c>
      <c r="I1689" s="7" t="s">
        <v>59</v>
      </c>
      <c r="J1689" s="7">
        <v>3030</v>
      </c>
      <c r="K1689" s="7" t="s">
        <v>7929</v>
      </c>
      <c r="L1689" s="10">
        <v>121.00000000000001</v>
      </c>
      <c r="M1689" s="7" t="s">
        <v>103</v>
      </c>
      <c r="N1689" s="7" t="s">
        <v>104</v>
      </c>
      <c r="O1689" s="7" t="s">
        <v>16</v>
      </c>
      <c r="P1689" s="60"/>
      <c r="Q1689">
        <f>SUMIF(Western!C:C,Master!E1689,Western!V:V)</f>
        <v>0</v>
      </c>
      <c r="R1689" s="63">
        <f t="shared" si="26"/>
        <v>0</v>
      </c>
    </row>
    <row r="1690" spans="2:18" x14ac:dyDescent="0.25">
      <c r="B1690" s="62" t="s">
        <v>7135</v>
      </c>
      <c r="C1690" s="7">
        <v>84338012135</v>
      </c>
      <c r="D1690" s="6">
        <v>843380121350</v>
      </c>
      <c r="E1690" s="7" t="s">
        <v>1720</v>
      </c>
      <c r="F1690" t="s">
        <v>1721</v>
      </c>
      <c r="G1690" t="s">
        <v>7969</v>
      </c>
      <c r="H1690" t="s">
        <v>17</v>
      </c>
      <c r="I1690" s="7" t="s">
        <v>59</v>
      </c>
      <c r="J1690" s="7">
        <v>3232</v>
      </c>
      <c r="K1690" s="7" t="s">
        <v>7929</v>
      </c>
      <c r="L1690" s="10">
        <v>121.00000000000001</v>
      </c>
      <c r="M1690" s="7" t="s">
        <v>103</v>
      </c>
      <c r="N1690" s="7" t="s">
        <v>104</v>
      </c>
      <c r="O1690" s="7" t="s">
        <v>16</v>
      </c>
      <c r="P1690" s="60"/>
      <c r="Q1690">
        <f>SUMIF(Western!C:C,Master!E1690,Western!V:V)</f>
        <v>0</v>
      </c>
      <c r="R1690" s="63">
        <f t="shared" si="26"/>
        <v>0</v>
      </c>
    </row>
    <row r="1691" spans="2:18" x14ac:dyDescent="0.25">
      <c r="B1691" s="62" t="s">
        <v>7135</v>
      </c>
      <c r="C1691" s="7">
        <v>84338012136</v>
      </c>
      <c r="D1691" s="6">
        <v>843380121367</v>
      </c>
      <c r="E1691" s="7" t="s">
        <v>1722</v>
      </c>
      <c r="F1691" t="s">
        <v>1723</v>
      </c>
      <c r="G1691" t="s">
        <v>7969</v>
      </c>
      <c r="H1691" t="s">
        <v>17</v>
      </c>
      <c r="I1691" s="7" t="s">
        <v>59</v>
      </c>
      <c r="J1691" s="7">
        <v>3235</v>
      </c>
      <c r="K1691" s="7" t="s">
        <v>7929</v>
      </c>
      <c r="L1691" s="10">
        <v>121.00000000000001</v>
      </c>
      <c r="M1691" s="7" t="s">
        <v>103</v>
      </c>
      <c r="N1691" s="7" t="s">
        <v>104</v>
      </c>
      <c r="O1691" s="7" t="s">
        <v>16</v>
      </c>
      <c r="P1691" s="60"/>
      <c r="Q1691">
        <f>SUMIF(Western!C:C,Master!E1691,Western!V:V)</f>
        <v>0</v>
      </c>
      <c r="R1691" s="63">
        <f t="shared" si="26"/>
        <v>0</v>
      </c>
    </row>
    <row r="1692" spans="2:18" x14ac:dyDescent="0.25">
      <c r="B1692" s="62" t="s">
        <v>7135</v>
      </c>
      <c r="C1692" s="7">
        <v>84338012137</v>
      </c>
      <c r="D1692" s="6">
        <v>843380121374</v>
      </c>
      <c r="E1692" s="7" t="s">
        <v>1724</v>
      </c>
      <c r="F1692" t="s">
        <v>1725</v>
      </c>
      <c r="G1692" t="s">
        <v>7969</v>
      </c>
      <c r="H1692" t="s">
        <v>17</v>
      </c>
      <c r="I1692" s="7" t="s">
        <v>59</v>
      </c>
      <c r="J1692" s="7">
        <v>3432</v>
      </c>
      <c r="K1692" s="7" t="s">
        <v>7929</v>
      </c>
      <c r="L1692" s="10">
        <v>121.00000000000001</v>
      </c>
      <c r="M1692" s="7" t="s">
        <v>103</v>
      </c>
      <c r="N1692" s="7" t="s">
        <v>104</v>
      </c>
      <c r="O1692" s="7" t="s">
        <v>16</v>
      </c>
      <c r="P1692" s="60"/>
      <c r="Q1692">
        <f>SUMIF(Western!C:C,Master!E1692,Western!V:V)</f>
        <v>0</v>
      </c>
      <c r="R1692" s="63">
        <f t="shared" si="26"/>
        <v>0</v>
      </c>
    </row>
    <row r="1693" spans="2:18" x14ac:dyDescent="0.25">
      <c r="B1693" s="62" t="s">
        <v>7135</v>
      </c>
      <c r="C1693" s="7">
        <v>84338012138</v>
      </c>
      <c r="D1693" s="6">
        <v>843380121381</v>
      </c>
      <c r="E1693" s="7" t="s">
        <v>1726</v>
      </c>
      <c r="F1693" t="s">
        <v>1727</v>
      </c>
      <c r="G1693" t="s">
        <v>7969</v>
      </c>
      <c r="H1693" t="s">
        <v>17</v>
      </c>
      <c r="I1693" s="7" t="s">
        <v>59</v>
      </c>
      <c r="J1693" s="7">
        <v>3435</v>
      </c>
      <c r="K1693" s="7" t="s">
        <v>7929</v>
      </c>
      <c r="L1693" s="10">
        <v>121.00000000000001</v>
      </c>
      <c r="M1693" s="7" t="s">
        <v>103</v>
      </c>
      <c r="N1693" s="7" t="s">
        <v>104</v>
      </c>
      <c r="O1693" s="7" t="s">
        <v>16</v>
      </c>
      <c r="P1693" s="60"/>
      <c r="Q1693">
        <f>SUMIF(Western!C:C,Master!E1693,Western!V:V)</f>
        <v>0</v>
      </c>
      <c r="R1693" s="63">
        <f t="shared" si="26"/>
        <v>0</v>
      </c>
    </row>
    <row r="1694" spans="2:18" x14ac:dyDescent="0.25">
      <c r="B1694" s="62" t="s">
        <v>7135</v>
      </c>
      <c r="C1694" s="7">
        <v>84338012139</v>
      </c>
      <c r="D1694" s="6">
        <v>843380121398</v>
      </c>
      <c r="E1694" s="7" t="s">
        <v>1728</v>
      </c>
      <c r="F1694" t="s">
        <v>1729</v>
      </c>
      <c r="G1694" t="s">
        <v>7969</v>
      </c>
      <c r="H1694" t="s">
        <v>17</v>
      </c>
      <c r="I1694" s="7" t="s">
        <v>59</v>
      </c>
      <c r="J1694" s="7">
        <v>3632</v>
      </c>
      <c r="K1694" s="7" t="s">
        <v>7929</v>
      </c>
      <c r="L1694" s="10">
        <v>121.00000000000001</v>
      </c>
      <c r="M1694" s="7" t="s">
        <v>103</v>
      </c>
      <c r="N1694" s="7" t="s">
        <v>104</v>
      </c>
      <c r="O1694" s="7" t="s">
        <v>16</v>
      </c>
      <c r="P1694" s="60"/>
      <c r="Q1694">
        <f>SUMIF(Western!C:C,Master!E1694,Western!V:V)</f>
        <v>0</v>
      </c>
      <c r="R1694" s="63">
        <f t="shared" si="26"/>
        <v>0</v>
      </c>
    </row>
    <row r="1695" spans="2:18" x14ac:dyDescent="0.25">
      <c r="B1695" s="62" t="s">
        <v>7135</v>
      </c>
      <c r="C1695" s="7">
        <v>84338012140</v>
      </c>
      <c r="D1695" s="6">
        <v>843380121404</v>
      </c>
      <c r="E1695" s="7" t="s">
        <v>1730</v>
      </c>
      <c r="F1695" t="s">
        <v>1731</v>
      </c>
      <c r="G1695" t="s">
        <v>7969</v>
      </c>
      <c r="H1695" t="s">
        <v>17</v>
      </c>
      <c r="I1695" s="7" t="s">
        <v>59</v>
      </c>
      <c r="J1695" s="7">
        <v>3635</v>
      </c>
      <c r="K1695" s="7" t="s">
        <v>7929</v>
      </c>
      <c r="L1695" s="10">
        <v>121.00000000000001</v>
      </c>
      <c r="M1695" s="7" t="s">
        <v>103</v>
      </c>
      <c r="N1695" s="7" t="s">
        <v>104</v>
      </c>
      <c r="O1695" s="7" t="s">
        <v>16</v>
      </c>
      <c r="P1695" s="60"/>
      <c r="Q1695">
        <f>SUMIF(Western!C:C,Master!E1695,Western!V:V)</f>
        <v>0</v>
      </c>
      <c r="R1695" s="63">
        <f t="shared" si="26"/>
        <v>0</v>
      </c>
    </row>
    <row r="1696" spans="2:18" x14ac:dyDescent="0.25">
      <c r="B1696" s="62" t="s">
        <v>7135</v>
      </c>
      <c r="C1696" s="7">
        <v>84338012141</v>
      </c>
      <c r="D1696" s="6">
        <v>843380121411</v>
      </c>
      <c r="E1696" s="7" t="s">
        <v>1732</v>
      </c>
      <c r="F1696" t="s">
        <v>1733</v>
      </c>
      <c r="G1696" t="s">
        <v>7969</v>
      </c>
      <c r="H1696" t="s">
        <v>17</v>
      </c>
      <c r="I1696" s="7" t="s">
        <v>59</v>
      </c>
      <c r="J1696" s="7">
        <v>3833</v>
      </c>
      <c r="K1696" s="7" t="s">
        <v>7929</v>
      </c>
      <c r="L1696" s="10">
        <v>121.00000000000001</v>
      </c>
      <c r="M1696" s="7" t="s">
        <v>103</v>
      </c>
      <c r="N1696" s="7" t="s">
        <v>104</v>
      </c>
      <c r="O1696" s="7" t="s">
        <v>16</v>
      </c>
      <c r="P1696" s="60"/>
      <c r="Q1696">
        <f>SUMIF(Western!C:C,Master!E1696,Western!V:V)</f>
        <v>0</v>
      </c>
      <c r="R1696" s="63">
        <f t="shared" si="26"/>
        <v>0</v>
      </c>
    </row>
    <row r="1697" spans="2:18" x14ac:dyDescent="0.25">
      <c r="B1697" s="62" t="s">
        <v>7135</v>
      </c>
      <c r="C1697" s="7">
        <v>84338012142</v>
      </c>
      <c r="D1697" s="6">
        <v>843380121428</v>
      </c>
      <c r="E1697" s="7" t="s">
        <v>1734</v>
      </c>
      <c r="F1697" t="s">
        <v>1735</v>
      </c>
      <c r="G1697" t="s">
        <v>7969</v>
      </c>
      <c r="H1697" t="s">
        <v>17</v>
      </c>
      <c r="I1697" s="7" t="s">
        <v>59</v>
      </c>
      <c r="J1697" s="7">
        <v>3835</v>
      </c>
      <c r="K1697" s="7" t="s">
        <v>7929</v>
      </c>
      <c r="L1697" s="10">
        <v>121.00000000000001</v>
      </c>
      <c r="M1697" s="7" t="s">
        <v>103</v>
      </c>
      <c r="N1697" s="7" t="s">
        <v>104</v>
      </c>
      <c r="O1697" s="7" t="s">
        <v>16</v>
      </c>
      <c r="P1697" s="60"/>
      <c r="Q1697">
        <f>SUMIF(Western!C:C,Master!E1697,Western!V:V)</f>
        <v>0</v>
      </c>
      <c r="R1697" s="63">
        <f t="shared" si="26"/>
        <v>0</v>
      </c>
    </row>
    <row r="1698" spans="2:18" x14ac:dyDescent="0.25">
      <c r="B1698" s="62" t="s">
        <v>7135</v>
      </c>
      <c r="C1698" s="7">
        <v>84338012143</v>
      </c>
      <c r="D1698" s="6">
        <v>843380121435</v>
      </c>
      <c r="E1698" s="7" t="s">
        <v>1736</v>
      </c>
      <c r="F1698" t="s">
        <v>1737</v>
      </c>
      <c r="G1698" t="s">
        <v>7969</v>
      </c>
      <c r="H1698" t="s">
        <v>17</v>
      </c>
      <c r="I1698" s="7" t="s">
        <v>59</v>
      </c>
      <c r="J1698" s="7">
        <v>4033</v>
      </c>
      <c r="K1698" s="7" t="s">
        <v>7929</v>
      </c>
      <c r="L1698" s="10">
        <v>121.00000000000001</v>
      </c>
      <c r="M1698" s="7" t="s">
        <v>103</v>
      </c>
      <c r="N1698" s="7" t="s">
        <v>104</v>
      </c>
      <c r="O1698" s="7" t="s">
        <v>16</v>
      </c>
      <c r="P1698" s="60"/>
      <c r="Q1698">
        <f>SUMIF(Western!C:C,Master!E1698,Western!V:V)</f>
        <v>0</v>
      </c>
      <c r="R1698" s="63">
        <f t="shared" si="26"/>
        <v>0</v>
      </c>
    </row>
    <row r="1699" spans="2:18" x14ac:dyDescent="0.25">
      <c r="B1699" s="62" t="s">
        <v>7135</v>
      </c>
      <c r="C1699" s="7">
        <v>84338012144</v>
      </c>
      <c r="D1699" s="6">
        <v>843380121442</v>
      </c>
      <c r="E1699" s="7" t="s">
        <v>1738</v>
      </c>
      <c r="F1699" t="s">
        <v>1739</v>
      </c>
      <c r="G1699" t="s">
        <v>7969</v>
      </c>
      <c r="H1699" t="s">
        <v>17</v>
      </c>
      <c r="I1699" s="7" t="s">
        <v>59</v>
      </c>
      <c r="J1699" s="7">
        <v>4233</v>
      </c>
      <c r="K1699" s="7" t="s">
        <v>7929</v>
      </c>
      <c r="L1699" s="10">
        <v>121.00000000000001</v>
      </c>
      <c r="M1699" s="7" t="s">
        <v>103</v>
      </c>
      <c r="N1699" s="7" t="s">
        <v>104</v>
      </c>
      <c r="O1699" s="7" t="s">
        <v>16</v>
      </c>
      <c r="P1699" s="60"/>
      <c r="Q1699">
        <f>SUMIF(Western!C:C,Master!E1699,Western!V:V)</f>
        <v>0</v>
      </c>
      <c r="R1699" s="63">
        <f t="shared" si="26"/>
        <v>0</v>
      </c>
    </row>
    <row r="1700" spans="2:18" x14ac:dyDescent="0.25">
      <c r="B1700" s="62" t="s">
        <v>7135</v>
      </c>
      <c r="C1700" s="7">
        <v>84338012145</v>
      </c>
      <c r="D1700" s="6">
        <v>843380121459</v>
      </c>
      <c r="E1700" s="7" t="s">
        <v>1740</v>
      </c>
      <c r="F1700" t="s">
        <v>1741</v>
      </c>
      <c r="G1700" t="s">
        <v>7969</v>
      </c>
      <c r="H1700" t="s">
        <v>17</v>
      </c>
      <c r="I1700" s="7" t="s">
        <v>59</v>
      </c>
      <c r="J1700" s="7">
        <v>4433</v>
      </c>
      <c r="K1700" s="7" t="s">
        <v>7929</v>
      </c>
      <c r="L1700" s="10">
        <v>121.00000000000001</v>
      </c>
      <c r="M1700" s="7" t="s">
        <v>103</v>
      </c>
      <c r="N1700" s="7" t="s">
        <v>104</v>
      </c>
      <c r="O1700" s="7" t="s">
        <v>16</v>
      </c>
      <c r="P1700" s="60"/>
      <c r="Q1700">
        <f>SUMIF(Western!C:C,Master!E1700,Western!V:V)</f>
        <v>0</v>
      </c>
      <c r="R1700" s="63">
        <f t="shared" si="26"/>
        <v>0</v>
      </c>
    </row>
    <row r="1701" spans="2:18" x14ac:dyDescent="0.25">
      <c r="B1701" s="62" t="s">
        <v>7136</v>
      </c>
      <c r="C1701" s="7">
        <v>84338012110</v>
      </c>
      <c r="D1701" s="6">
        <v>843380121107</v>
      </c>
      <c r="E1701" s="7" t="s">
        <v>1742</v>
      </c>
      <c r="F1701" t="s">
        <v>1743</v>
      </c>
      <c r="G1701" t="s">
        <v>7969</v>
      </c>
      <c r="H1701" t="s">
        <v>18</v>
      </c>
      <c r="I1701" s="7" t="s">
        <v>12</v>
      </c>
      <c r="J1701" s="7">
        <v>3030</v>
      </c>
      <c r="K1701" s="7" t="s">
        <v>7929</v>
      </c>
      <c r="L1701" s="10">
        <v>121.00000000000001</v>
      </c>
      <c r="M1701" s="7" t="s">
        <v>103</v>
      </c>
      <c r="N1701" s="7" t="s">
        <v>104</v>
      </c>
      <c r="O1701" s="7" t="s">
        <v>16</v>
      </c>
      <c r="P1701" s="60"/>
      <c r="Q1701">
        <f>SUMIF(Western!C:C,Master!E1701,Western!V:V)</f>
        <v>0</v>
      </c>
      <c r="R1701" s="63">
        <f t="shared" si="26"/>
        <v>0</v>
      </c>
    </row>
    <row r="1702" spans="2:18" x14ac:dyDescent="0.25">
      <c r="B1702" s="62" t="s">
        <v>7136</v>
      </c>
      <c r="C1702" s="7">
        <v>84338012111</v>
      </c>
      <c r="D1702" s="6">
        <v>843380121114</v>
      </c>
      <c r="E1702" s="7" t="s">
        <v>1744</v>
      </c>
      <c r="F1702" t="s">
        <v>1745</v>
      </c>
      <c r="G1702" t="s">
        <v>7969</v>
      </c>
      <c r="H1702" t="s">
        <v>18</v>
      </c>
      <c r="I1702" s="7" t="s">
        <v>12</v>
      </c>
      <c r="J1702" s="7">
        <v>3232</v>
      </c>
      <c r="K1702" s="7" t="s">
        <v>7929</v>
      </c>
      <c r="L1702" s="10">
        <v>121.00000000000001</v>
      </c>
      <c r="M1702" s="7" t="s">
        <v>103</v>
      </c>
      <c r="N1702" s="7" t="s">
        <v>104</v>
      </c>
      <c r="O1702" s="7" t="s">
        <v>16</v>
      </c>
      <c r="P1702" s="60"/>
      <c r="Q1702">
        <f>SUMIF(Western!C:C,Master!E1702,Western!V:V)</f>
        <v>0</v>
      </c>
      <c r="R1702" s="63">
        <f t="shared" si="26"/>
        <v>0</v>
      </c>
    </row>
    <row r="1703" spans="2:18" x14ac:dyDescent="0.25">
      <c r="B1703" s="62" t="s">
        <v>7136</v>
      </c>
      <c r="C1703" s="7">
        <v>84338012112</v>
      </c>
      <c r="D1703" s="6">
        <v>843380121121</v>
      </c>
      <c r="E1703" s="7" t="s">
        <v>1746</v>
      </c>
      <c r="F1703" t="s">
        <v>1747</v>
      </c>
      <c r="G1703" t="s">
        <v>7969</v>
      </c>
      <c r="H1703" t="s">
        <v>18</v>
      </c>
      <c r="I1703" s="7" t="s">
        <v>12</v>
      </c>
      <c r="J1703" s="7">
        <v>3235</v>
      </c>
      <c r="K1703" s="7" t="s">
        <v>7929</v>
      </c>
      <c r="L1703" s="10">
        <v>121.00000000000001</v>
      </c>
      <c r="M1703" s="7" t="s">
        <v>103</v>
      </c>
      <c r="N1703" s="7" t="s">
        <v>104</v>
      </c>
      <c r="O1703" s="7" t="s">
        <v>16</v>
      </c>
      <c r="P1703" s="60"/>
      <c r="Q1703">
        <f>SUMIF(Western!C:C,Master!E1703,Western!V:V)</f>
        <v>0</v>
      </c>
      <c r="R1703" s="63">
        <f t="shared" si="26"/>
        <v>0</v>
      </c>
    </row>
    <row r="1704" spans="2:18" x14ac:dyDescent="0.25">
      <c r="B1704" s="62" t="s">
        <v>7136</v>
      </c>
      <c r="C1704" s="7">
        <v>84338012113</v>
      </c>
      <c r="D1704" s="6">
        <v>843380121138</v>
      </c>
      <c r="E1704" s="7" t="s">
        <v>1748</v>
      </c>
      <c r="F1704" t="s">
        <v>1749</v>
      </c>
      <c r="G1704" t="s">
        <v>7969</v>
      </c>
      <c r="H1704" t="s">
        <v>18</v>
      </c>
      <c r="I1704" s="7" t="s">
        <v>12</v>
      </c>
      <c r="J1704" s="7">
        <v>3432</v>
      </c>
      <c r="K1704" s="7" t="s">
        <v>7929</v>
      </c>
      <c r="L1704" s="10">
        <v>121.00000000000001</v>
      </c>
      <c r="M1704" s="7" t="s">
        <v>103</v>
      </c>
      <c r="N1704" s="7" t="s">
        <v>104</v>
      </c>
      <c r="O1704" s="7" t="s">
        <v>16</v>
      </c>
      <c r="P1704" s="60"/>
      <c r="Q1704">
        <f>SUMIF(Western!C:C,Master!E1704,Western!V:V)</f>
        <v>0</v>
      </c>
      <c r="R1704" s="63">
        <f t="shared" si="26"/>
        <v>0</v>
      </c>
    </row>
    <row r="1705" spans="2:18" x14ac:dyDescent="0.25">
      <c r="B1705" s="62" t="s">
        <v>7136</v>
      </c>
      <c r="C1705" s="7">
        <v>84338012114</v>
      </c>
      <c r="D1705" s="6">
        <v>843380121145</v>
      </c>
      <c r="E1705" s="7" t="s">
        <v>1750</v>
      </c>
      <c r="F1705" t="s">
        <v>1751</v>
      </c>
      <c r="G1705" t="s">
        <v>7969</v>
      </c>
      <c r="H1705" t="s">
        <v>18</v>
      </c>
      <c r="I1705" s="7" t="s">
        <v>12</v>
      </c>
      <c r="J1705" s="7">
        <v>3435</v>
      </c>
      <c r="K1705" s="7" t="s">
        <v>7929</v>
      </c>
      <c r="L1705" s="10">
        <v>121.00000000000001</v>
      </c>
      <c r="M1705" s="7" t="s">
        <v>103</v>
      </c>
      <c r="N1705" s="7" t="s">
        <v>104</v>
      </c>
      <c r="O1705" s="7" t="s">
        <v>16</v>
      </c>
      <c r="P1705" s="60"/>
      <c r="Q1705">
        <f>SUMIF(Western!C:C,Master!E1705,Western!V:V)</f>
        <v>0</v>
      </c>
      <c r="R1705" s="63">
        <f t="shared" si="26"/>
        <v>0</v>
      </c>
    </row>
    <row r="1706" spans="2:18" x14ac:dyDescent="0.25">
      <c r="B1706" s="62" t="s">
        <v>7136</v>
      </c>
      <c r="C1706" s="7">
        <v>84338012115</v>
      </c>
      <c r="D1706" s="6">
        <v>843380121152</v>
      </c>
      <c r="E1706" s="7" t="s">
        <v>1752</v>
      </c>
      <c r="F1706" t="s">
        <v>1753</v>
      </c>
      <c r="G1706" t="s">
        <v>7969</v>
      </c>
      <c r="H1706" t="s">
        <v>18</v>
      </c>
      <c r="I1706" s="7" t="s">
        <v>12</v>
      </c>
      <c r="J1706" s="7">
        <v>3632</v>
      </c>
      <c r="K1706" s="7" t="s">
        <v>7929</v>
      </c>
      <c r="L1706" s="10">
        <v>121.00000000000001</v>
      </c>
      <c r="M1706" s="7" t="s">
        <v>103</v>
      </c>
      <c r="N1706" s="7" t="s">
        <v>104</v>
      </c>
      <c r="O1706" s="7" t="s">
        <v>16</v>
      </c>
      <c r="P1706" s="60"/>
      <c r="Q1706">
        <f>SUMIF(Western!C:C,Master!E1706,Western!V:V)</f>
        <v>0</v>
      </c>
      <c r="R1706" s="63">
        <f t="shared" si="26"/>
        <v>0</v>
      </c>
    </row>
    <row r="1707" spans="2:18" x14ac:dyDescent="0.25">
      <c r="B1707" s="62" t="s">
        <v>7136</v>
      </c>
      <c r="C1707" s="7">
        <v>84338012116</v>
      </c>
      <c r="D1707" s="6">
        <v>843380121169</v>
      </c>
      <c r="E1707" s="7" t="s">
        <v>1754</v>
      </c>
      <c r="F1707" t="s">
        <v>1755</v>
      </c>
      <c r="G1707" t="s">
        <v>7969</v>
      </c>
      <c r="H1707" t="s">
        <v>18</v>
      </c>
      <c r="I1707" s="7" t="s">
        <v>12</v>
      </c>
      <c r="J1707" s="7">
        <v>3635</v>
      </c>
      <c r="K1707" s="7" t="s">
        <v>7929</v>
      </c>
      <c r="L1707" s="10">
        <v>121.00000000000001</v>
      </c>
      <c r="M1707" s="7" t="s">
        <v>103</v>
      </c>
      <c r="N1707" s="7" t="s">
        <v>104</v>
      </c>
      <c r="O1707" s="7" t="s">
        <v>16</v>
      </c>
      <c r="P1707" s="60"/>
      <c r="Q1707">
        <f>SUMIF(Western!C:C,Master!E1707,Western!V:V)</f>
        <v>0</v>
      </c>
      <c r="R1707" s="63">
        <f t="shared" si="26"/>
        <v>0</v>
      </c>
    </row>
    <row r="1708" spans="2:18" x14ac:dyDescent="0.25">
      <c r="B1708" s="62" t="s">
        <v>7136</v>
      </c>
      <c r="C1708" s="7">
        <v>84338012117</v>
      </c>
      <c r="D1708" s="6">
        <v>843380121176</v>
      </c>
      <c r="E1708" s="7" t="s">
        <v>1756</v>
      </c>
      <c r="F1708" t="s">
        <v>1757</v>
      </c>
      <c r="G1708" t="s">
        <v>7969</v>
      </c>
      <c r="H1708" t="s">
        <v>18</v>
      </c>
      <c r="I1708" s="7" t="s">
        <v>12</v>
      </c>
      <c r="J1708" s="7">
        <v>3833</v>
      </c>
      <c r="K1708" s="7" t="s">
        <v>7929</v>
      </c>
      <c r="L1708" s="10">
        <v>121.00000000000001</v>
      </c>
      <c r="M1708" s="7" t="s">
        <v>103</v>
      </c>
      <c r="N1708" s="7" t="s">
        <v>104</v>
      </c>
      <c r="O1708" s="7" t="s">
        <v>16</v>
      </c>
      <c r="P1708" s="60"/>
      <c r="Q1708">
        <f>SUMIF(Western!C:C,Master!E1708,Western!V:V)</f>
        <v>0</v>
      </c>
      <c r="R1708" s="63">
        <f t="shared" si="26"/>
        <v>0</v>
      </c>
    </row>
    <row r="1709" spans="2:18" x14ac:dyDescent="0.25">
      <c r="B1709" s="62" t="s">
        <v>7136</v>
      </c>
      <c r="C1709" s="7">
        <v>84338012118</v>
      </c>
      <c r="D1709" s="6">
        <v>843380121183</v>
      </c>
      <c r="E1709" s="7" t="s">
        <v>1758</v>
      </c>
      <c r="F1709" t="s">
        <v>1759</v>
      </c>
      <c r="G1709" t="s">
        <v>7969</v>
      </c>
      <c r="H1709" t="s">
        <v>18</v>
      </c>
      <c r="I1709" s="7" t="s">
        <v>12</v>
      </c>
      <c r="J1709" s="7">
        <v>3835</v>
      </c>
      <c r="K1709" s="7" t="s">
        <v>7929</v>
      </c>
      <c r="L1709" s="10">
        <v>121.00000000000001</v>
      </c>
      <c r="M1709" s="7" t="s">
        <v>103</v>
      </c>
      <c r="N1709" s="7" t="s">
        <v>104</v>
      </c>
      <c r="O1709" s="7" t="s">
        <v>16</v>
      </c>
      <c r="P1709" s="60"/>
      <c r="Q1709">
        <f>SUMIF(Western!C:C,Master!E1709,Western!V:V)</f>
        <v>0</v>
      </c>
      <c r="R1709" s="63">
        <f t="shared" si="26"/>
        <v>0</v>
      </c>
    </row>
    <row r="1710" spans="2:18" x14ac:dyDescent="0.25">
      <c r="B1710" s="62" t="s">
        <v>7136</v>
      </c>
      <c r="C1710" s="7">
        <v>84338012119</v>
      </c>
      <c r="D1710" s="6">
        <v>843380121190</v>
      </c>
      <c r="E1710" s="7" t="s">
        <v>1760</v>
      </c>
      <c r="F1710" t="s">
        <v>1761</v>
      </c>
      <c r="G1710" t="s">
        <v>7969</v>
      </c>
      <c r="H1710" t="s">
        <v>18</v>
      </c>
      <c r="I1710" s="7" t="s">
        <v>12</v>
      </c>
      <c r="J1710" s="7">
        <v>4033</v>
      </c>
      <c r="K1710" s="7" t="s">
        <v>7929</v>
      </c>
      <c r="L1710" s="10">
        <v>121.00000000000001</v>
      </c>
      <c r="M1710" s="7" t="s">
        <v>103</v>
      </c>
      <c r="N1710" s="7" t="s">
        <v>104</v>
      </c>
      <c r="O1710" s="7" t="s">
        <v>16</v>
      </c>
      <c r="P1710" s="60"/>
      <c r="Q1710">
        <f>SUMIF(Western!C:C,Master!E1710,Western!V:V)</f>
        <v>0</v>
      </c>
      <c r="R1710" s="63">
        <f t="shared" si="26"/>
        <v>0</v>
      </c>
    </row>
    <row r="1711" spans="2:18" x14ac:dyDescent="0.25">
      <c r="B1711" s="62" t="s">
        <v>7136</v>
      </c>
      <c r="C1711" s="7">
        <v>84338012120</v>
      </c>
      <c r="D1711" s="6">
        <v>843380121206</v>
      </c>
      <c r="E1711" s="7" t="s">
        <v>1762</v>
      </c>
      <c r="F1711" t="s">
        <v>1763</v>
      </c>
      <c r="G1711" t="s">
        <v>7969</v>
      </c>
      <c r="H1711" t="s">
        <v>18</v>
      </c>
      <c r="I1711" s="7" t="s">
        <v>12</v>
      </c>
      <c r="J1711" s="7">
        <v>4233</v>
      </c>
      <c r="K1711" s="7" t="s">
        <v>7929</v>
      </c>
      <c r="L1711" s="10">
        <v>121.00000000000001</v>
      </c>
      <c r="M1711" s="7" t="s">
        <v>103</v>
      </c>
      <c r="N1711" s="7" t="s">
        <v>104</v>
      </c>
      <c r="O1711" s="7" t="s">
        <v>16</v>
      </c>
      <c r="P1711" s="60"/>
      <c r="Q1711">
        <f>SUMIF(Western!C:C,Master!E1711,Western!V:V)</f>
        <v>0</v>
      </c>
      <c r="R1711" s="63">
        <f t="shared" si="26"/>
        <v>0</v>
      </c>
    </row>
    <row r="1712" spans="2:18" x14ac:dyDescent="0.25">
      <c r="B1712" s="62" t="s">
        <v>7136</v>
      </c>
      <c r="C1712" s="7">
        <v>84338012121</v>
      </c>
      <c r="D1712" s="6">
        <v>843380121213</v>
      </c>
      <c r="E1712" s="7" t="s">
        <v>1764</v>
      </c>
      <c r="F1712" t="s">
        <v>1765</v>
      </c>
      <c r="G1712" t="s">
        <v>7969</v>
      </c>
      <c r="H1712" t="s">
        <v>18</v>
      </c>
      <c r="I1712" s="7" t="s">
        <v>12</v>
      </c>
      <c r="J1712" s="7">
        <v>4433</v>
      </c>
      <c r="K1712" s="7" t="s">
        <v>7929</v>
      </c>
      <c r="L1712" s="10">
        <v>121.00000000000001</v>
      </c>
      <c r="M1712" s="7" t="s">
        <v>103</v>
      </c>
      <c r="N1712" s="7" t="s">
        <v>104</v>
      </c>
      <c r="O1712" s="7" t="s">
        <v>16</v>
      </c>
      <c r="P1712" s="60"/>
      <c r="Q1712">
        <f>SUMIF(Western!C:C,Master!E1712,Western!V:V)</f>
        <v>0</v>
      </c>
      <c r="R1712" s="63">
        <f t="shared" si="26"/>
        <v>0</v>
      </c>
    </row>
    <row r="1713" spans="2:18" x14ac:dyDescent="0.25">
      <c r="B1713" s="62" t="s">
        <v>7137</v>
      </c>
      <c r="C1713" s="7">
        <v>84338015106</v>
      </c>
      <c r="D1713" s="6">
        <v>843380151067</v>
      </c>
      <c r="E1713" s="7" t="s">
        <v>1766</v>
      </c>
      <c r="F1713" t="s">
        <v>1767</v>
      </c>
      <c r="G1713" t="s">
        <v>7969</v>
      </c>
      <c r="H1713" t="s">
        <v>18</v>
      </c>
      <c r="I1713" s="7" t="s">
        <v>91</v>
      </c>
      <c r="J1713" s="7">
        <v>3030</v>
      </c>
      <c r="K1713" s="7" t="s">
        <v>7929</v>
      </c>
      <c r="L1713" s="10">
        <v>121.00000000000001</v>
      </c>
      <c r="M1713" s="7" t="s">
        <v>103</v>
      </c>
      <c r="N1713" s="7" t="s">
        <v>104</v>
      </c>
      <c r="O1713" s="7" t="s">
        <v>16</v>
      </c>
      <c r="P1713" s="60"/>
      <c r="Q1713">
        <f>SUMIF(Western!C:C,Master!E1713,Western!V:V)</f>
        <v>0</v>
      </c>
      <c r="R1713" s="63">
        <f t="shared" si="26"/>
        <v>0</v>
      </c>
    </row>
    <row r="1714" spans="2:18" x14ac:dyDescent="0.25">
      <c r="B1714" s="62" t="s">
        <v>7137</v>
      </c>
      <c r="C1714" s="7">
        <v>84338015107</v>
      </c>
      <c r="D1714" s="6">
        <v>843380151074</v>
      </c>
      <c r="E1714" s="7" t="s">
        <v>1768</v>
      </c>
      <c r="F1714" t="s">
        <v>1769</v>
      </c>
      <c r="G1714" t="s">
        <v>7969</v>
      </c>
      <c r="H1714" t="s">
        <v>18</v>
      </c>
      <c r="I1714" s="7" t="s">
        <v>91</v>
      </c>
      <c r="J1714" s="7">
        <v>3232</v>
      </c>
      <c r="K1714" s="7" t="s">
        <v>7929</v>
      </c>
      <c r="L1714" s="10">
        <v>121.00000000000001</v>
      </c>
      <c r="M1714" s="7" t="s">
        <v>103</v>
      </c>
      <c r="N1714" s="7" t="s">
        <v>104</v>
      </c>
      <c r="O1714" s="7" t="s">
        <v>16</v>
      </c>
      <c r="P1714" s="60"/>
      <c r="Q1714">
        <f>SUMIF(Western!C:C,Master!E1714,Western!V:V)</f>
        <v>0</v>
      </c>
      <c r="R1714" s="63">
        <f t="shared" si="26"/>
        <v>0</v>
      </c>
    </row>
    <row r="1715" spans="2:18" x14ac:dyDescent="0.25">
      <c r="B1715" s="62" t="s">
        <v>7137</v>
      </c>
      <c r="C1715" s="7">
        <v>84338015108</v>
      </c>
      <c r="D1715" s="6">
        <v>843380151081</v>
      </c>
      <c r="E1715" s="7" t="s">
        <v>1770</v>
      </c>
      <c r="F1715" t="s">
        <v>1771</v>
      </c>
      <c r="G1715" t="s">
        <v>7969</v>
      </c>
      <c r="H1715" t="s">
        <v>18</v>
      </c>
      <c r="I1715" s="7" t="s">
        <v>91</v>
      </c>
      <c r="J1715" s="7">
        <v>3235</v>
      </c>
      <c r="K1715" s="7" t="s">
        <v>7929</v>
      </c>
      <c r="L1715" s="10">
        <v>121.00000000000001</v>
      </c>
      <c r="M1715" s="7" t="s">
        <v>103</v>
      </c>
      <c r="N1715" s="7" t="s">
        <v>104</v>
      </c>
      <c r="O1715" s="7" t="s">
        <v>16</v>
      </c>
      <c r="P1715" s="60"/>
      <c r="Q1715">
        <f>SUMIF(Western!C:C,Master!E1715,Western!V:V)</f>
        <v>0</v>
      </c>
      <c r="R1715" s="63">
        <f t="shared" si="26"/>
        <v>0</v>
      </c>
    </row>
    <row r="1716" spans="2:18" x14ac:dyDescent="0.25">
      <c r="B1716" s="62" t="s">
        <v>7137</v>
      </c>
      <c r="C1716" s="7">
        <v>84338015109</v>
      </c>
      <c r="D1716" s="6">
        <v>843380151098</v>
      </c>
      <c r="E1716" s="7" t="s">
        <v>1772</v>
      </c>
      <c r="F1716" t="s">
        <v>1773</v>
      </c>
      <c r="G1716" t="s">
        <v>7969</v>
      </c>
      <c r="H1716" t="s">
        <v>18</v>
      </c>
      <c r="I1716" s="7" t="s">
        <v>91</v>
      </c>
      <c r="J1716" s="7">
        <v>3432</v>
      </c>
      <c r="K1716" s="7" t="s">
        <v>7929</v>
      </c>
      <c r="L1716" s="10">
        <v>121.00000000000001</v>
      </c>
      <c r="M1716" s="7" t="s">
        <v>103</v>
      </c>
      <c r="N1716" s="7" t="s">
        <v>104</v>
      </c>
      <c r="O1716" s="7" t="s">
        <v>16</v>
      </c>
      <c r="P1716" s="60"/>
      <c r="Q1716">
        <f>SUMIF(Western!C:C,Master!E1716,Western!V:V)</f>
        <v>0</v>
      </c>
      <c r="R1716" s="63">
        <f t="shared" si="26"/>
        <v>0</v>
      </c>
    </row>
    <row r="1717" spans="2:18" x14ac:dyDescent="0.25">
      <c r="B1717" s="62" t="s">
        <v>7137</v>
      </c>
      <c r="C1717" s="7">
        <v>84338015110</v>
      </c>
      <c r="D1717" s="6">
        <v>843380151104</v>
      </c>
      <c r="E1717" s="7" t="s">
        <v>1774</v>
      </c>
      <c r="F1717" t="s">
        <v>1775</v>
      </c>
      <c r="G1717" t="s">
        <v>7969</v>
      </c>
      <c r="H1717" t="s">
        <v>18</v>
      </c>
      <c r="I1717" s="7" t="s">
        <v>91</v>
      </c>
      <c r="J1717" s="7">
        <v>3435</v>
      </c>
      <c r="K1717" s="7" t="s">
        <v>7929</v>
      </c>
      <c r="L1717" s="10">
        <v>121.00000000000001</v>
      </c>
      <c r="M1717" s="7" t="s">
        <v>103</v>
      </c>
      <c r="N1717" s="7" t="s">
        <v>104</v>
      </c>
      <c r="O1717" s="7" t="s">
        <v>16</v>
      </c>
      <c r="P1717" s="60"/>
      <c r="Q1717">
        <f>SUMIF(Western!C:C,Master!E1717,Western!V:V)</f>
        <v>0</v>
      </c>
      <c r="R1717" s="63">
        <f t="shared" si="26"/>
        <v>0</v>
      </c>
    </row>
    <row r="1718" spans="2:18" x14ac:dyDescent="0.25">
      <c r="B1718" s="62" t="s">
        <v>7137</v>
      </c>
      <c r="C1718" s="7">
        <v>84338015111</v>
      </c>
      <c r="D1718" s="6">
        <v>843380151111</v>
      </c>
      <c r="E1718" s="7" t="s">
        <v>1776</v>
      </c>
      <c r="F1718" t="s">
        <v>1777</v>
      </c>
      <c r="G1718" t="s">
        <v>7969</v>
      </c>
      <c r="H1718" t="s">
        <v>18</v>
      </c>
      <c r="I1718" s="7" t="s">
        <v>91</v>
      </c>
      <c r="J1718" s="7">
        <v>3632</v>
      </c>
      <c r="K1718" s="7" t="s">
        <v>7929</v>
      </c>
      <c r="L1718" s="10">
        <v>121.00000000000001</v>
      </c>
      <c r="M1718" s="7" t="s">
        <v>103</v>
      </c>
      <c r="N1718" s="7" t="s">
        <v>104</v>
      </c>
      <c r="O1718" s="7" t="s">
        <v>16</v>
      </c>
      <c r="P1718" s="60"/>
      <c r="Q1718">
        <f>SUMIF(Western!C:C,Master!E1718,Western!V:V)</f>
        <v>0</v>
      </c>
      <c r="R1718" s="63">
        <f t="shared" si="26"/>
        <v>0</v>
      </c>
    </row>
    <row r="1719" spans="2:18" x14ac:dyDescent="0.25">
      <c r="B1719" s="62" t="s">
        <v>7137</v>
      </c>
      <c r="C1719" s="7">
        <v>84338015112</v>
      </c>
      <c r="D1719" s="6">
        <v>843380151128</v>
      </c>
      <c r="E1719" s="7" t="s">
        <v>1778</v>
      </c>
      <c r="F1719" t="s">
        <v>1779</v>
      </c>
      <c r="G1719" t="s">
        <v>7969</v>
      </c>
      <c r="H1719" t="s">
        <v>18</v>
      </c>
      <c r="I1719" s="7" t="s">
        <v>91</v>
      </c>
      <c r="J1719" s="7">
        <v>3635</v>
      </c>
      <c r="K1719" s="7" t="s">
        <v>7929</v>
      </c>
      <c r="L1719" s="10">
        <v>121.00000000000001</v>
      </c>
      <c r="M1719" s="7" t="s">
        <v>103</v>
      </c>
      <c r="N1719" s="7" t="s">
        <v>104</v>
      </c>
      <c r="O1719" s="7" t="s">
        <v>16</v>
      </c>
      <c r="P1719" s="60"/>
      <c r="Q1719">
        <f>SUMIF(Western!C:C,Master!E1719,Western!V:V)</f>
        <v>0</v>
      </c>
      <c r="R1719" s="63">
        <f t="shared" si="26"/>
        <v>0</v>
      </c>
    </row>
    <row r="1720" spans="2:18" x14ac:dyDescent="0.25">
      <c r="B1720" s="62" t="s">
        <v>7137</v>
      </c>
      <c r="C1720" s="7">
        <v>84338015113</v>
      </c>
      <c r="D1720" s="6">
        <v>843380151135</v>
      </c>
      <c r="E1720" s="7" t="s">
        <v>1780</v>
      </c>
      <c r="F1720" t="s">
        <v>1781</v>
      </c>
      <c r="G1720" t="s">
        <v>7969</v>
      </c>
      <c r="H1720" t="s">
        <v>18</v>
      </c>
      <c r="I1720" s="7" t="s">
        <v>91</v>
      </c>
      <c r="J1720" s="7">
        <v>3833</v>
      </c>
      <c r="K1720" s="7" t="s">
        <v>7929</v>
      </c>
      <c r="L1720" s="10">
        <v>121.00000000000001</v>
      </c>
      <c r="M1720" s="7" t="s">
        <v>103</v>
      </c>
      <c r="N1720" s="7" t="s">
        <v>104</v>
      </c>
      <c r="O1720" s="7" t="s">
        <v>16</v>
      </c>
      <c r="P1720" s="60"/>
      <c r="Q1720">
        <f>SUMIF(Western!C:C,Master!E1720,Western!V:V)</f>
        <v>0</v>
      </c>
      <c r="R1720" s="63">
        <f t="shared" si="26"/>
        <v>0</v>
      </c>
    </row>
    <row r="1721" spans="2:18" x14ac:dyDescent="0.25">
      <c r="B1721" s="62" t="s">
        <v>7137</v>
      </c>
      <c r="C1721" s="7">
        <v>84338015114</v>
      </c>
      <c r="D1721" s="6">
        <v>843380151142</v>
      </c>
      <c r="E1721" s="7" t="s">
        <v>1782</v>
      </c>
      <c r="F1721" t="s">
        <v>1783</v>
      </c>
      <c r="G1721" t="s">
        <v>7969</v>
      </c>
      <c r="H1721" t="s">
        <v>18</v>
      </c>
      <c r="I1721" s="7" t="s">
        <v>91</v>
      </c>
      <c r="J1721" s="7">
        <v>3835</v>
      </c>
      <c r="K1721" s="7" t="s">
        <v>7929</v>
      </c>
      <c r="L1721" s="10">
        <v>121.00000000000001</v>
      </c>
      <c r="M1721" s="7" t="s">
        <v>103</v>
      </c>
      <c r="N1721" s="7" t="s">
        <v>104</v>
      </c>
      <c r="O1721" s="7" t="s">
        <v>16</v>
      </c>
      <c r="P1721" s="60"/>
      <c r="Q1721">
        <f>SUMIF(Western!C:C,Master!E1721,Western!V:V)</f>
        <v>0</v>
      </c>
      <c r="R1721" s="63">
        <f t="shared" si="26"/>
        <v>0</v>
      </c>
    </row>
    <row r="1722" spans="2:18" x14ac:dyDescent="0.25">
      <c r="B1722" s="62" t="s">
        <v>7137</v>
      </c>
      <c r="C1722" s="7">
        <v>84338015115</v>
      </c>
      <c r="D1722" s="6">
        <v>843380151159</v>
      </c>
      <c r="E1722" s="7" t="s">
        <v>1784</v>
      </c>
      <c r="F1722" t="s">
        <v>1785</v>
      </c>
      <c r="G1722" t="s">
        <v>7969</v>
      </c>
      <c r="H1722" t="s">
        <v>18</v>
      </c>
      <c r="I1722" s="7" t="s">
        <v>91</v>
      </c>
      <c r="J1722" s="7">
        <v>4033</v>
      </c>
      <c r="K1722" s="7" t="s">
        <v>7929</v>
      </c>
      <c r="L1722" s="10">
        <v>121.00000000000001</v>
      </c>
      <c r="M1722" s="7" t="s">
        <v>103</v>
      </c>
      <c r="N1722" s="7" t="s">
        <v>104</v>
      </c>
      <c r="O1722" s="7" t="s">
        <v>16</v>
      </c>
      <c r="P1722" s="60"/>
      <c r="Q1722">
        <f>SUMIF(Western!C:C,Master!E1722,Western!V:V)</f>
        <v>0</v>
      </c>
      <c r="R1722" s="63">
        <f t="shared" si="26"/>
        <v>0</v>
      </c>
    </row>
    <row r="1723" spans="2:18" x14ac:dyDescent="0.25">
      <c r="B1723" s="62" t="s">
        <v>7137</v>
      </c>
      <c r="C1723" s="7">
        <v>84338015116</v>
      </c>
      <c r="D1723" s="6">
        <v>843380151166</v>
      </c>
      <c r="E1723" s="7" t="s">
        <v>1786</v>
      </c>
      <c r="F1723" t="s">
        <v>1787</v>
      </c>
      <c r="G1723" t="s">
        <v>7969</v>
      </c>
      <c r="H1723" t="s">
        <v>18</v>
      </c>
      <c r="I1723" s="7" t="s">
        <v>91</v>
      </c>
      <c r="J1723" s="7">
        <v>4233</v>
      </c>
      <c r="K1723" s="7" t="s">
        <v>7929</v>
      </c>
      <c r="L1723" s="10">
        <v>121.00000000000001</v>
      </c>
      <c r="M1723" s="7" t="s">
        <v>103</v>
      </c>
      <c r="N1723" s="7" t="s">
        <v>104</v>
      </c>
      <c r="O1723" s="7" t="s">
        <v>16</v>
      </c>
      <c r="P1723" s="60"/>
      <c r="Q1723">
        <f>SUMIF(Western!C:C,Master!E1723,Western!V:V)</f>
        <v>0</v>
      </c>
      <c r="R1723" s="63">
        <f t="shared" si="26"/>
        <v>0</v>
      </c>
    </row>
    <row r="1724" spans="2:18" x14ac:dyDescent="0.25">
      <c r="B1724" s="62" t="s">
        <v>7137</v>
      </c>
      <c r="C1724" s="7">
        <v>84338015117</v>
      </c>
      <c r="D1724" s="6">
        <v>843380151173</v>
      </c>
      <c r="E1724" s="7" t="s">
        <v>1788</v>
      </c>
      <c r="F1724" t="s">
        <v>1789</v>
      </c>
      <c r="G1724" t="s">
        <v>7969</v>
      </c>
      <c r="H1724" t="s">
        <v>18</v>
      </c>
      <c r="I1724" s="7" t="s">
        <v>91</v>
      </c>
      <c r="J1724" s="7">
        <v>4433</v>
      </c>
      <c r="K1724" s="7" t="s">
        <v>7929</v>
      </c>
      <c r="L1724" s="10">
        <v>121.00000000000001</v>
      </c>
      <c r="M1724" s="7" t="s">
        <v>103</v>
      </c>
      <c r="N1724" s="7" t="s">
        <v>104</v>
      </c>
      <c r="O1724" s="7" t="s">
        <v>16</v>
      </c>
      <c r="P1724" s="60"/>
      <c r="Q1724">
        <f>SUMIF(Western!C:C,Master!E1724,Western!V:V)</f>
        <v>0</v>
      </c>
      <c r="R1724" s="63">
        <f t="shared" si="26"/>
        <v>0</v>
      </c>
    </row>
    <row r="1725" spans="2:18" x14ac:dyDescent="0.25">
      <c r="B1725" s="62" t="s">
        <v>7138</v>
      </c>
      <c r="C1725" s="7">
        <v>84338012206</v>
      </c>
      <c r="D1725" s="6">
        <v>843380122067</v>
      </c>
      <c r="E1725" s="7" t="s">
        <v>1790</v>
      </c>
      <c r="F1725" t="s">
        <v>1791</v>
      </c>
      <c r="G1725" t="s">
        <v>7970</v>
      </c>
      <c r="H1725" t="s">
        <v>18</v>
      </c>
      <c r="I1725" s="7" t="s">
        <v>80</v>
      </c>
      <c r="J1725" s="7">
        <v>3030</v>
      </c>
      <c r="K1725" s="7" t="s">
        <v>7929</v>
      </c>
      <c r="L1725" s="10">
        <v>143</v>
      </c>
      <c r="M1725" s="7" t="s">
        <v>103</v>
      </c>
      <c r="N1725" s="7" t="s">
        <v>175</v>
      </c>
      <c r="O1725" s="7" t="s">
        <v>16</v>
      </c>
      <c r="P1725" s="60"/>
      <c r="Q1725">
        <f>SUMIF(Western!C:C,Master!E1725,Western!V:V)</f>
        <v>0</v>
      </c>
      <c r="R1725" s="63">
        <f t="shared" si="26"/>
        <v>0</v>
      </c>
    </row>
    <row r="1726" spans="2:18" x14ac:dyDescent="0.25">
      <c r="B1726" s="62" t="s">
        <v>7138</v>
      </c>
      <c r="C1726" s="7">
        <v>84338012207</v>
      </c>
      <c r="D1726" s="6">
        <v>843380122074</v>
      </c>
      <c r="E1726" s="7" t="s">
        <v>1792</v>
      </c>
      <c r="F1726" t="s">
        <v>1793</v>
      </c>
      <c r="G1726" t="s">
        <v>7970</v>
      </c>
      <c r="H1726" t="s">
        <v>18</v>
      </c>
      <c r="I1726" s="7" t="s">
        <v>80</v>
      </c>
      <c r="J1726" s="7">
        <v>3232</v>
      </c>
      <c r="K1726" s="7" t="s">
        <v>7929</v>
      </c>
      <c r="L1726" s="10">
        <v>143</v>
      </c>
      <c r="M1726" s="7" t="s">
        <v>103</v>
      </c>
      <c r="N1726" s="7" t="s">
        <v>175</v>
      </c>
      <c r="O1726" s="7" t="s">
        <v>16</v>
      </c>
      <c r="P1726" s="60"/>
      <c r="Q1726">
        <f>SUMIF(Western!C:C,Master!E1726,Western!V:V)</f>
        <v>0</v>
      </c>
      <c r="R1726" s="63">
        <f t="shared" si="26"/>
        <v>0</v>
      </c>
    </row>
    <row r="1727" spans="2:18" x14ac:dyDescent="0.25">
      <c r="B1727" s="62" t="s">
        <v>7138</v>
      </c>
      <c r="C1727" s="7">
        <v>84338012208</v>
      </c>
      <c r="D1727" s="6">
        <v>843380122081</v>
      </c>
      <c r="E1727" s="7" t="s">
        <v>1794</v>
      </c>
      <c r="F1727" t="s">
        <v>1795</v>
      </c>
      <c r="G1727" t="s">
        <v>7970</v>
      </c>
      <c r="H1727" t="s">
        <v>18</v>
      </c>
      <c r="I1727" s="7" t="s">
        <v>80</v>
      </c>
      <c r="J1727" s="7">
        <v>3235</v>
      </c>
      <c r="K1727" s="7" t="s">
        <v>7929</v>
      </c>
      <c r="L1727" s="10">
        <v>143</v>
      </c>
      <c r="M1727" s="7" t="s">
        <v>103</v>
      </c>
      <c r="N1727" s="7" t="s">
        <v>175</v>
      </c>
      <c r="O1727" s="7" t="s">
        <v>16</v>
      </c>
      <c r="P1727" s="60"/>
      <c r="Q1727">
        <f>SUMIF(Western!C:C,Master!E1727,Western!V:V)</f>
        <v>0</v>
      </c>
      <c r="R1727" s="63">
        <f t="shared" si="26"/>
        <v>0</v>
      </c>
    </row>
    <row r="1728" spans="2:18" x14ac:dyDescent="0.25">
      <c r="B1728" s="62" t="s">
        <v>7138</v>
      </c>
      <c r="C1728" s="7">
        <v>84338012209</v>
      </c>
      <c r="D1728" s="6">
        <v>843380122098</v>
      </c>
      <c r="E1728" s="7" t="s">
        <v>1796</v>
      </c>
      <c r="F1728" t="s">
        <v>1797</v>
      </c>
      <c r="G1728" t="s">
        <v>7970</v>
      </c>
      <c r="H1728" t="s">
        <v>18</v>
      </c>
      <c r="I1728" s="7" t="s">
        <v>80</v>
      </c>
      <c r="J1728" s="7">
        <v>3432</v>
      </c>
      <c r="K1728" s="7" t="s">
        <v>7929</v>
      </c>
      <c r="L1728" s="10">
        <v>143</v>
      </c>
      <c r="M1728" s="7" t="s">
        <v>103</v>
      </c>
      <c r="N1728" s="7" t="s">
        <v>175</v>
      </c>
      <c r="O1728" s="7" t="s">
        <v>16</v>
      </c>
      <c r="P1728" s="60"/>
      <c r="Q1728">
        <f>SUMIF(Western!C:C,Master!E1728,Western!V:V)</f>
        <v>0</v>
      </c>
      <c r="R1728" s="63">
        <f t="shared" si="26"/>
        <v>0</v>
      </c>
    </row>
    <row r="1729" spans="2:18" x14ac:dyDescent="0.25">
      <c r="B1729" s="62" t="s">
        <v>7138</v>
      </c>
      <c r="C1729" s="7">
        <v>84338012210</v>
      </c>
      <c r="D1729" s="6">
        <v>843380122104</v>
      </c>
      <c r="E1729" s="7" t="s">
        <v>1798</v>
      </c>
      <c r="F1729" t="s">
        <v>1799</v>
      </c>
      <c r="G1729" t="s">
        <v>7970</v>
      </c>
      <c r="H1729" t="s">
        <v>18</v>
      </c>
      <c r="I1729" s="7" t="s">
        <v>80</v>
      </c>
      <c r="J1729" s="7">
        <v>3435</v>
      </c>
      <c r="K1729" s="7" t="s">
        <v>7929</v>
      </c>
      <c r="L1729" s="10">
        <v>143</v>
      </c>
      <c r="M1729" s="7" t="s">
        <v>103</v>
      </c>
      <c r="N1729" s="7" t="s">
        <v>175</v>
      </c>
      <c r="O1729" s="7" t="s">
        <v>16</v>
      </c>
      <c r="P1729" s="60"/>
      <c r="Q1729">
        <f>SUMIF(Western!C:C,Master!E1729,Western!V:V)</f>
        <v>0</v>
      </c>
      <c r="R1729" s="63">
        <f t="shared" si="26"/>
        <v>0</v>
      </c>
    </row>
    <row r="1730" spans="2:18" x14ac:dyDescent="0.25">
      <c r="B1730" s="62" t="s">
        <v>7138</v>
      </c>
      <c r="C1730" s="7">
        <v>84338012211</v>
      </c>
      <c r="D1730" s="6">
        <v>843380122111</v>
      </c>
      <c r="E1730" s="7" t="s">
        <v>1800</v>
      </c>
      <c r="F1730" t="s">
        <v>1801</v>
      </c>
      <c r="G1730" t="s">
        <v>7970</v>
      </c>
      <c r="H1730" t="s">
        <v>18</v>
      </c>
      <c r="I1730" s="7" t="s">
        <v>80</v>
      </c>
      <c r="J1730" s="7">
        <v>3632</v>
      </c>
      <c r="K1730" s="7" t="s">
        <v>7929</v>
      </c>
      <c r="L1730" s="10">
        <v>143</v>
      </c>
      <c r="M1730" s="7" t="s">
        <v>103</v>
      </c>
      <c r="N1730" s="7" t="s">
        <v>175</v>
      </c>
      <c r="O1730" s="7" t="s">
        <v>16</v>
      </c>
      <c r="P1730" s="60"/>
      <c r="Q1730">
        <f>SUMIF(Western!C:C,Master!E1730,Western!V:V)</f>
        <v>0</v>
      </c>
      <c r="R1730" s="63">
        <f t="shared" si="26"/>
        <v>0</v>
      </c>
    </row>
    <row r="1731" spans="2:18" x14ac:dyDescent="0.25">
      <c r="B1731" s="62" t="s">
        <v>7138</v>
      </c>
      <c r="C1731" s="7">
        <v>84338012212</v>
      </c>
      <c r="D1731" s="6">
        <v>843380122128</v>
      </c>
      <c r="E1731" s="7" t="s">
        <v>1802</v>
      </c>
      <c r="F1731" t="s">
        <v>1803</v>
      </c>
      <c r="G1731" t="s">
        <v>7970</v>
      </c>
      <c r="H1731" t="s">
        <v>18</v>
      </c>
      <c r="I1731" s="7" t="s">
        <v>80</v>
      </c>
      <c r="J1731" s="7">
        <v>3635</v>
      </c>
      <c r="K1731" s="7" t="s">
        <v>7929</v>
      </c>
      <c r="L1731" s="10">
        <v>143</v>
      </c>
      <c r="M1731" s="7" t="s">
        <v>103</v>
      </c>
      <c r="N1731" s="7" t="s">
        <v>175</v>
      </c>
      <c r="O1731" s="7" t="s">
        <v>16</v>
      </c>
      <c r="P1731" s="60"/>
      <c r="Q1731">
        <f>SUMIF(Western!C:C,Master!E1731,Western!V:V)</f>
        <v>0</v>
      </c>
      <c r="R1731" s="63">
        <f t="shared" si="26"/>
        <v>0</v>
      </c>
    </row>
    <row r="1732" spans="2:18" x14ac:dyDescent="0.25">
      <c r="B1732" s="62" t="s">
        <v>7138</v>
      </c>
      <c r="C1732" s="7">
        <v>84338012213</v>
      </c>
      <c r="D1732" s="6">
        <v>843380122135</v>
      </c>
      <c r="E1732" s="7" t="s">
        <v>1804</v>
      </c>
      <c r="F1732" t="s">
        <v>1805</v>
      </c>
      <c r="G1732" t="s">
        <v>7970</v>
      </c>
      <c r="H1732" t="s">
        <v>18</v>
      </c>
      <c r="I1732" s="7" t="s">
        <v>80</v>
      </c>
      <c r="J1732" s="7">
        <v>3833</v>
      </c>
      <c r="K1732" s="7" t="s">
        <v>7929</v>
      </c>
      <c r="L1732" s="10">
        <v>143</v>
      </c>
      <c r="M1732" s="7" t="s">
        <v>103</v>
      </c>
      <c r="N1732" s="7" t="s">
        <v>175</v>
      </c>
      <c r="O1732" s="7" t="s">
        <v>16</v>
      </c>
      <c r="P1732" s="60"/>
      <c r="Q1732">
        <f>SUMIF(Western!C:C,Master!E1732,Western!V:V)</f>
        <v>0</v>
      </c>
      <c r="R1732" s="63">
        <f t="shared" si="26"/>
        <v>0</v>
      </c>
    </row>
    <row r="1733" spans="2:18" x14ac:dyDescent="0.25">
      <c r="B1733" s="62" t="s">
        <v>7138</v>
      </c>
      <c r="C1733" s="7">
        <v>84338012214</v>
      </c>
      <c r="D1733" s="6">
        <v>843380122142</v>
      </c>
      <c r="E1733" s="7" t="s">
        <v>1806</v>
      </c>
      <c r="F1733" t="s">
        <v>1807</v>
      </c>
      <c r="G1733" t="s">
        <v>7970</v>
      </c>
      <c r="H1733" t="s">
        <v>18</v>
      </c>
      <c r="I1733" s="7" t="s">
        <v>80</v>
      </c>
      <c r="J1733" s="7">
        <v>3835</v>
      </c>
      <c r="K1733" s="7" t="s">
        <v>7929</v>
      </c>
      <c r="L1733" s="10">
        <v>143</v>
      </c>
      <c r="M1733" s="7" t="s">
        <v>103</v>
      </c>
      <c r="N1733" s="7" t="s">
        <v>175</v>
      </c>
      <c r="O1733" s="7" t="s">
        <v>16</v>
      </c>
      <c r="P1733" s="60"/>
      <c r="Q1733">
        <f>SUMIF(Western!C:C,Master!E1733,Western!V:V)</f>
        <v>0</v>
      </c>
      <c r="R1733" s="63">
        <f t="shared" si="26"/>
        <v>0</v>
      </c>
    </row>
    <row r="1734" spans="2:18" x14ac:dyDescent="0.25">
      <c r="B1734" s="62" t="s">
        <v>7138</v>
      </c>
      <c r="C1734" s="7">
        <v>84338012215</v>
      </c>
      <c r="D1734" s="6">
        <v>843380122159</v>
      </c>
      <c r="E1734" s="7" t="s">
        <v>1808</v>
      </c>
      <c r="F1734" t="s">
        <v>1809</v>
      </c>
      <c r="G1734" t="s">
        <v>7970</v>
      </c>
      <c r="H1734" t="s">
        <v>18</v>
      </c>
      <c r="I1734" s="7" t="s">
        <v>80</v>
      </c>
      <c r="J1734" s="7">
        <v>4033</v>
      </c>
      <c r="K1734" s="7" t="s">
        <v>7929</v>
      </c>
      <c r="L1734" s="10">
        <v>143</v>
      </c>
      <c r="M1734" s="7" t="s">
        <v>103</v>
      </c>
      <c r="N1734" s="7" t="s">
        <v>175</v>
      </c>
      <c r="O1734" s="7" t="s">
        <v>16</v>
      </c>
      <c r="P1734" s="60"/>
      <c r="Q1734">
        <f>SUMIF(Western!C:C,Master!E1734,Western!V:V)</f>
        <v>0</v>
      </c>
      <c r="R1734" s="63">
        <f t="shared" ref="R1734:R1797" si="27">Q1734*L1734</f>
        <v>0</v>
      </c>
    </row>
    <row r="1735" spans="2:18" x14ac:dyDescent="0.25">
      <c r="B1735" s="62" t="s">
        <v>7138</v>
      </c>
      <c r="C1735" s="7">
        <v>84338012216</v>
      </c>
      <c r="D1735" s="6">
        <v>843380122166</v>
      </c>
      <c r="E1735" s="7" t="s">
        <v>1810</v>
      </c>
      <c r="F1735" t="s">
        <v>1811</v>
      </c>
      <c r="G1735" t="s">
        <v>7970</v>
      </c>
      <c r="H1735" t="s">
        <v>18</v>
      </c>
      <c r="I1735" s="7" t="s">
        <v>80</v>
      </c>
      <c r="J1735" s="7">
        <v>4233</v>
      </c>
      <c r="K1735" s="7" t="s">
        <v>7929</v>
      </c>
      <c r="L1735" s="10">
        <v>143</v>
      </c>
      <c r="M1735" s="7" t="s">
        <v>103</v>
      </c>
      <c r="N1735" s="7" t="s">
        <v>175</v>
      </c>
      <c r="O1735" s="7" t="s">
        <v>16</v>
      </c>
      <c r="P1735" s="60"/>
      <c r="Q1735">
        <f>SUMIF(Western!C:C,Master!E1735,Western!V:V)</f>
        <v>0</v>
      </c>
      <c r="R1735" s="63">
        <f t="shared" si="27"/>
        <v>0</v>
      </c>
    </row>
    <row r="1736" spans="2:18" x14ac:dyDescent="0.25">
      <c r="B1736" s="62" t="s">
        <v>7138</v>
      </c>
      <c r="C1736" s="7">
        <v>84338012217</v>
      </c>
      <c r="D1736" s="6">
        <v>843380122173</v>
      </c>
      <c r="E1736" s="7" t="s">
        <v>1812</v>
      </c>
      <c r="F1736" t="s">
        <v>1813</v>
      </c>
      <c r="G1736" t="s">
        <v>7970</v>
      </c>
      <c r="H1736" t="s">
        <v>18</v>
      </c>
      <c r="I1736" s="7" t="s">
        <v>80</v>
      </c>
      <c r="J1736" s="7">
        <v>4433</v>
      </c>
      <c r="K1736" s="7" t="s">
        <v>7929</v>
      </c>
      <c r="L1736" s="10">
        <v>143</v>
      </c>
      <c r="M1736" s="7" t="s">
        <v>103</v>
      </c>
      <c r="N1736" s="7" t="s">
        <v>175</v>
      </c>
      <c r="O1736" s="7" t="s">
        <v>16</v>
      </c>
      <c r="P1736" s="60"/>
      <c r="Q1736">
        <f>SUMIF(Western!C:C,Master!E1736,Western!V:V)</f>
        <v>0</v>
      </c>
      <c r="R1736" s="63">
        <f t="shared" si="27"/>
        <v>0</v>
      </c>
    </row>
    <row r="1737" spans="2:18" x14ac:dyDescent="0.25">
      <c r="B1737" s="62" t="s">
        <v>7139</v>
      </c>
      <c r="C1737" s="7">
        <v>84338012194</v>
      </c>
      <c r="D1737" s="6">
        <v>843380121947</v>
      </c>
      <c r="E1737" s="7" t="s">
        <v>1814</v>
      </c>
      <c r="F1737" t="s">
        <v>1815</v>
      </c>
      <c r="G1737" t="s">
        <v>7970</v>
      </c>
      <c r="H1737" t="s">
        <v>17</v>
      </c>
      <c r="I1737" s="7" t="s">
        <v>59</v>
      </c>
      <c r="J1737" s="7">
        <v>3030</v>
      </c>
      <c r="K1737" s="7" t="s">
        <v>7929</v>
      </c>
      <c r="L1737" s="10">
        <v>143</v>
      </c>
      <c r="M1737" s="7" t="s">
        <v>103</v>
      </c>
      <c r="N1737" s="7" t="s">
        <v>175</v>
      </c>
      <c r="O1737" s="7" t="s">
        <v>16</v>
      </c>
      <c r="P1737" s="60"/>
      <c r="Q1737">
        <f>SUMIF(Western!C:C,Master!E1737,Western!V:V)</f>
        <v>0</v>
      </c>
      <c r="R1737" s="63">
        <f t="shared" si="27"/>
        <v>0</v>
      </c>
    </row>
    <row r="1738" spans="2:18" x14ac:dyDescent="0.25">
      <c r="B1738" s="62" t="s">
        <v>7139</v>
      </c>
      <c r="C1738" s="7">
        <v>84338012195</v>
      </c>
      <c r="D1738" s="6">
        <v>843380121954</v>
      </c>
      <c r="E1738" s="7" t="s">
        <v>1816</v>
      </c>
      <c r="F1738" t="s">
        <v>1817</v>
      </c>
      <c r="G1738" t="s">
        <v>7970</v>
      </c>
      <c r="H1738" t="s">
        <v>17</v>
      </c>
      <c r="I1738" s="7" t="s">
        <v>59</v>
      </c>
      <c r="J1738" s="7">
        <v>3232</v>
      </c>
      <c r="K1738" s="7" t="s">
        <v>7929</v>
      </c>
      <c r="L1738" s="10">
        <v>143</v>
      </c>
      <c r="M1738" s="7" t="s">
        <v>103</v>
      </c>
      <c r="N1738" s="7" t="s">
        <v>175</v>
      </c>
      <c r="O1738" s="7" t="s">
        <v>16</v>
      </c>
      <c r="P1738" s="60"/>
      <c r="Q1738">
        <f>SUMIF(Western!C:C,Master!E1738,Western!V:V)</f>
        <v>0</v>
      </c>
      <c r="R1738" s="63">
        <f t="shared" si="27"/>
        <v>0</v>
      </c>
    </row>
    <row r="1739" spans="2:18" x14ac:dyDescent="0.25">
      <c r="B1739" s="62" t="s">
        <v>7139</v>
      </c>
      <c r="C1739" s="7">
        <v>84338012196</v>
      </c>
      <c r="D1739" s="6">
        <v>843380121961</v>
      </c>
      <c r="E1739" s="7" t="s">
        <v>1818</v>
      </c>
      <c r="F1739" t="s">
        <v>1819</v>
      </c>
      <c r="G1739" t="s">
        <v>7970</v>
      </c>
      <c r="H1739" t="s">
        <v>17</v>
      </c>
      <c r="I1739" s="7" t="s">
        <v>59</v>
      </c>
      <c r="J1739" s="7">
        <v>3235</v>
      </c>
      <c r="K1739" s="7" t="s">
        <v>7929</v>
      </c>
      <c r="L1739" s="10">
        <v>143</v>
      </c>
      <c r="M1739" s="7" t="s">
        <v>103</v>
      </c>
      <c r="N1739" s="7" t="s">
        <v>175</v>
      </c>
      <c r="O1739" s="7" t="s">
        <v>16</v>
      </c>
      <c r="P1739" s="60"/>
      <c r="Q1739">
        <f>SUMIF(Western!C:C,Master!E1739,Western!V:V)</f>
        <v>0</v>
      </c>
      <c r="R1739" s="63">
        <f t="shared" si="27"/>
        <v>0</v>
      </c>
    </row>
    <row r="1740" spans="2:18" x14ac:dyDescent="0.25">
      <c r="B1740" s="62" t="s">
        <v>7139</v>
      </c>
      <c r="C1740" s="7">
        <v>84338012197</v>
      </c>
      <c r="D1740" s="6">
        <v>843380121978</v>
      </c>
      <c r="E1740" s="7" t="s">
        <v>1820</v>
      </c>
      <c r="F1740" t="s">
        <v>1821</v>
      </c>
      <c r="G1740" t="s">
        <v>7970</v>
      </c>
      <c r="H1740" t="s">
        <v>17</v>
      </c>
      <c r="I1740" s="7" t="s">
        <v>59</v>
      </c>
      <c r="J1740" s="7">
        <v>3432</v>
      </c>
      <c r="K1740" s="7" t="s">
        <v>7929</v>
      </c>
      <c r="L1740" s="10">
        <v>143</v>
      </c>
      <c r="M1740" s="7" t="s">
        <v>103</v>
      </c>
      <c r="N1740" s="7" t="s">
        <v>175</v>
      </c>
      <c r="O1740" s="7" t="s">
        <v>16</v>
      </c>
      <c r="P1740" s="60"/>
      <c r="Q1740">
        <f>SUMIF(Western!C:C,Master!E1740,Western!V:V)</f>
        <v>0</v>
      </c>
      <c r="R1740" s="63">
        <f t="shared" si="27"/>
        <v>0</v>
      </c>
    </row>
    <row r="1741" spans="2:18" x14ac:dyDescent="0.25">
      <c r="B1741" s="62" t="s">
        <v>7139</v>
      </c>
      <c r="C1741" s="7">
        <v>84338012198</v>
      </c>
      <c r="D1741" s="6">
        <v>843380121985</v>
      </c>
      <c r="E1741" s="7" t="s">
        <v>1822</v>
      </c>
      <c r="F1741" t="s">
        <v>1823</v>
      </c>
      <c r="G1741" t="s">
        <v>7970</v>
      </c>
      <c r="H1741" t="s">
        <v>17</v>
      </c>
      <c r="I1741" s="7" t="s">
        <v>59</v>
      </c>
      <c r="J1741" s="7">
        <v>3435</v>
      </c>
      <c r="K1741" s="7" t="s">
        <v>7929</v>
      </c>
      <c r="L1741" s="10">
        <v>143</v>
      </c>
      <c r="M1741" s="7" t="s">
        <v>103</v>
      </c>
      <c r="N1741" s="7" t="s">
        <v>175</v>
      </c>
      <c r="O1741" s="7" t="s">
        <v>16</v>
      </c>
      <c r="P1741" s="60"/>
      <c r="Q1741">
        <f>SUMIF(Western!C:C,Master!E1741,Western!V:V)</f>
        <v>0</v>
      </c>
      <c r="R1741" s="63">
        <f t="shared" si="27"/>
        <v>0</v>
      </c>
    </row>
    <row r="1742" spans="2:18" x14ac:dyDescent="0.25">
      <c r="B1742" s="62" t="s">
        <v>7139</v>
      </c>
      <c r="C1742" s="7">
        <v>84338012199</v>
      </c>
      <c r="D1742" s="6">
        <v>843380121992</v>
      </c>
      <c r="E1742" s="7" t="s">
        <v>1824</v>
      </c>
      <c r="F1742" t="s">
        <v>1825</v>
      </c>
      <c r="G1742" t="s">
        <v>7970</v>
      </c>
      <c r="H1742" t="s">
        <v>17</v>
      </c>
      <c r="I1742" s="7" t="s">
        <v>59</v>
      </c>
      <c r="J1742" s="7">
        <v>3632</v>
      </c>
      <c r="K1742" s="7" t="s">
        <v>7929</v>
      </c>
      <c r="L1742" s="10">
        <v>143</v>
      </c>
      <c r="M1742" s="7" t="s">
        <v>103</v>
      </c>
      <c r="N1742" s="7" t="s">
        <v>175</v>
      </c>
      <c r="O1742" s="7" t="s">
        <v>16</v>
      </c>
      <c r="P1742" s="60"/>
      <c r="Q1742">
        <f>SUMIF(Western!C:C,Master!E1742,Western!V:V)</f>
        <v>0</v>
      </c>
      <c r="R1742" s="63">
        <f t="shared" si="27"/>
        <v>0</v>
      </c>
    </row>
    <row r="1743" spans="2:18" x14ac:dyDescent="0.25">
      <c r="B1743" s="62" t="s">
        <v>7139</v>
      </c>
      <c r="C1743" s="7">
        <v>84338012200</v>
      </c>
      <c r="D1743" s="6">
        <v>843380122005</v>
      </c>
      <c r="E1743" s="7" t="s">
        <v>1826</v>
      </c>
      <c r="F1743" t="s">
        <v>1827</v>
      </c>
      <c r="G1743" t="s">
        <v>7970</v>
      </c>
      <c r="H1743" t="s">
        <v>17</v>
      </c>
      <c r="I1743" s="7" t="s">
        <v>59</v>
      </c>
      <c r="J1743" s="7">
        <v>3635</v>
      </c>
      <c r="K1743" s="7" t="s">
        <v>7929</v>
      </c>
      <c r="L1743" s="10">
        <v>143</v>
      </c>
      <c r="M1743" s="7" t="s">
        <v>103</v>
      </c>
      <c r="N1743" s="7" t="s">
        <v>175</v>
      </c>
      <c r="O1743" s="7" t="s">
        <v>16</v>
      </c>
      <c r="P1743" s="60"/>
      <c r="Q1743">
        <f>SUMIF(Western!C:C,Master!E1743,Western!V:V)</f>
        <v>0</v>
      </c>
      <c r="R1743" s="63">
        <f t="shared" si="27"/>
        <v>0</v>
      </c>
    </row>
    <row r="1744" spans="2:18" x14ac:dyDescent="0.25">
      <c r="B1744" s="62" t="s">
        <v>7139</v>
      </c>
      <c r="C1744" s="7">
        <v>84338012201</v>
      </c>
      <c r="D1744" s="6">
        <v>843380122012</v>
      </c>
      <c r="E1744" s="7" t="s">
        <v>1828</v>
      </c>
      <c r="F1744" t="s">
        <v>1829</v>
      </c>
      <c r="G1744" t="s">
        <v>7970</v>
      </c>
      <c r="H1744" t="s">
        <v>17</v>
      </c>
      <c r="I1744" s="7" t="s">
        <v>59</v>
      </c>
      <c r="J1744" s="7">
        <v>3833</v>
      </c>
      <c r="K1744" s="7" t="s">
        <v>7929</v>
      </c>
      <c r="L1744" s="10">
        <v>143</v>
      </c>
      <c r="M1744" s="7" t="s">
        <v>103</v>
      </c>
      <c r="N1744" s="7" t="s">
        <v>175</v>
      </c>
      <c r="O1744" s="7" t="s">
        <v>16</v>
      </c>
      <c r="P1744" s="60"/>
      <c r="Q1744">
        <f>SUMIF(Western!C:C,Master!E1744,Western!V:V)</f>
        <v>0</v>
      </c>
      <c r="R1744" s="63">
        <f t="shared" si="27"/>
        <v>0</v>
      </c>
    </row>
    <row r="1745" spans="2:18" x14ac:dyDescent="0.25">
      <c r="B1745" s="62" t="s">
        <v>7139</v>
      </c>
      <c r="C1745" s="7">
        <v>84338012202</v>
      </c>
      <c r="D1745" s="6">
        <v>843380122029</v>
      </c>
      <c r="E1745" s="7" t="s">
        <v>1830</v>
      </c>
      <c r="F1745" t="s">
        <v>1831</v>
      </c>
      <c r="G1745" t="s">
        <v>7970</v>
      </c>
      <c r="H1745" t="s">
        <v>17</v>
      </c>
      <c r="I1745" s="7" t="s">
        <v>59</v>
      </c>
      <c r="J1745" s="7">
        <v>3835</v>
      </c>
      <c r="K1745" s="7" t="s">
        <v>7929</v>
      </c>
      <c r="L1745" s="10">
        <v>143</v>
      </c>
      <c r="M1745" s="7" t="s">
        <v>103</v>
      </c>
      <c r="N1745" s="7" t="s">
        <v>175</v>
      </c>
      <c r="O1745" s="7" t="s">
        <v>16</v>
      </c>
      <c r="P1745" s="60"/>
      <c r="Q1745">
        <f>SUMIF(Western!C:C,Master!E1745,Western!V:V)</f>
        <v>0</v>
      </c>
      <c r="R1745" s="63">
        <f t="shared" si="27"/>
        <v>0</v>
      </c>
    </row>
    <row r="1746" spans="2:18" x14ac:dyDescent="0.25">
      <c r="B1746" s="62" t="s">
        <v>7139</v>
      </c>
      <c r="C1746" s="7">
        <v>84338012203</v>
      </c>
      <c r="D1746" s="6">
        <v>843380122036</v>
      </c>
      <c r="E1746" s="7" t="s">
        <v>1832</v>
      </c>
      <c r="F1746" t="s">
        <v>1833</v>
      </c>
      <c r="G1746" t="s">
        <v>7970</v>
      </c>
      <c r="H1746" t="s">
        <v>17</v>
      </c>
      <c r="I1746" s="7" t="s">
        <v>59</v>
      </c>
      <c r="J1746" s="7">
        <v>4033</v>
      </c>
      <c r="K1746" s="7" t="s">
        <v>7929</v>
      </c>
      <c r="L1746" s="10">
        <v>143</v>
      </c>
      <c r="M1746" s="7" t="s">
        <v>103</v>
      </c>
      <c r="N1746" s="7" t="s">
        <v>175</v>
      </c>
      <c r="O1746" s="7" t="s">
        <v>16</v>
      </c>
      <c r="P1746" s="60"/>
      <c r="Q1746">
        <f>SUMIF(Western!C:C,Master!E1746,Western!V:V)</f>
        <v>0</v>
      </c>
      <c r="R1746" s="63">
        <f t="shared" si="27"/>
        <v>0</v>
      </c>
    </row>
    <row r="1747" spans="2:18" x14ac:dyDescent="0.25">
      <c r="B1747" s="62" t="s">
        <v>7139</v>
      </c>
      <c r="C1747" s="7">
        <v>84338012204</v>
      </c>
      <c r="D1747" s="6">
        <v>843380122043</v>
      </c>
      <c r="E1747" s="7" t="s">
        <v>1834</v>
      </c>
      <c r="F1747" t="s">
        <v>1835</v>
      </c>
      <c r="G1747" t="s">
        <v>7970</v>
      </c>
      <c r="H1747" t="s">
        <v>17</v>
      </c>
      <c r="I1747" s="7" t="s">
        <v>59</v>
      </c>
      <c r="J1747" s="7">
        <v>4233</v>
      </c>
      <c r="K1747" s="7" t="s">
        <v>7929</v>
      </c>
      <c r="L1747" s="10">
        <v>143</v>
      </c>
      <c r="M1747" s="7" t="s">
        <v>103</v>
      </c>
      <c r="N1747" s="7" t="s">
        <v>175</v>
      </c>
      <c r="O1747" s="7" t="s">
        <v>16</v>
      </c>
      <c r="P1747" s="60"/>
      <c r="Q1747">
        <f>SUMIF(Western!C:C,Master!E1747,Western!V:V)</f>
        <v>0</v>
      </c>
      <c r="R1747" s="63">
        <f t="shared" si="27"/>
        <v>0</v>
      </c>
    </row>
    <row r="1748" spans="2:18" x14ac:dyDescent="0.25">
      <c r="B1748" s="62" t="s">
        <v>7139</v>
      </c>
      <c r="C1748" s="7">
        <v>84338012205</v>
      </c>
      <c r="D1748" s="6">
        <v>843380122050</v>
      </c>
      <c r="E1748" s="7" t="s">
        <v>1836</v>
      </c>
      <c r="F1748" t="s">
        <v>1837</v>
      </c>
      <c r="G1748" t="s">
        <v>7970</v>
      </c>
      <c r="H1748" t="s">
        <v>17</v>
      </c>
      <c r="I1748" s="7" t="s">
        <v>59</v>
      </c>
      <c r="J1748" s="7">
        <v>4433</v>
      </c>
      <c r="K1748" s="7" t="s">
        <v>7929</v>
      </c>
      <c r="L1748" s="10">
        <v>143</v>
      </c>
      <c r="M1748" s="7" t="s">
        <v>103</v>
      </c>
      <c r="N1748" s="7" t="s">
        <v>175</v>
      </c>
      <c r="O1748" s="7" t="s">
        <v>16</v>
      </c>
      <c r="P1748" s="60"/>
      <c r="Q1748">
        <f>SUMIF(Western!C:C,Master!E1748,Western!V:V)</f>
        <v>0</v>
      </c>
      <c r="R1748" s="63">
        <f t="shared" si="27"/>
        <v>0</v>
      </c>
    </row>
    <row r="1749" spans="2:18" x14ac:dyDescent="0.25">
      <c r="B1749" s="62" t="s">
        <v>7140</v>
      </c>
      <c r="C1749" s="7">
        <v>84338012170</v>
      </c>
      <c r="D1749" s="6">
        <v>843380121701</v>
      </c>
      <c r="E1749" s="7" t="s">
        <v>1838</v>
      </c>
      <c r="F1749" t="s">
        <v>1839</v>
      </c>
      <c r="G1749" t="s">
        <v>7970</v>
      </c>
      <c r="H1749" t="s">
        <v>18</v>
      </c>
      <c r="I1749" s="7" t="s">
        <v>12</v>
      </c>
      <c r="J1749" s="7">
        <v>3030</v>
      </c>
      <c r="K1749" s="7" t="s">
        <v>7929</v>
      </c>
      <c r="L1749" s="10">
        <v>143</v>
      </c>
      <c r="M1749" s="7" t="s">
        <v>103</v>
      </c>
      <c r="N1749" s="7" t="s">
        <v>175</v>
      </c>
      <c r="O1749" s="7" t="s">
        <v>16</v>
      </c>
      <c r="P1749" s="60"/>
      <c r="Q1749">
        <f>SUMIF(Western!C:C,Master!E1749,Western!V:V)</f>
        <v>0</v>
      </c>
      <c r="R1749" s="63">
        <f t="shared" si="27"/>
        <v>0</v>
      </c>
    </row>
    <row r="1750" spans="2:18" x14ac:dyDescent="0.25">
      <c r="B1750" s="62" t="s">
        <v>7140</v>
      </c>
      <c r="C1750" s="7">
        <v>84338012171</v>
      </c>
      <c r="D1750" s="6">
        <v>843380121718</v>
      </c>
      <c r="E1750" s="7" t="s">
        <v>1840</v>
      </c>
      <c r="F1750" t="s">
        <v>1841</v>
      </c>
      <c r="G1750" t="s">
        <v>7970</v>
      </c>
      <c r="H1750" t="s">
        <v>18</v>
      </c>
      <c r="I1750" s="7" t="s">
        <v>12</v>
      </c>
      <c r="J1750" s="7">
        <v>3232</v>
      </c>
      <c r="K1750" s="7" t="s">
        <v>7929</v>
      </c>
      <c r="L1750" s="10">
        <v>143</v>
      </c>
      <c r="M1750" s="7" t="s">
        <v>103</v>
      </c>
      <c r="N1750" s="7" t="s">
        <v>175</v>
      </c>
      <c r="O1750" s="7" t="s">
        <v>16</v>
      </c>
      <c r="P1750" s="60"/>
      <c r="Q1750">
        <f>SUMIF(Western!C:C,Master!E1750,Western!V:V)</f>
        <v>0</v>
      </c>
      <c r="R1750" s="63">
        <f t="shared" si="27"/>
        <v>0</v>
      </c>
    </row>
    <row r="1751" spans="2:18" x14ac:dyDescent="0.25">
      <c r="B1751" s="62" t="s">
        <v>7140</v>
      </c>
      <c r="C1751" s="7">
        <v>84338012172</v>
      </c>
      <c r="D1751" s="6">
        <v>843380121725</v>
      </c>
      <c r="E1751" s="7" t="s">
        <v>1842</v>
      </c>
      <c r="F1751" t="s">
        <v>1843</v>
      </c>
      <c r="G1751" t="s">
        <v>7970</v>
      </c>
      <c r="H1751" t="s">
        <v>18</v>
      </c>
      <c r="I1751" s="7" t="s">
        <v>12</v>
      </c>
      <c r="J1751" s="7">
        <v>3235</v>
      </c>
      <c r="K1751" s="7" t="s">
        <v>7929</v>
      </c>
      <c r="L1751" s="10">
        <v>143</v>
      </c>
      <c r="M1751" s="7" t="s">
        <v>103</v>
      </c>
      <c r="N1751" s="7" t="s">
        <v>175</v>
      </c>
      <c r="O1751" s="7" t="s">
        <v>16</v>
      </c>
      <c r="P1751" s="60"/>
      <c r="Q1751">
        <f>SUMIF(Western!C:C,Master!E1751,Western!V:V)</f>
        <v>0</v>
      </c>
      <c r="R1751" s="63">
        <f t="shared" si="27"/>
        <v>0</v>
      </c>
    </row>
    <row r="1752" spans="2:18" x14ac:dyDescent="0.25">
      <c r="B1752" s="62" t="s">
        <v>7140</v>
      </c>
      <c r="C1752" s="7">
        <v>84338012173</v>
      </c>
      <c r="D1752" s="6">
        <v>843380121732</v>
      </c>
      <c r="E1752" s="7" t="s">
        <v>1844</v>
      </c>
      <c r="F1752" t="s">
        <v>1845</v>
      </c>
      <c r="G1752" t="s">
        <v>7970</v>
      </c>
      <c r="H1752" t="s">
        <v>18</v>
      </c>
      <c r="I1752" s="7" t="s">
        <v>12</v>
      </c>
      <c r="J1752" s="7">
        <v>3432</v>
      </c>
      <c r="K1752" s="7" t="s">
        <v>7929</v>
      </c>
      <c r="L1752" s="10">
        <v>143</v>
      </c>
      <c r="M1752" s="7" t="s">
        <v>103</v>
      </c>
      <c r="N1752" s="7" t="s">
        <v>175</v>
      </c>
      <c r="O1752" s="7" t="s">
        <v>16</v>
      </c>
      <c r="P1752" s="60"/>
      <c r="Q1752">
        <f>SUMIF(Western!C:C,Master!E1752,Western!V:V)</f>
        <v>0</v>
      </c>
      <c r="R1752" s="63">
        <f t="shared" si="27"/>
        <v>0</v>
      </c>
    </row>
    <row r="1753" spans="2:18" x14ac:dyDescent="0.25">
      <c r="B1753" s="62" t="s">
        <v>7140</v>
      </c>
      <c r="C1753" s="7">
        <v>84338012174</v>
      </c>
      <c r="D1753" s="6">
        <v>843380121749</v>
      </c>
      <c r="E1753" s="7" t="s">
        <v>1846</v>
      </c>
      <c r="F1753" t="s">
        <v>1847</v>
      </c>
      <c r="G1753" t="s">
        <v>7970</v>
      </c>
      <c r="H1753" t="s">
        <v>18</v>
      </c>
      <c r="I1753" s="7" t="s">
        <v>12</v>
      </c>
      <c r="J1753" s="7">
        <v>3435</v>
      </c>
      <c r="K1753" s="7" t="s">
        <v>7929</v>
      </c>
      <c r="L1753" s="10">
        <v>143</v>
      </c>
      <c r="M1753" s="7" t="s">
        <v>103</v>
      </c>
      <c r="N1753" s="7" t="s">
        <v>175</v>
      </c>
      <c r="O1753" s="7" t="s">
        <v>16</v>
      </c>
      <c r="P1753" s="60"/>
      <c r="Q1753">
        <f>SUMIF(Western!C:C,Master!E1753,Western!V:V)</f>
        <v>0</v>
      </c>
      <c r="R1753" s="63">
        <f t="shared" si="27"/>
        <v>0</v>
      </c>
    </row>
    <row r="1754" spans="2:18" x14ac:dyDescent="0.25">
      <c r="B1754" s="62" t="s">
        <v>7140</v>
      </c>
      <c r="C1754" s="7">
        <v>84338012175</v>
      </c>
      <c r="D1754" s="6">
        <v>843380121756</v>
      </c>
      <c r="E1754" s="7" t="s">
        <v>1848</v>
      </c>
      <c r="F1754" t="s">
        <v>1849</v>
      </c>
      <c r="G1754" t="s">
        <v>7970</v>
      </c>
      <c r="H1754" t="s">
        <v>18</v>
      </c>
      <c r="I1754" s="7" t="s">
        <v>12</v>
      </c>
      <c r="J1754" s="7">
        <v>3632</v>
      </c>
      <c r="K1754" s="7" t="s">
        <v>7929</v>
      </c>
      <c r="L1754" s="10">
        <v>143</v>
      </c>
      <c r="M1754" s="7" t="s">
        <v>103</v>
      </c>
      <c r="N1754" s="7" t="s">
        <v>175</v>
      </c>
      <c r="O1754" s="7" t="s">
        <v>16</v>
      </c>
      <c r="P1754" s="60"/>
      <c r="Q1754">
        <f>SUMIF(Western!C:C,Master!E1754,Western!V:V)</f>
        <v>0</v>
      </c>
      <c r="R1754" s="63">
        <f t="shared" si="27"/>
        <v>0</v>
      </c>
    </row>
    <row r="1755" spans="2:18" x14ac:dyDescent="0.25">
      <c r="B1755" s="62" t="s">
        <v>7140</v>
      </c>
      <c r="C1755" s="7">
        <v>84338012176</v>
      </c>
      <c r="D1755" s="6">
        <v>843380121763</v>
      </c>
      <c r="E1755" s="7" t="s">
        <v>1850</v>
      </c>
      <c r="F1755" t="s">
        <v>1851</v>
      </c>
      <c r="G1755" t="s">
        <v>7970</v>
      </c>
      <c r="H1755" t="s">
        <v>18</v>
      </c>
      <c r="I1755" s="7" t="s">
        <v>12</v>
      </c>
      <c r="J1755" s="7">
        <v>3635</v>
      </c>
      <c r="K1755" s="7" t="s">
        <v>7929</v>
      </c>
      <c r="L1755" s="10">
        <v>143</v>
      </c>
      <c r="M1755" s="7" t="s">
        <v>103</v>
      </c>
      <c r="N1755" s="7" t="s">
        <v>175</v>
      </c>
      <c r="O1755" s="7" t="s">
        <v>16</v>
      </c>
      <c r="P1755" s="60"/>
      <c r="Q1755">
        <f>SUMIF(Western!C:C,Master!E1755,Western!V:V)</f>
        <v>0</v>
      </c>
      <c r="R1755" s="63">
        <f t="shared" si="27"/>
        <v>0</v>
      </c>
    </row>
    <row r="1756" spans="2:18" x14ac:dyDescent="0.25">
      <c r="B1756" s="62" t="s">
        <v>7140</v>
      </c>
      <c r="C1756" s="7">
        <v>84338012177</v>
      </c>
      <c r="D1756" s="6">
        <v>843380121770</v>
      </c>
      <c r="E1756" s="7" t="s">
        <v>1852</v>
      </c>
      <c r="F1756" t="s">
        <v>1853</v>
      </c>
      <c r="G1756" t="s">
        <v>7970</v>
      </c>
      <c r="H1756" t="s">
        <v>18</v>
      </c>
      <c r="I1756" s="7" t="s">
        <v>12</v>
      </c>
      <c r="J1756" s="7">
        <v>3833</v>
      </c>
      <c r="K1756" s="7" t="s">
        <v>7929</v>
      </c>
      <c r="L1756" s="10">
        <v>143</v>
      </c>
      <c r="M1756" s="7" t="s">
        <v>103</v>
      </c>
      <c r="N1756" s="7" t="s">
        <v>175</v>
      </c>
      <c r="O1756" s="7" t="s">
        <v>16</v>
      </c>
      <c r="P1756" s="60"/>
      <c r="Q1756">
        <f>SUMIF(Western!C:C,Master!E1756,Western!V:V)</f>
        <v>0</v>
      </c>
      <c r="R1756" s="63">
        <f t="shared" si="27"/>
        <v>0</v>
      </c>
    </row>
    <row r="1757" spans="2:18" x14ac:dyDescent="0.25">
      <c r="B1757" s="62" t="s">
        <v>7140</v>
      </c>
      <c r="C1757" s="7">
        <v>84338012178</v>
      </c>
      <c r="D1757" s="6">
        <v>843380121787</v>
      </c>
      <c r="E1757" s="7" t="s">
        <v>1854</v>
      </c>
      <c r="F1757" t="s">
        <v>1855</v>
      </c>
      <c r="G1757" t="s">
        <v>7970</v>
      </c>
      <c r="H1757" t="s">
        <v>18</v>
      </c>
      <c r="I1757" s="7" t="s">
        <v>12</v>
      </c>
      <c r="J1757" s="7">
        <v>3835</v>
      </c>
      <c r="K1757" s="7" t="s">
        <v>7929</v>
      </c>
      <c r="L1757" s="10">
        <v>143</v>
      </c>
      <c r="M1757" s="7" t="s">
        <v>103</v>
      </c>
      <c r="N1757" s="7" t="s">
        <v>175</v>
      </c>
      <c r="O1757" s="7" t="s">
        <v>16</v>
      </c>
      <c r="P1757" s="60"/>
      <c r="Q1757">
        <f>SUMIF(Western!C:C,Master!E1757,Western!V:V)</f>
        <v>0</v>
      </c>
      <c r="R1757" s="63">
        <f t="shared" si="27"/>
        <v>0</v>
      </c>
    </row>
    <row r="1758" spans="2:18" x14ac:dyDescent="0.25">
      <c r="B1758" s="62" t="s">
        <v>7140</v>
      </c>
      <c r="C1758" s="7">
        <v>84338012179</v>
      </c>
      <c r="D1758" s="6">
        <v>843380121794</v>
      </c>
      <c r="E1758" s="7" t="s">
        <v>1856</v>
      </c>
      <c r="F1758" t="s">
        <v>1857</v>
      </c>
      <c r="G1758" t="s">
        <v>7970</v>
      </c>
      <c r="H1758" t="s">
        <v>18</v>
      </c>
      <c r="I1758" s="7" t="s">
        <v>12</v>
      </c>
      <c r="J1758" s="7">
        <v>4033</v>
      </c>
      <c r="K1758" s="7" t="s">
        <v>7929</v>
      </c>
      <c r="L1758" s="10">
        <v>143</v>
      </c>
      <c r="M1758" s="7" t="s">
        <v>103</v>
      </c>
      <c r="N1758" s="7" t="s">
        <v>175</v>
      </c>
      <c r="O1758" s="7" t="s">
        <v>16</v>
      </c>
      <c r="P1758" s="60"/>
      <c r="Q1758">
        <f>SUMIF(Western!C:C,Master!E1758,Western!V:V)</f>
        <v>0</v>
      </c>
      <c r="R1758" s="63">
        <f t="shared" si="27"/>
        <v>0</v>
      </c>
    </row>
    <row r="1759" spans="2:18" x14ac:dyDescent="0.25">
      <c r="B1759" s="62" t="s">
        <v>7140</v>
      </c>
      <c r="C1759" s="7">
        <v>84338012180</v>
      </c>
      <c r="D1759" s="6">
        <v>843380121800</v>
      </c>
      <c r="E1759" s="7" t="s">
        <v>1858</v>
      </c>
      <c r="F1759" t="s">
        <v>1859</v>
      </c>
      <c r="G1759" t="s">
        <v>7970</v>
      </c>
      <c r="H1759" t="s">
        <v>18</v>
      </c>
      <c r="I1759" s="7" t="s">
        <v>12</v>
      </c>
      <c r="J1759" s="7">
        <v>4233</v>
      </c>
      <c r="K1759" s="7" t="s">
        <v>7929</v>
      </c>
      <c r="L1759" s="10">
        <v>143</v>
      </c>
      <c r="M1759" s="7" t="s">
        <v>103</v>
      </c>
      <c r="N1759" s="7" t="s">
        <v>175</v>
      </c>
      <c r="O1759" s="7" t="s">
        <v>16</v>
      </c>
      <c r="P1759" s="60"/>
      <c r="Q1759">
        <f>SUMIF(Western!C:C,Master!E1759,Western!V:V)</f>
        <v>0</v>
      </c>
      <c r="R1759" s="63">
        <f t="shared" si="27"/>
        <v>0</v>
      </c>
    </row>
    <row r="1760" spans="2:18" x14ac:dyDescent="0.25">
      <c r="B1760" s="62" t="s">
        <v>7140</v>
      </c>
      <c r="C1760" s="7">
        <v>84338012181</v>
      </c>
      <c r="D1760" s="6">
        <v>843380121817</v>
      </c>
      <c r="E1760" s="7" t="s">
        <v>1860</v>
      </c>
      <c r="F1760" t="s">
        <v>1861</v>
      </c>
      <c r="G1760" t="s">
        <v>7970</v>
      </c>
      <c r="H1760" t="s">
        <v>18</v>
      </c>
      <c r="I1760" s="7" t="s">
        <v>12</v>
      </c>
      <c r="J1760" s="7">
        <v>4433</v>
      </c>
      <c r="K1760" s="7" t="s">
        <v>7929</v>
      </c>
      <c r="L1760" s="10">
        <v>143</v>
      </c>
      <c r="M1760" s="7" t="s">
        <v>103</v>
      </c>
      <c r="N1760" s="7" t="s">
        <v>175</v>
      </c>
      <c r="O1760" s="7" t="s">
        <v>16</v>
      </c>
      <c r="P1760" s="60"/>
      <c r="Q1760">
        <f>SUMIF(Western!C:C,Master!E1760,Western!V:V)</f>
        <v>0</v>
      </c>
      <c r="R1760" s="63">
        <f t="shared" si="27"/>
        <v>0</v>
      </c>
    </row>
    <row r="1761" spans="2:18" x14ac:dyDescent="0.25">
      <c r="B1761" s="62" t="s">
        <v>7141</v>
      </c>
      <c r="C1761" s="6" t="s">
        <v>7142</v>
      </c>
      <c r="D1761" s="6">
        <v>843380194019</v>
      </c>
      <c r="E1761" s="7" t="s">
        <v>4879</v>
      </c>
      <c r="F1761" t="s">
        <v>4880</v>
      </c>
      <c r="G1761" t="s">
        <v>7941</v>
      </c>
      <c r="H1761" t="s">
        <v>18</v>
      </c>
      <c r="I1761" s="7" t="s">
        <v>1864</v>
      </c>
      <c r="J1761" s="7" t="s">
        <v>21</v>
      </c>
      <c r="K1761" s="7" t="s">
        <v>7929</v>
      </c>
      <c r="L1761" s="10">
        <v>120</v>
      </c>
      <c r="M1761" s="7" t="s">
        <v>415</v>
      </c>
      <c r="N1761" s="7" t="s">
        <v>416</v>
      </c>
      <c r="O1761" s="7" t="s">
        <v>4290</v>
      </c>
      <c r="P1761" s="60"/>
      <c r="Q1761">
        <f>SUMIF(Waterfowl!C:C,Master!E1761,Waterfowl!V:V)</f>
        <v>0</v>
      </c>
      <c r="R1761" s="63">
        <f t="shared" si="27"/>
        <v>0</v>
      </c>
    </row>
    <row r="1762" spans="2:18" x14ac:dyDescent="0.25">
      <c r="B1762" s="62" t="s">
        <v>7141</v>
      </c>
      <c r="C1762" s="6" t="s">
        <v>7143</v>
      </c>
      <c r="D1762" s="6">
        <v>843380194026</v>
      </c>
      <c r="E1762" s="7" t="s">
        <v>4881</v>
      </c>
      <c r="F1762" t="s">
        <v>4882</v>
      </c>
      <c r="G1762" t="s">
        <v>7941</v>
      </c>
      <c r="H1762" t="s">
        <v>18</v>
      </c>
      <c r="I1762" s="7" t="s">
        <v>1864</v>
      </c>
      <c r="J1762" s="7" t="s">
        <v>24</v>
      </c>
      <c r="K1762" s="7" t="s">
        <v>7929</v>
      </c>
      <c r="L1762" s="10">
        <v>120</v>
      </c>
      <c r="M1762" s="7" t="s">
        <v>415</v>
      </c>
      <c r="N1762" s="7" t="s">
        <v>416</v>
      </c>
      <c r="O1762" s="7" t="s">
        <v>4290</v>
      </c>
      <c r="P1762" s="60"/>
      <c r="Q1762">
        <f>SUMIF(Waterfowl!C:C,Master!E1762,Waterfowl!V:V)</f>
        <v>0</v>
      </c>
      <c r="R1762" s="63">
        <f t="shared" si="27"/>
        <v>0</v>
      </c>
    </row>
    <row r="1763" spans="2:18" x14ac:dyDescent="0.25">
      <c r="B1763" s="62" t="s">
        <v>7141</v>
      </c>
      <c r="C1763" s="6" t="s">
        <v>7144</v>
      </c>
      <c r="D1763" s="6">
        <v>843380194033</v>
      </c>
      <c r="E1763" s="7" t="s">
        <v>4883</v>
      </c>
      <c r="F1763" t="s">
        <v>4884</v>
      </c>
      <c r="G1763" t="s">
        <v>7941</v>
      </c>
      <c r="H1763" t="s">
        <v>18</v>
      </c>
      <c r="I1763" s="7" t="s">
        <v>1864</v>
      </c>
      <c r="J1763" s="7" t="s">
        <v>27</v>
      </c>
      <c r="K1763" s="7" t="s">
        <v>7929</v>
      </c>
      <c r="L1763" s="10">
        <v>120</v>
      </c>
      <c r="M1763" s="7" t="s">
        <v>415</v>
      </c>
      <c r="N1763" s="7" t="s">
        <v>416</v>
      </c>
      <c r="O1763" s="7" t="s">
        <v>4290</v>
      </c>
      <c r="P1763" s="60"/>
      <c r="Q1763">
        <f>SUMIF(Waterfowl!C:C,Master!E1763,Waterfowl!V:V)</f>
        <v>0</v>
      </c>
      <c r="R1763" s="63">
        <f t="shared" si="27"/>
        <v>0</v>
      </c>
    </row>
    <row r="1764" spans="2:18" x14ac:dyDescent="0.25">
      <c r="B1764" s="62" t="s">
        <v>7141</v>
      </c>
      <c r="C1764" s="6" t="s">
        <v>7145</v>
      </c>
      <c r="D1764" s="6">
        <v>843380194040</v>
      </c>
      <c r="E1764" s="7" t="s">
        <v>4885</v>
      </c>
      <c r="F1764" t="s">
        <v>4886</v>
      </c>
      <c r="G1764" t="s">
        <v>7941</v>
      </c>
      <c r="H1764" t="s">
        <v>18</v>
      </c>
      <c r="I1764" s="7" t="s">
        <v>1864</v>
      </c>
      <c r="J1764" s="7" t="s">
        <v>30</v>
      </c>
      <c r="K1764" s="7" t="s">
        <v>7929</v>
      </c>
      <c r="L1764" s="10">
        <v>120</v>
      </c>
      <c r="M1764" s="7" t="s">
        <v>415</v>
      </c>
      <c r="N1764" s="7" t="s">
        <v>416</v>
      </c>
      <c r="O1764" s="7" t="s">
        <v>4290</v>
      </c>
      <c r="P1764" s="60"/>
      <c r="Q1764">
        <f>SUMIF(Waterfowl!C:C,Master!E1764,Waterfowl!V:V)</f>
        <v>0</v>
      </c>
      <c r="R1764" s="63">
        <f t="shared" si="27"/>
        <v>0</v>
      </c>
    </row>
    <row r="1765" spans="2:18" x14ac:dyDescent="0.25">
      <c r="B1765" s="62" t="s">
        <v>7141</v>
      </c>
      <c r="C1765" s="6" t="s">
        <v>7146</v>
      </c>
      <c r="D1765" s="6">
        <v>843380194057</v>
      </c>
      <c r="E1765" s="7" t="s">
        <v>4887</v>
      </c>
      <c r="F1765" t="s">
        <v>4888</v>
      </c>
      <c r="G1765" t="s">
        <v>7941</v>
      </c>
      <c r="H1765" t="s">
        <v>18</v>
      </c>
      <c r="I1765" s="7" t="s">
        <v>1864</v>
      </c>
      <c r="J1765" s="7" t="s">
        <v>246</v>
      </c>
      <c r="K1765" s="7" t="s">
        <v>7929</v>
      </c>
      <c r="L1765" s="10">
        <v>120</v>
      </c>
      <c r="M1765" s="7" t="s">
        <v>415</v>
      </c>
      <c r="N1765" s="7" t="s">
        <v>416</v>
      </c>
      <c r="O1765" s="7" t="s">
        <v>4290</v>
      </c>
      <c r="P1765" s="60"/>
      <c r="Q1765">
        <f>SUMIF(Waterfowl!C:C,Master!E1765,Waterfowl!V:V)</f>
        <v>0</v>
      </c>
      <c r="R1765" s="63">
        <f t="shared" si="27"/>
        <v>0</v>
      </c>
    </row>
    <row r="1766" spans="2:18" x14ac:dyDescent="0.25">
      <c r="B1766" s="62" t="s">
        <v>7141</v>
      </c>
      <c r="C1766" s="6" t="s">
        <v>7147</v>
      </c>
      <c r="D1766" s="6">
        <v>843380194064</v>
      </c>
      <c r="E1766" s="7" t="s">
        <v>4889</v>
      </c>
      <c r="F1766" t="s">
        <v>4890</v>
      </c>
      <c r="G1766" t="s">
        <v>7941</v>
      </c>
      <c r="H1766" t="s">
        <v>18</v>
      </c>
      <c r="I1766" s="7" t="s">
        <v>1864</v>
      </c>
      <c r="J1766" s="7" t="s">
        <v>249</v>
      </c>
      <c r="K1766" s="7" t="s">
        <v>7929</v>
      </c>
      <c r="L1766" s="10">
        <v>120</v>
      </c>
      <c r="M1766" s="7" t="s">
        <v>415</v>
      </c>
      <c r="N1766" s="7" t="s">
        <v>416</v>
      </c>
      <c r="O1766" s="7" t="s">
        <v>4290</v>
      </c>
      <c r="P1766" s="60"/>
      <c r="Q1766">
        <f>SUMIF(Waterfowl!C:C,Master!E1766,Waterfowl!V:V)</f>
        <v>0</v>
      </c>
      <c r="R1766" s="63">
        <f t="shared" si="27"/>
        <v>0</v>
      </c>
    </row>
    <row r="1767" spans="2:18" x14ac:dyDescent="0.25">
      <c r="B1767" s="62" t="s">
        <v>7148</v>
      </c>
      <c r="C1767" s="6" t="s">
        <v>7149</v>
      </c>
      <c r="D1767" s="6">
        <v>843380194071</v>
      </c>
      <c r="E1767" s="7" t="s">
        <v>3122</v>
      </c>
      <c r="F1767" t="s">
        <v>3869</v>
      </c>
      <c r="G1767" t="s">
        <v>7938</v>
      </c>
      <c r="H1767" t="s">
        <v>18</v>
      </c>
      <c r="I1767" s="7" t="s">
        <v>3870</v>
      </c>
      <c r="J1767" s="7" t="s">
        <v>21</v>
      </c>
      <c r="K1767" s="7" t="s">
        <v>7929</v>
      </c>
      <c r="L1767" s="10">
        <v>72</v>
      </c>
      <c r="M1767" s="7" t="s">
        <v>14</v>
      </c>
      <c r="N1767" s="7" t="s">
        <v>237</v>
      </c>
      <c r="O1767" s="7" t="s">
        <v>3451</v>
      </c>
      <c r="P1767" s="60"/>
      <c r="Q1767">
        <f>SUMIF('Cross-Over'!C:C,Master!E1767,'Cross-Over'!V:V)</f>
        <v>0</v>
      </c>
      <c r="R1767" s="63">
        <f t="shared" si="27"/>
        <v>0</v>
      </c>
    </row>
    <row r="1768" spans="2:18" x14ac:dyDescent="0.25">
      <c r="B1768" s="62" t="s">
        <v>7148</v>
      </c>
      <c r="C1768" s="6" t="s">
        <v>7150</v>
      </c>
      <c r="D1768" s="6">
        <v>843380194088</v>
      </c>
      <c r="E1768" s="7" t="s">
        <v>3123</v>
      </c>
      <c r="F1768" t="s">
        <v>3871</v>
      </c>
      <c r="G1768" t="s">
        <v>7938</v>
      </c>
      <c r="H1768" t="s">
        <v>18</v>
      </c>
      <c r="I1768" s="7" t="s">
        <v>3870</v>
      </c>
      <c r="J1768" s="7" t="s">
        <v>24</v>
      </c>
      <c r="K1768" s="7" t="s">
        <v>7929</v>
      </c>
      <c r="L1768" s="10">
        <v>72</v>
      </c>
      <c r="M1768" s="7" t="s">
        <v>14</v>
      </c>
      <c r="N1768" s="7" t="s">
        <v>237</v>
      </c>
      <c r="O1768" s="7" t="s">
        <v>3451</v>
      </c>
      <c r="P1768" s="60"/>
      <c r="Q1768">
        <f>SUMIF('Cross-Over'!C:C,Master!E1768,'Cross-Over'!V:V)</f>
        <v>0</v>
      </c>
      <c r="R1768" s="63">
        <f t="shared" si="27"/>
        <v>0</v>
      </c>
    </row>
    <row r="1769" spans="2:18" x14ac:dyDescent="0.25">
      <c r="B1769" s="62" t="s">
        <v>7148</v>
      </c>
      <c r="C1769" s="6" t="s">
        <v>7151</v>
      </c>
      <c r="D1769" s="6">
        <v>843380194095</v>
      </c>
      <c r="E1769" s="7" t="s">
        <v>3124</v>
      </c>
      <c r="F1769" t="s">
        <v>3872</v>
      </c>
      <c r="G1769" t="s">
        <v>7938</v>
      </c>
      <c r="H1769" t="s">
        <v>18</v>
      </c>
      <c r="I1769" s="7" t="s">
        <v>3870</v>
      </c>
      <c r="J1769" s="7" t="s">
        <v>27</v>
      </c>
      <c r="K1769" s="7" t="s">
        <v>7929</v>
      </c>
      <c r="L1769" s="10">
        <v>72</v>
      </c>
      <c r="M1769" s="7" t="s">
        <v>14</v>
      </c>
      <c r="N1769" s="7" t="s">
        <v>237</v>
      </c>
      <c r="O1769" s="7" t="s">
        <v>3451</v>
      </c>
      <c r="P1769" s="60"/>
      <c r="Q1769">
        <f>SUMIF('Cross-Over'!C:C,Master!E1769,'Cross-Over'!V:V)</f>
        <v>0</v>
      </c>
      <c r="R1769" s="63">
        <f t="shared" si="27"/>
        <v>0</v>
      </c>
    </row>
    <row r="1770" spans="2:18" x14ac:dyDescent="0.25">
      <c r="B1770" s="62" t="s">
        <v>7148</v>
      </c>
      <c r="C1770" s="6" t="s">
        <v>7152</v>
      </c>
      <c r="D1770" s="6">
        <v>843380194101</v>
      </c>
      <c r="E1770" s="7" t="s">
        <v>3125</v>
      </c>
      <c r="F1770" t="s">
        <v>3873</v>
      </c>
      <c r="G1770" t="s">
        <v>7938</v>
      </c>
      <c r="H1770" t="s">
        <v>18</v>
      </c>
      <c r="I1770" s="7" t="s">
        <v>3870</v>
      </c>
      <c r="J1770" s="7" t="s">
        <v>30</v>
      </c>
      <c r="K1770" s="7" t="s">
        <v>7929</v>
      </c>
      <c r="L1770" s="10">
        <v>72</v>
      </c>
      <c r="M1770" s="7" t="s">
        <v>14</v>
      </c>
      <c r="N1770" s="7" t="s">
        <v>237</v>
      </c>
      <c r="O1770" s="7" t="s">
        <v>3451</v>
      </c>
      <c r="P1770" s="60"/>
      <c r="Q1770">
        <f>SUMIF('Cross-Over'!C:C,Master!E1770,'Cross-Over'!V:V)</f>
        <v>0</v>
      </c>
      <c r="R1770" s="63">
        <f t="shared" si="27"/>
        <v>0</v>
      </c>
    </row>
    <row r="1771" spans="2:18" x14ac:dyDescent="0.25">
      <c r="B1771" s="62" t="s">
        <v>7148</v>
      </c>
      <c r="C1771" s="6" t="s">
        <v>7153</v>
      </c>
      <c r="D1771" s="6">
        <v>843380194118</v>
      </c>
      <c r="E1771" s="7" t="s">
        <v>3126</v>
      </c>
      <c r="F1771" t="s">
        <v>3874</v>
      </c>
      <c r="G1771" t="s">
        <v>7938</v>
      </c>
      <c r="H1771" t="s">
        <v>18</v>
      </c>
      <c r="I1771" s="7" t="s">
        <v>3870</v>
      </c>
      <c r="J1771" s="7" t="s">
        <v>246</v>
      </c>
      <c r="K1771" s="7" t="s">
        <v>7929</v>
      </c>
      <c r="L1771" s="10">
        <v>72</v>
      </c>
      <c r="M1771" s="7" t="s">
        <v>14</v>
      </c>
      <c r="N1771" s="7" t="s">
        <v>237</v>
      </c>
      <c r="O1771" s="7" t="s">
        <v>3451</v>
      </c>
      <c r="P1771" s="60"/>
      <c r="Q1771">
        <f>SUMIF('Cross-Over'!C:C,Master!E1771,'Cross-Over'!V:V)</f>
        <v>0</v>
      </c>
      <c r="R1771" s="63">
        <f t="shared" si="27"/>
        <v>0</v>
      </c>
    </row>
    <row r="1772" spans="2:18" x14ac:dyDescent="0.25">
      <c r="B1772" s="62" t="s">
        <v>7154</v>
      </c>
      <c r="C1772" s="6" t="s">
        <v>7155</v>
      </c>
      <c r="D1772" s="6">
        <v>843380194125</v>
      </c>
      <c r="E1772" s="7" t="s">
        <v>3127</v>
      </c>
      <c r="F1772" t="s">
        <v>3875</v>
      </c>
      <c r="G1772" t="s">
        <v>7853</v>
      </c>
      <c r="H1772" t="s">
        <v>18</v>
      </c>
      <c r="I1772" s="7" t="s">
        <v>3870</v>
      </c>
      <c r="J1772" s="7" t="s">
        <v>21</v>
      </c>
      <c r="K1772" s="7" t="s">
        <v>7828</v>
      </c>
      <c r="L1772" s="10">
        <v>55.000000000000007</v>
      </c>
      <c r="M1772" s="7" t="s">
        <v>14</v>
      </c>
      <c r="N1772" s="7" t="s">
        <v>237</v>
      </c>
      <c r="O1772" s="7" t="s">
        <v>3451</v>
      </c>
      <c r="P1772" s="60"/>
      <c r="Q1772">
        <f>SUMIF('Cross-Over'!C:C,Master!E1772,'Cross-Over'!V:V)</f>
        <v>0</v>
      </c>
      <c r="R1772" s="63">
        <f t="shared" si="27"/>
        <v>0</v>
      </c>
    </row>
    <row r="1773" spans="2:18" x14ac:dyDescent="0.25">
      <c r="B1773" s="62" t="s">
        <v>7154</v>
      </c>
      <c r="C1773" s="6" t="s">
        <v>7156</v>
      </c>
      <c r="D1773" s="6">
        <v>843380194132</v>
      </c>
      <c r="E1773" s="7" t="s">
        <v>3128</v>
      </c>
      <c r="F1773" t="s">
        <v>3876</v>
      </c>
      <c r="G1773" t="s">
        <v>7853</v>
      </c>
      <c r="H1773" t="s">
        <v>18</v>
      </c>
      <c r="I1773" s="7" t="s">
        <v>3870</v>
      </c>
      <c r="J1773" s="7" t="s">
        <v>24</v>
      </c>
      <c r="K1773" s="7" t="s">
        <v>7828</v>
      </c>
      <c r="L1773" s="10">
        <v>55.000000000000007</v>
      </c>
      <c r="M1773" s="7" t="s">
        <v>14</v>
      </c>
      <c r="N1773" s="7" t="s">
        <v>237</v>
      </c>
      <c r="O1773" s="7" t="s">
        <v>3451</v>
      </c>
      <c r="P1773" s="60"/>
      <c r="Q1773">
        <f>SUMIF('Cross-Over'!C:C,Master!E1773,'Cross-Over'!V:V)</f>
        <v>0</v>
      </c>
      <c r="R1773" s="63">
        <f t="shared" si="27"/>
        <v>0</v>
      </c>
    </row>
    <row r="1774" spans="2:18" x14ac:dyDescent="0.25">
      <c r="B1774" s="62" t="s">
        <v>7154</v>
      </c>
      <c r="C1774" s="6" t="s">
        <v>7157</v>
      </c>
      <c r="D1774" s="6">
        <v>843380194149</v>
      </c>
      <c r="E1774" s="7" t="s">
        <v>3129</v>
      </c>
      <c r="F1774" t="s">
        <v>3877</v>
      </c>
      <c r="G1774" t="s">
        <v>7853</v>
      </c>
      <c r="H1774" t="s">
        <v>18</v>
      </c>
      <c r="I1774" s="7" t="s">
        <v>3870</v>
      </c>
      <c r="J1774" s="7" t="s">
        <v>27</v>
      </c>
      <c r="K1774" s="7" t="s">
        <v>7828</v>
      </c>
      <c r="L1774" s="10">
        <v>55.000000000000007</v>
      </c>
      <c r="M1774" s="7" t="s">
        <v>14</v>
      </c>
      <c r="N1774" s="7" t="s">
        <v>237</v>
      </c>
      <c r="O1774" s="7" t="s">
        <v>3451</v>
      </c>
      <c r="P1774" s="60"/>
      <c r="Q1774">
        <f>SUMIF('Cross-Over'!C:C,Master!E1774,'Cross-Over'!V:V)</f>
        <v>0</v>
      </c>
      <c r="R1774" s="63">
        <f t="shared" si="27"/>
        <v>0</v>
      </c>
    </row>
    <row r="1775" spans="2:18" x14ac:dyDescent="0.25">
      <c r="B1775" s="62" t="s">
        <v>7154</v>
      </c>
      <c r="C1775" s="6" t="s">
        <v>7158</v>
      </c>
      <c r="D1775" s="6">
        <v>843380194156</v>
      </c>
      <c r="E1775" s="7" t="s">
        <v>3130</v>
      </c>
      <c r="F1775" t="s">
        <v>3878</v>
      </c>
      <c r="G1775" t="s">
        <v>7853</v>
      </c>
      <c r="H1775" t="s">
        <v>18</v>
      </c>
      <c r="I1775" s="7" t="s">
        <v>3870</v>
      </c>
      <c r="J1775" s="7" t="s">
        <v>30</v>
      </c>
      <c r="K1775" s="7" t="s">
        <v>7828</v>
      </c>
      <c r="L1775" s="10">
        <v>55.000000000000007</v>
      </c>
      <c r="M1775" s="7" t="s">
        <v>14</v>
      </c>
      <c r="N1775" s="7" t="s">
        <v>237</v>
      </c>
      <c r="O1775" s="7" t="s">
        <v>3451</v>
      </c>
      <c r="P1775" s="60"/>
      <c r="Q1775">
        <f>SUMIF('Cross-Over'!C:C,Master!E1775,'Cross-Over'!V:V)</f>
        <v>0</v>
      </c>
      <c r="R1775" s="63">
        <f t="shared" si="27"/>
        <v>0</v>
      </c>
    </row>
    <row r="1776" spans="2:18" x14ac:dyDescent="0.25">
      <c r="B1776" s="62" t="s">
        <v>7154</v>
      </c>
      <c r="C1776" s="6" t="s">
        <v>7159</v>
      </c>
      <c r="D1776" s="6">
        <v>843380194163</v>
      </c>
      <c r="E1776" s="7" t="s">
        <v>3131</v>
      </c>
      <c r="F1776" t="s">
        <v>3879</v>
      </c>
      <c r="G1776" t="s">
        <v>7853</v>
      </c>
      <c r="H1776" t="s">
        <v>18</v>
      </c>
      <c r="I1776" s="7" t="s">
        <v>3870</v>
      </c>
      <c r="J1776" s="7" t="s">
        <v>246</v>
      </c>
      <c r="K1776" s="7" t="s">
        <v>7828</v>
      </c>
      <c r="L1776" s="10">
        <v>55.000000000000007</v>
      </c>
      <c r="M1776" s="7" t="s">
        <v>14</v>
      </c>
      <c r="N1776" s="7" t="s">
        <v>237</v>
      </c>
      <c r="O1776" s="7" t="s">
        <v>3451</v>
      </c>
      <c r="P1776" s="60"/>
      <c r="Q1776">
        <f>SUMIF('Cross-Over'!C:C,Master!E1776,'Cross-Over'!V:V)</f>
        <v>0</v>
      </c>
      <c r="R1776" s="63">
        <f t="shared" si="27"/>
        <v>0</v>
      </c>
    </row>
    <row r="1777" spans="2:18" x14ac:dyDescent="0.25">
      <c r="B1777" s="62" t="s">
        <v>7160</v>
      </c>
      <c r="C1777" s="6" t="s">
        <v>7161</v>
      </c>
      <c r="D1777" s="6">
        <v>843380194170</v>
      </c>
      <c r="E1777" s="7" t="s">
        <v>1862</v>
      </c>
      <c r="F1777" t="s">
        <v>1863</v>
      </c>
      <c r="G1777" t="s">
        <v>7886</v>
      </c>
      <c r="H1777" t="s">
        <v>18</v>
      </c>
      <c r="I1777" s="7" t="s">
        <v>1864</v>
      </c>
      <c r="J1777" s="7" t="s">
        <v>621</v>
      </c>
      <c r="K1777" s="7" t="s">
        <v>7839</v>
      </c>
      <c r="L1777" s="10">
        <v>99.257812500000014</v>
      </c>
      <c r="M1777" s="7" t="s">
        <v>103</v>
      </c>
      <c r="N1777" s="7" t="s">
        <v>104</v>
      </c>
      <c r="O1777" s="7" t="s">
        <v>16</v>
      </c>
      <c r="P1777" s="60"/>
      <c r="Q1777">
        <f>SUMIF(Western!C:C,Master!E1777,Western!V:V)</f>
        <v>0</v>
      </c>
      <c r="R1777" s="63">
        <f t="shared" si="27"/>
        <v>0</v>
      </c>
    </row>
    <row r="1778" spans="2:18" x14ac:dyDescent="0.25">
      <c r="B1778" s="62" t="s">
        <v>7160</v>
      </c>
      <c r="C1778" s="6" t="s">
        <v>7162</v>
      </c>
      <c r="D1778" s="6">
        <v>843380194187</v>
      </c>
      <c r="E1778" s="7" t="s">
        <v>1865</v>
      </c>
      <c r="F1778" t="s">
        <v>1866</v>
      </c>
      <c r="G1778" t="s">
        <v>7886</v>
      </c>
      <c r="H1778" t="s">
        <v>18</v>
      </c>
      <c r="I1778" s="7" t="s">
        <v>1864</v>
      </c>
      <c r="J1778" s="7" t="s">
        <v>683</v>
      </c>
      <c r="K1778" s="7" t="s">
        <v>7839</v>
      </c>
      <c r="L1778" s="10">
        <v>99.257812500000014</v>
      </c>
      <c r="M1778" s="7" t="s">
        <v>103</v>
      </c>
      <c r="N1778" s="7" t="s">
        <v>104</v>
      </c>
      <c r="O1778" s="7" t="s">
        <v>16</v>
      </c>
      <c r="P1778" s="60"/>
      <c r="Q1778">
        <f>SUMIF(Western!C:C,Master!E1778,Western!V:V)</f>
        <v>0</v>
      </c>
      <c r="R1778" s="63">
        <f t="shared" si="27"/>
        <v>0</v>
      </c>
    </row>
    <row r="1779" spans="2:18" x14ac:dyDescent="0.25">
      <c r="B1779" s="62" t="s">
        <v>7160</v>
      </c>
      <c r="C1779" s="6" t="s">
        <v>7163</v>
      </c>
      <c r="D1779" s="6">
        <v>843380194194</v>
      </c>
      <c r="E1779" s="7" t="s">
        <v>1867</v>
      </c>
      <c r="F1779" t="s">
        <v>1868</v>
      </c>
      <c r="G1779" t="s">
        <v>7886</v>
      </c>
      <c r="H1779" t="s">
        <v>18</v>
      </c>
      <c r="I1779" s="7" t="s">
        <v>1864</v>
      </c>
      <c r="J1779" s="7" t="s">
        <v>686</v>
      </c>
      <c r="K1779" s="7" t="s">
        <v>7839</v>
      </c>
      <c r="L1779" s="10">
        <v>99.257812500000014</v>
      </c>
      <c r="M1779" s="7" t="s">
        <v>103</v>
      </c>
      <c r="N1779" s="7" t="s">
        <v>104</v>
      </c>
      <c r="O1779" s="7" t="s">
        <v>16</v>
      </c>
      <c r="P1779" s="60"/>
      <c r="Q1779">
        <f>SUMIF(Western!C:C,Master!E1779,Western!V:V)</f>
        <v>0</v>
      </c>
      <c r="R1779" s="63">
        <f t="shared" si="27"/>
        <v>0</v>
      </c>
    </row>
    <row r="1780" spans="2:18" x14ac:dyDescent="0.25">
      <c r="B1780" s="62" t="s">
        <v>7160</v>
      </c>
      <c r="C1780" s="6" t="s">
        <v>7164</v>
      </c>
      <c r="D1780" s="6">
        <v>843380194200</v>
      </c>
      <c r="E1780" s="7" t="s">
        <v>1869</v>
      </c>
      <c r="F1780" t="s">
        <v>1870</v>
      </c>
      <c r="G1780" t="s">
        <v>7886</v>
      </c>
      <c r="H1780" t="s">
        <v>18</v>
      </c>
      <c r="I1780" s="7" t="s">
        <v>1864</v>
      </c>
      <c r="J1780" s="7" t="s">
        <v>624</v>
      </c>
      <c r="K1780" s="7" t="s">
        <v>7839</v>
      </c>
      <c r="L1780" s="10">
        <v>99.257812500000014</v>
      </c>
      <c r="M1780" s="7" t="s">
        <v>103</v>
      </c>
      <c r="N1780" s="7" t="s">
        <v>104</v>
      </c>
      <c r="O1780" s="7" t="s">
        <v>16</v>
      </c>
      <c r="P1780" s="60"/>
      <c r="Q1780">
        <f>SUMIF(Western!C:C,Master!E1780,Western!V:V)</f>
        <v>0</v>
      </c>
      <c r="R1780" s="63">
        <f t="shared" si="27"/>
        <v>0</v>
      </c>
    </row>
    <row r="1781" spans="2:18" x14ac:dyDescent="0.25">
      <c r="B1781" s="62" t="s">
        <v>7160</v>
      </c>
      <c r="C1781" s="6" t="s">
        <v>7165</v>
      </c>
      <c r="D1781" s="6">
        <v>843380194217</v>
      </c>
      <c r="E1781" s="7" t="s">
        <v>1871</v>
      </c>
      <c r="F1781" t="s">
        <v>1872</v>
      </c>
      <c r="G1781" t="s">
        <v>7886</v>
      </c>
      <c r="H1781" t="s">
        <v>18</v>
      </c>
      <c r="I1781" s="7" t="s">
        <v>1864</v>
      </c>
      <c r="J1781" s="7" t="s">
        <v>691</v>
      </c>
      <c r="K1781" s="7" t="s">
        <v>7839</v>
      </c>
      <c r="L1781" s="10">
        <v>99.257812500000014</v>
      </c>
      <c r="M1781" s="7" t="s">
        <v>103</v>
      </c>
      <c r="N1781" s="7" t="s">
        <v>104</v>
      </c>
      <c r="O1781" s="7" t="s">
        <v>16</v>
      </c>
      <c r="P1781" s="60"/>
      <c r="Q1781">
        <f>SUMIF(Western!C:C,Master!E1781,Western!V:V)</f>
        <v>0</v>
      </c>
      <c r="R1781" s="63">
        <f t="shared" si="27"/>
        <v>0</v>
      </c>
    </row>
    <row r="1782" spans="2:18" x14ac:dyDescent="0.25">
      <c r="B1782" s="62" t="s">
        <v>7160</v>
      </c>
      <c r="C1782" s="6" t="s">
        <v>7166</v>
      </c>
      <c r="D1782" s="6">
        <v>843380194224</v>
      </c>
      <c r="E1782" s="7" t="s">
        <v>1873</v>
      </c>
      <c r="F1782" t="s">
        <v>1874</v>
      </c>
      <c r="G1782" t="s">
        <v>7886</v>
      </c>
      <c r="H1782" t="s">
        <v>18</v>
      </c>
      <c r="I1782" s="7" t="s">
        <v>1864</v>
      </c>
      <c r="J1782" s="7" t="s">
        <v>694</v>
      </c>
      <c r="K1782" s="7" t="s">
        <v>7839</v>
      </c>
      <c r="L1782" s="10">
        <v>99.257812500000014</v>
      </c>
      <c r="M1782" s="7" t="s">
        <v>103</v>
      </c>
      <c r="N1782" s="7" t="s">
        <v>104</v>
      </c>
      <c r="O1782" s="7" t="s">
        <v>16</v>
      </c>
      <c r="P1782" s="60"/>
      <c r="Q1782">
        <f>SUMIF(Western!C:C,Master!E1782,Western!V:V)</f>
        <v>0</v>
      </c>
      <c r="R1782" s="63">
        <f t="shared" si="27"/>
        <v>0</v>
      </c>
    </row>
    <row r="1783" spans="2:18" x14ac:dyDescent="0.25">
      <c r="B1783" s="62" t="s">
        <v>7160</v>
      </c>
      <c r="C1783" s="6" t="s">
        <v>7167</v>
      </c>
      <c r="D1783" s="6">
        <v>843380194231</v>
      </c>
      <c r="E1783" s="7" t="s">
        <v>1875</v>
      </c>
      <c r="F1783" t="s">
        <v>1876</v>
      </c>
      <c r="G1783" t="s">
        <v>7886</v>
      </c>
      <c r="H1783" t="s">
        <v>18</v>
      </c>
      <c r="I1783" s="7" t="s">
        <v>1864</v>
      </c>
      <c r="J1783" s="7" t="s">
        <v>630</v>
      </c>
      <c r="K1783" s="7" t="s">
        <v>7839</v>
      </c>
      <c r="L1783" s="10">
        <v>99.257812500000014</v>
      </c>
      <c r="M1783" s="7" t="s">
        <v>103</v>
      </c>
      <c r="N1783" s="7" t="s">
        <v>104</v>
      </c>
      <c r="O1783" s="7" t="s">
        <v>16</v>
      </c>
      <c r="P1783" s="60"/>
      <c r="Q1783">
        <f>SUMIF(Western!C:C,Master!E1783,Western!V:V)</f>
        <v>0</v>
      </c>
      <c r="R1783" s="63">
        <f t="shared" si="27"/>
        <v>0</v>
      </c>
    </row>
    <row r="1784" spans="2:18" x14ac:dyDescent="0.25">
      <c r="B1784" s="62" t="s">
        <v>7160</v>
      </c>
      <c r="C1784" s="6" t="s">
        <v>7168</v>
      </c>
      <c r="D1784" s="6">
        <v>843380194248</v>
      </c>
      <c r="E1784" s="7" t="s">
        <v>1877</v>
      </c>
      <c r="F1784" t="s">
        <v>1878</v>
      </c>
      <c r="G1784" t="s">
        <v>7886</v>
      </c>
      <c r="H1784" t="s">
        <v>18</v>
      </c>
      <c r="I1784" s="7" t="s">
        <v>1864</v>
      </c>
      <c r="J1784" s="7" t="s">
        <v>699</v>
      </c>
      <c r="K1784" s="7" t="s">
        <v>7839</v>
      </c>
      <c r="L1784" s="10">
        <v>99.257812500000014</v>
      </c>
      <c r="M1784" s="7" t="s">
        <v>103</v>
      </c>
      <c r="N1784" s="7" t="s">
        <v>104</v>
      </c>
      <c r="O1784" s="7" t="s">
        <v>16</v>
      </c>
      <c r="P1784" s="60"/>
      <c r="Q1784">
        <f>SUMIF(Western!C:C,Master!E1784,Western!V:V)</f>
        <v>0</v>
      </c>
      <c r="R1784" s="63">
        <f t="shared" si="27"/>
        <v>0</v>
      </c>
    </row>
    <row r="1785" spans="2:18" x14ac:dyDescent="0.25">
      <c r="B1785" s="62" t="s">
        <v>7160</v>
      </c>
      <c r="C1785" s="6" t="s">
        <v>7169</v>
      </c>
      <c r="D1785" s="6">
        <v>843380194255</v>
      </c>
      <c r="E1785" s="7" t="s">
        <v>1879</v>
      </c>
      <c r="F1785" t="s">
        <v>1880</v>
      </c>
      <c r="G1785" t="s">
        <v>7886</v>
      </c>
      <c r="H1785" t="s">
        <v>18</v>
      </c>
      <c r="I1785" s="7" t="s">
        <v>1864</v>
      </c>
      <c r="J1785" s="7" t="s">
        <v>702</v>
      </c>
      <c r="K1785" s="7" t="s">
        <v>7839</v>
      </c>
      <c r="L1785" s="10">
        <v>99.257812500000014</v>
      </c>
      <c r="M1785" s="7" t="s">
        <v>103</v>
      </c>
      <c r="N1785" s="7" t="s">
        <v>104</v>
      </c>
      <c r="O1785" s="7" t="s">
        <v>16</v>
      </c>
      <c r="P1785" s="60"/>
      <c r="Q1785">
        <f>SUMIF(Western!C:C,Master!E1785,Western!V:V)</f>
        <v>0</v>
      </c>
      <c r="R1785" s="63">
        <f t="shared" si="27"/>
        <v>0</v>
      </c>
    </row>
    <row r="1786" spans="2:18" x14ac:dyDescent="0.25">
      <c r="B1786" s="62" t="s">
        <v>7160</v>
      </c>
      <c r="C1786" s="6" t="s">
        <v>7170</v>
      </c>
      <c r="D1786" s="6">
        <v>843380194262</v>
      </c>
      <c r="E1786" s="7" t="s">
        <v>1881</v>
      </c>
      <c r="F1786" t="s">
        <v>1882</v>
      </c>
      <c r="G1786" t="s">
        <v>7886</v>
      </c>
      <c r="H1786" t="s">
        <v>18</v>
      </c>
      <c r="I1786" s="7" t="s">
        <v>1864</v>
      </c>
      <c r="J1786" s="7" t="s">
        <v>636</v>
      </c>
      <c r="K1786" s="7" t="s">
        <v>7839</v>
      </c>
      <c r="L1786" s="10">
        <v>99.257812500000014</v>
      </c>
      <c r="M1786" s="7" t="s">
        <v>103</v>
      </c>
      <c r="N1786" s="7" t="s">
        <v>104</v>
      </c>
      <c r="O1786" s="7" t="s">
        <v>16</v>
      </c>
      <c r="P1786" s="60"/>
      <c r="Q1786">
        <f>SUMIF(Western!C:C,Master!E1786,Western!V:V)</f>
        <v>0</v>
      </c>
      <c r="R1786" s="63">
        <f t="shared" si="27"/>
        <v>0</v>
      </c>
    </row>
    <row r="1787" spans="2:18" x14ac:dyDescent="0.25">
      <c r="B1787" s="62" t="s">
        <v>7160</v>
      </c>
      <c r="C1787" s="6" t="s">
        <v>7171</v>
      </c>
      <c r="D1787" s="6">
        <v>843380194279</v>
      </c>
      <c r="E1787" s="7" t="s">
        <v>1883</v>
      </c>
      <c r="F1787" t="s">
        <v>1884</v>
      </c>
      <c r="G1787" t="s">
        <v>7886</v>
      </c>
      <c r="H1787" t="s">
        <v>18</v>
      </c>
      <c r="I1787" s="7" t="s">
        <v>1864</v>
      </c>
      <c r="J1787" s="7" t="s">
        <v>707</v>
      </c>
      <c r="K1787" s="7" t="s">
        <v>7839</v>
      </c>
      <c r="L1787" s="10">
        <v>99.257812500000014</v>
      </c>
      <c r="M1787" s="7" t="s">
        <v>103</v>
      </c>
      <c r="N1787" s="7" t="s">
        <v>104</v>
      </c>
      <c r="O1787" s="7" t="s">
        <v>16</v>
      </c>
      <c r="P1787" s="60"/>
      <c r="Q1787">
        <f>SUMIF(Western!C:C,Master!E1787,Western!V:V)</f>
        <v>0</v>
      </c>
      <c r="R1787" s="63">
        <f t="shared" si="27"/>
        <v>0</v>
      </c>
    </row>
    <row r="1788" spans="2:18" x14ac:dyDescent="0.25">
      <c r="B1788" s="62" t="s">
        <v>7160</v>
      </c>
      <c r="C1788" s="6" t="s">
        <v>7172</v>
      </c>
      <c r="D1788" s="6">
        <v>843380194286</v>
      </c>
      <c r="E1788" s="7" t="s">
        <v>1885</v>
      </c>
      <c r="F1788" t="s">
        <v>1886</v>
      </c>
      <c r="G1788" t="s">
        <v>7886</v>
      </c>
      <c r="H1788" t="s">
        <v>18</v>
      </c>
      <c r="I1788" s="7" t="s">
        <v>1864</v>
      </c>
      <c r="J1788" s="7" t="s">
        <v>710</v>
      </c>
      <c r="K1788" s="7" t="s">
        <v>7839</v>
      </c>
      <c r="L1788" s="10">
        <v>99.257812500000014</v>
      </c>
      <c r="M1788" s="7" t="s">
        <v>103</v>
      </c>
      <c r="N1788" s="7" t="s">
        <v>104</v>
      </c>
      <c r="O1788" s="7" t="s">
        <v>16</v>
      </c>
      <c r="P1788" s="60"/>
      <c r="Q1788">
        <f>SUMIF(Western!C:C,Master!E1788,Western!V:V)</f>
        <v>0</v>
      </c>
      <c r="R1788" s="63">
        <f t="shared" si="27"/>
        <v>0</v>
      </c>
    </row>
    <row r="1789" spans="2:18" x14ac:dyDescent="0.25">
      <c r="B1789" s="62" t="s">
        <v>7160</v>
      </c>
      <c r="C1789" s="6" t="s">
        <v>7173</v>
      </c>
      <c r="D1789" s="6">
        <v>843380194293</v>
      </c>
      <c r="E1789" s="7" t="s">
        <v>1887</v>
      </c>
      <c r="F1789" t="s">
        <v>1888</v>
      </c>
      <c r="G1789" t="s">
        <v>7886</v>
      </c>
      <c r="H1789" t="s">
        <v>18</v>
      </c>
      <c r="I1789" s="7" t="s">
        <v>1864</v>
      </c>
      <c r="J1789" s="7" t="s">
        <v>713</v>
      </c>
      <c r="K1789" s="7" t="s">
        <v>7839</v>
      </c>
      <c r="L1789" s="10">
        <v>99.257812500000014</v>
      </c>
      <c r="M1789" s="7" t="s">
        <v>103</v>
      </c>
      <c r="N1789" s="7" t="s">
        <v>104</v>
      </c>
      <c r="O1789" s="7" t="s">
        <v>16</v>
      </c>
      <c r="P1789" s="60"/>
      <c r="Q1789">
        <f>SUMIF(Western!C:C,Master!E1789,Western!V:V)</f>
        <v>0</v>
      </c>
      <c r="R1789" s="63">
        <f t="shared" si="27"/>
        <v>0</v>
      </c>
    </row>
    <row r="1790" spans="2:18" x14ac:dyDescent="0.25">
      <c r="B1790" s="62" t="s">
        <v>7160</v>
      </c>
      <c r="C1790" s="6" t="s">
        <v>7174</v>
      </c>
      <c r="D1790" s="6">
        <v>843380194309</v>
      </c>
      <c r="E1790" s="7" t="s">
        <v>1889</v>
      </c>
      <c r="F1790" t="s">
        <v>1890</v>
      </c>
      <c r="G1790" t="s">
        <v>7886</v>
      </c>
      <c r="H1790" t="s">
        <v>18</v>
      </c>
      <c r="I1790" s="7" t="s">
        <v>1864</v>
      </c>
      <c r="J1790" s="7" t="s">
        <v>716</v>
      </c>
      <c r="K1790" s="7" t="s">
        <v>7839</v>
      </c>
      <c r="L1790" s="10">
        <v>99.257812500000014</v>
      </c>
      <c r="M1790" s="7" t="s">
        <v>103</v>
      </c>
      <c r="N1790" s="7" t="s">
        <v>104</v>
      </c>
      <c r="O1790" s="7" t="s">
        <v>16</v>
      </c>
      <c r="P1790" s="60"/>
      <c r="Q1790">
        <f>SUMIF(Western!C:C,Master!E1790,Western!V:V)</f>
        <v>0</v>
      </c>
      <c r="R1790" s="63">
        <f t="shared" si="27"/>
        <v>0</v>
      </c>
    </row>
    <row r="1791" spans="2:18" x14ac:dyDescent="0.25">
      <c r="B1791" s="62" t="s">
        <v>7160</v>
      </c>
      <c r="C1791" s="6" t="s">
        <v>7175</v>
      </c>
      <c r="D1791" s="6">
        <v>843380194316</v>
      </c>
      <c r="E1791" s="7" t="s">
        <v>1891</v>
      </c>
      <c r="F1791" t="s">
        <v>1892</v>
      </c>
      <c r="G1791" t="s">
        <v>7886</v>
      </c>
      <c r="H1791" t="s">
        <v>18</v>
      </c>
      <c r="I1791" s="7" t="s">
        <v>1864</v>
      </c>
      <c r="J1791" s="7" t="s">
        <v>719</v>
      </c>
      <c r="K1791" s="7" t="s">
        <v>7839</v>
      </c>
      <c r="L1791" s="10">
        <v>99.257812500000014</v>
      </c>
      <c r="M1791" s="7" t="s">
        <v>103</v>
      </c>
      <c r="N1791" s="7" t="s">
        <v>104</v>
      </c>
      <c r="O1791" s="7" t="s">
        <v>16</v>
      </c>
      <c r="P1791" s="60"/>
      <c r="Q1791">
        <f>SUMIF(Western!C:C,Master!E1791,Western!V:V)</f>
        <v>0</v>
      </c>
      <c r="R1791" s="63">
        <f t="shared" si="27"/>
        <v>0</v>
      </c>
    </row>
    <row r="1792" spans="2:18" x14ac:dyDescent="0.25">
      <c r="B1792" s="62" t="s">
        <v>7160</v>
      </c>
      <c r="C1792" s="6" t="s">
        <v>7176</v>
      </c>
      <c r="D1792" s="6">
        <v>843380194323</v>
      </c>
      <c r="E1792" s="7" t="s">
        <v>1893</v>
      </c>
      <c r="F1792" t="s">
        <v>1894</v>
      </c>
      <c r="G1792" t="s">
        <v>7886</v>
      </c>
      <c r="H1792" t="s">
        <v>18</v>
      </c>
      <c r="I1792" s="7" t="s">
        <v>1864</v>
      </c>
      <c r="J1792" s="7" t="s">
        <v>722</v>
      </c>
      <c r="K1792" s="7" t="s">
        <v>7839</v>
      </c>
      <c r="L1792" s="10">
        <v>99.257812500000014</v>
      </c>
      <c r="M1792" s="7" t="s">
        <v>103</v>
      </c>
      <c r="N1792" s="7" t="s">
        <v>104</v>
      </c>
      <c r="O1792" s="7" t="s">
        <v>16</v>
      </c>
      <c r="P1792" s="60"/>
      <c r="Q1792">
        <f>SUMIF(Western!C:C,Master!E1792,Western!V:V)</f>
        <v>0</v>
      </c>
      <c r="R1792" s="63">
        <f t="shared" si="27"/>
        <v>0</v>
      </c>
    </row>
    <row r="1793" spans="2:18" x14ac:dyDescent="0.25">
      <c r="B1793" s="62" t="s">
        <v>7160</v>
      </c>
      <c r="C1793" s="6" t="s">
        <v>7177</v>
      </c>
      <c r="D1793" s="6">
        <v>843380194330</v>
      </c>
      <c r="E1793" s="7" t="s">
        <v>1895</v>
      </c>
      <c r="F1793" t="s">
        <v>1896</v>
      </c>
      <c r="G1793" t="s">
        <v>7886</v>
      </c>
      <c r="H1793" t="s">
        <v>18</v>
      </c>
      <c r="I1793" s="7" t="s">
        <v>1864</v>
      </c>
      <c r="J1793" s="7" t="s">
        <v>725</v>
      </c>
      <c r="K1793" s="7" t="s">
        <v>7839</v>
      </c>
      <c r="L1793" s="10">
        <v>99.257812500000014</v>
      </c>
      <c r="M1793" s="7" t="s">
        <v>103</v>
      </c>
      <c r="N1793" s="7" t="s">
        <v>104</v>
      </c>
      <c r="O1793" s="7" t="s">
        <v>16</v>
      </c>
      <c r="P1793" s="60"/>
      <c r="Q1793">
        <f>SUMIF(Western!C:C,Master!E1793,Western!V:V)</f>
        <v>0</v>
      </c>
      <c r="R1793" s="63">
        <f t="shared" si="27"/>
        <v>0</v>
      </c>
    </row>
    <row r="1794" spans="2:18" x14ac:dyDescent="0.25">
      <c r="B1794" s="62" t="s">
        <v>7160</v>
      </c>
      <c r="C1794" s="6" t="s">
        <v>7178</v>
      </c>
      <c r="D1794" s="6">
        <v>843380194347</v>
      </c>
      <c r="E1794" s="7" t="s">
        <v>1897</v>
      </c>
      <c r="F1794" t="s">
        <v>1898</v>
      </c>
      <c r="G1794" t="s">
        <v>7886</v>
      </c>
      <c r="H1794" t="s">
        <v>18</v>
      </c>
      <c r="I1794" s="7" t="s">
        <v>1864</v>
      </c>
      <c r="J1794" s="7" t="s">
        <v>728</v>
      </c>
      <c r="K1794" s="7" t="s">
        <v>7839</v>
      </c>
      <c r="L1794" s="10">
        <v>99.257812500000014</v>
      </c>
      <c r="M1794" s="7" t="s">
        <v>103</v>
      </c>
      <c r="N1794" s="7" t="s">
        <v>104</v>
      </c>
      <c r="O1794" s="7" t="s">
        <v>16</v>
      </c>
      <c r="P1794" s="60"/>
      <c r="Q1794">
        <f>SUMIF(Western!C:C,Master!E1794,Western!V:V)</f>
        <v>0</v>
      </c>
      <c r="R1794" s="63">
        <f t="shared" si="27"/>
        <v>0</v>
      </c>
    </row>
    <row r="1795" spans="2:18" x14ac:dyDescent="0.25">
      <c r="B1795" s="62" t="s">
        <v>7179</v>
      </c>
      <c r="C1795" s="6" t="s">
        <v>7180</v>
      </c>
      <c r="D1795" s="6">
        <v>843380194354</v>
      </c>
      <c r="E1795" s="7" t="s">
        <v>3132</v>
      </c>
      <c r="F1795" t="s">
        <v>3880</v>
      </c>
      <c r="G1795" t="s">
        <v>7872</v>
      </c>
      <c r="H1795" t="s">
        <v>18</v>
      </c>
      <c r="I1795" s="7" t="s">
        <v>3870</v>
      </c>
      <c r="J1795" s="7" t="s">
        <v>1251</v>
      </c>
      <c r="K1795" s="7" t="s">
        <v>7839</v>
      </c>
      <c r="L1795" s="10">
        <v>24.5</v>
      </c>
      <c r="M1795" s="7" t="s">
        <v>1252</v>
      </c>
      <c r="N1795" s="7" t="s">
        <v>1256</v>
      </c>
      <c r="O1795" s="7" t="s">
        <v>3451</v>
      </c>
      <c r="P1795" s="60"/>
      <c r="Q1795">
        <f>SUMIF('Cross-Over'!C:C,Master!E1795,'Cross-Over'!V:V)</f>
        <v>0</v>
      </c>
      <c r="R1795" s="63">
        <f t="shared" si="27"/>
        <v>0</v>
      </c>
    </row>
    <row r="1796" spans="2:18" x14ac:dyDescent="0.25">
      <c r="B1796" s="62" t="s">
        <v>7181</v>
      </c>
      <c r="C1796" s="6" t="s">
        <v>7182</v>
      </c>
      <c r="D1796" s="6">
        <v>843380194361</v>
      </c>
      <c r="E1796" s="7" t="s">
        <v>3133</v>
      </c>
      <c r="F1796" t="s">
        <v>3881</v>
      </c>
      <c r="G1796" t="s">
        <v>7856</v>
      </c>
      <c r="H1796" t="s">
        <v>18</v>
      </c>
      <c r="I1796" s="7" t="s">
        <v>3870</v>
      </c>
      <c r="J1796" s="7" t="s">
        <v>21</v>
      </c>
      <c r="K1796" s="7" t="s">
        <v>7833</v>
      </c>
      <c r="L1796" s="10">
        <v>126</v>
      </c>
      <c r="M1796" s="7" t="s">
        <v>14</v>
      </c>
      <c r="N1796" s="7" t="s">
        <v>48</v>
      </c>
      <c r="O1796" s="7" t="s">
        <v>3451</v>
      </c>
      <c r="P1796" s="60"/>
      <c r="Q1796">
        <f>SUMIF('Cross-Over'!C:C,Master!E1796,'Cross-Over'!V:V)</f>
        <v>0</v>
      </c>
      <c r="R1796" s="63">
        <f t="shared" si="27"/>
        <v>0</v>
      </c>
    </row>
    <row r="1797" spans="2:18" x14ac:dyDescent="0.25">
      <c r="B1797" s="62" t="s">
        <v>7181</v>
      </c>
      <c r="C1797" s="6" t="s">
        <v>7183</v>
      </c>
      <c r="D1797" s="6">
        <v>843380194378</v>
      </c>
      <c r="E1797" s="7" t="s">
        <v>3134</v>
      </c>
      <c r="F1797" t="s">
        <v>3882</v>
      </c>
      <c r="G1797" t="s">
        <v>7856</v>
      </c>
      <c r="H1797" t="s">
        <v>18</v>
      </c>
      <c r="I1797" s="7" t="s">
        <v>3870</v>
      </c>
      <c r="J1797" s="7" t="s">
        <v>24</v>
      </c>
      <c r="K1797" s="7" t="s">
        <v>7833</v>
      </c>
      <c r="L1797" s="10">
        <v>126</v>
      </c>
      <c r="M1797" s="7" t="s">
        <v>14</v>
      </c>
      <c r="N1797" s="7" t="s">
        <v>48</v>
      </c>
      <c r="O1797" s="7" t="s">
        <v>3451</v>
      </c>
      <c r="P1797" s="60"/>
      <c r="Q1797">
        <f>SUMIF('Cross-Over'!C:C,Master!E1797,'Cross-Over'!V:V)</f>
        <v>0</v>
      </c>
      <c r="R1797" s="63">
        <f t="shared" si="27"/>
        <v>0</v>
      </c>
    </row>
    <row r="1798" spans="2:18" x14ac:dyDescent="0.25">
      <c r="B1798" s="62" t="s">
        <v>7181</v>
      </c>
      <c r="C1798" s="6" t="s">
        <v>7184</v>
      </c>
      <c r="D1798" s="6">
        <v>843380194385</v>
      </c>
      <c r="E1798" s="7" t="s">
        <v>3135</v>
      </c>
      <c r="F1798" t="s">
        <v>3883</v>
      </c>
      <c r="G1798" t="s">
        <v>7856</v>
      </c>
      <c r="H1798" t="s">
        <v>18</v>
      </c>
      <c r="I1798" s="7" t="s">
        <v>3870</v>
      </c>
      <c r="J1798" s="7" t="s">
        <v>27</v>
      </c>
      <c r="K1798" s="7" t="s">
        <v>7833</v>
      </c>
      <c r="L1798" s="10">
        <v>126</v>
      </c>
      <c r="M1798" s="7" t="s">
        <v>14</v>
      </c>
      <c r="N1798" s="7" t="s">
        <v>48</v>
      </c>
      <c r="O1798" s="7" t="s">
        <v>3451</v>
      </c>
      <c r="P1798" s="60"/>
      <c r="Q1798">
        <f>SUMIF('Cross-Over'!C:C,Master!E1798,'Cross-Over'!V:V)</f>
        <v>0</v>
      </c>
      <c r="R1798" s="63">
        <f t="shared" ref="R1798:R1861" si="28">Q1798*L1798</f>
        <v>0</v>
      </c>
    </row>
    <row r="1799" spans="2:18" x14ac:dyDescent="0.25">
      <c r="B1799" s="62" t="s">
        <v>7181</v>
      </c>
      <c r="C1799" s="6" t="s">
        <v>7185</v>
      </c>
      <c r="D1799" s="6">
        <v>843380194392</v>
      </c>
      <c r="E1799" s="7" t="s">
        <v>3136</v>
      </c>
      <c r="F1799" t="s">
        <v>3884</v>
      </c>
      <c r="G1799" t="s">
        <v>7856</v>
      </c>
      <c r="H1799" t="s">
        <v>18</v>
      </c>
      <c r="I1799" s="7" t="s">
        <v>3870</v>
      </c>
      <c r="J1799" s="7" t="s">
        <v>30</v>
      </c>
      <c r="K1799" s="7" t="s">
        <v>7833</v>
      </c>
      <c r="L1799" s="10">
        <v>126</v>
      </c>
      <c r="M1799" s="7" t="s">
        <v>14</v>
      </c>
      <c r="N1799" s="7" t="s">
        <v>48</v>
      </c>
      <c r="O1799" s="7" t="s">
        <v>3451</v>
      </c>
      <c r="P1799" s="60"/>
      <c r="Q1799">
        <f>SUMIF('Cross-Over'!C:C,Master!E1799,'Cross-Over'!V:V)</f>
        <v>0</v>
      </c>
      <c r="R1799" s="63">
        <f t="shared" si="28"/>
        <v>0</v>
      </c>
    </row>
    <row r="1800" spans="2:18" x14ac:dyDescent="0.25">
      <c r="B1800" s="62" t="s">
        <v>7181</v>
      </c>
      <c r="C1800" s="6" t="s">
        <v>7186</v>
      </c>
      <c r="D1800" s="6">
        <v>843380194408</v>
      </c>
      <c r="E1800" s="7" t="s">
        <v>3137</v>
      </c>
      <c r="F1800" t="s">
        <v>3885</v>
      </c>
      <c r="G1800" t="s">
        <v>7856</v>
      </c>
      <c r="H1800" t="s">
        <v>18</v>
      </c>
      <c r="I1800" s="7" t="s">
        <v>3870</v>
      </c>
      <c r="J1800" s="7" t="s">
        <v>246</v>
      </c>
      <c r="K1800" s="7" t="s">
        <v>7833</v>
      </c>
      <c r="L1800" s="10">
        <v>126</v>
      </c>
      <c r="M1800" s="7" t="s">
        <v>14</v>
      </c>
      <c r="N1800" s="7" t="s">
        <v>48</v>
      </c>
      <c r="O1800" s="7" t="s">
        <v>3451</v>
      </c>
      <c r="P1800" s="60"/>
      <c r="Q1800">
        <f>SUMIF('Cross-Over'!C:C,Master!E1800,'Cross-Over'!V:V)</f>
        <v>0</v>
      </c>
      <c r="R1800" s="63">
        <f t="shared" si="28"/>
        <v>0</v>
      </c>
    </row>
    <row r="1801" spans="2:18" x14ac:dyDescent="0.25">
      <c r="B1801" s="62" t="s">
        <v>7187</v>
      </c>
      <c r="C1801" s="6" t="s">
        <v>7188</v>
      </c>
      <c r="D1801" s="6">
        <v>843380194415</v>
      </c>
      <c r="E1801" s="7" t="s">
        <v>3138</v>
      </c>
      <c r="F1801" t="s">
        <v>3886</v>
      </c>
      <c r="G1801" t="s">
        <v>7858</v>
      </c>
      <c r="H1801" t="s">
        <v>18</v>
      </c>
      <c r="I1801" s="7" t="s">
        <v>3870</v>
      </c>
      <c r="J1801" s="7" t="s">
        <v>13</v>
      </c>
      <c r="K1801" s="7" t="s">
        <v>7833</v>
      </c>
      <c r="L1801" s="10">
        <v>110.00000000000001</v>
      </c>
      <c r="M1801" s="7" t="s">
        <v>14</v>
      </c>
      <c r="N1801" s="7" t="s">
        <v>48</v>
      </c>
      <c r="O1801" s="7" t="s">
        <v>3451</v>
      </c>
      <c r="P1801" s="60"/>
      <c r="Q1801">
        <f>SUMIF('Cross-Over'!C:C,Master!E1801,'Cross-Over'!V:V)</f>
        <v>0</v>
      </c>
      <c r="R1801" s="63">
        <f t="shared" si="28"/>
        <v>0</v>
      </c>
    </row>
    <row r="1802" spans="2:18" x14ac:dyDescent="0.25">
      <c r="B1802" s="62" t="s">
        <v>7187</v>
      </c>
      <c r="C1802" s="6" t="s">
        <v>7189</v>
      </c>
      <c r="D1802" s="6">
        <v>843380194422</v>
      </c>
      <c r="E1802" s="7" t="s">
        <v>3139</v>
      </c>
      <c r="F1802" t="s">
        <v>3887</v>
      </c>
      <c r="G1802" t="s">
        <v>7858</v>
      </c>
      <c r="H1802" t="s">
        <v>18</v>
      </c>
      <c r="I1802" s="7" t="s">
        <v>3870</v>
      </c>
      <c r="J1802" s="7" t="s">
        <v>21</v>
      </c>
      <c r="K1802" s="7" t="s">
        <v>7833</v>
      </c>
      <c r="L1802" s="10">
        <v>110.00000000000001</v>
      </c>
      <c r="M1802" s="7" t="s">
        <v>14</v>
      </c>
      <c r="N1802" s="7" t="s">
        <v>48</v>
      </c>
      <c r="O1802" s="7" t="s">
        <v>3451</v>
      </c>
      <c r="P1802" s="60"/>
      <c r="Q1802">
        <f>SUMIF('Cross-Over'!C:C,Master!E1802,'Cross-Over'!V:V)</f>
        <v>0</v>
      </c>
      <c r="R1802" s="63">
        <f t="shared" si="28"/>
        <v>0</v>
      </c>
    </row>
    <row r="1803" spans="2:18" x14ac:dyDescent="0.25">
      <c r="B1803" s="62" t="s">
        <v>7187</v>
      </c>
      <c r="C1803" s="6" t="s">
        <v>7190</v>
      </c>
      <c r="D1803" s="6">
        <v>843380194439</v>
      </c>
      <c r="E1803" s="7" t="s">
        <v>3140</v>
      </c>
      <c r="F1803" t="s">
        <v>3888</v>
      </c>
      <c r="G1803" t="s">
        <v>7858</v>
      </c>
      <c r="H1803" t="s">
        <v>18</v>
      </c>
      <c r="I1803" s="7" t="s">
        <v>3870</v>
      </c>
      <c r="J1803" s="7" t="s">
        <v>24</v>
      </c>
      <c r="K1803" s="7" t="s">
        <v>7833</v>
      </c>
      <c r="L1803" s="10">
        <v>110.00000000000001</v>
      </c>
      <c r="M1803" s="7" t="s">
        <v>14</v>
      </c>
      <c r="N1803" s="7" t="s">
        <v>48</v>
      </c>
      <c r="O1803" s="7" t="s">
        <v>3451</v>
      </c>
      <c r="P1803" s="60"/>
      <c r="Q1803">
        <f>SUMIF('Cross-Over'!C:C,Master!E1803,'Cross-Over'!V:V)</f>
        <v>0</v>
      </c>
      <c r="R1803" s="63">
        <f t="shared" si="28"/>
        <v>0</v>
      </c>
    </row>
    <row r="1804" spans="2:18" x14ac:dyDescent="0.25">
      <c r="B1804" s="62" t="s">
        <v>7187</v>
      </c>
      <c r="C1804" s="6" t="s">
        <v>7191</v>
      </c>
      <c r="D1804" s="6">
        <v>843380194446</v>
      </c>
      <c r="E1804" s="7" t="s">
        <v>3141</v>
      </c>
      <c r="F1804" t="s">
        <v>3889</v>
      </c>
      <c r="G1804" t="s">
        <v>7858</v>
      </c>
      <c r="H1804" t="s">
        <v>18</v>
      </c>
      <c r="I1804" s="7" t="s">
        <v>3870</v>
      </c>
      <c r="J1804" s="7" t="s">
        <v>27</v>
      </c>
      <c r="K1804" s="7" t="s">
        <v>7833</v>
      </c>
      <c r="L1804" s="10">
        <v>110.00000000000001</v>
      </c>
      <c r="M1804" s="7" t="s">
        <v>14</v>
      </c>
      <c r="N1804" s="7" t="s">
        <v>48</v>
      </c>
      <c r="O1804" s="7" t="s">
        <v>3451</v>
      </c>
      <c r="P1804" s="60"/>
      <c r="Q1804">
        <f>SUMIF('Cross-Over'!C:C,Master!E1804,'Cross-Over'!V:V)</f>
        <v>0</v>
      </c>
      <c r="R1804" s="63">
        <f t="shared" si="28"/>
        <v>0</v>
      </c>
    </row>
    <row r="1805" spans="2:18" x14ac:dyDescent="0.25">
      <c r="B1805" s="62" t="s">
        <v>7187</v>
      </c>
      <c r="C1805" s="6" t="s">
        <v>7192</v>
      </c>
      <c r="D1805" s="6">
        <v>843380194453</v>
      </c>
      <c r="E1805" s="7" t="s">
        <v>3142</v>
      </c>
      <c r="F1805" t="s">
        <v>3890</v>
      </c>
      <c r="G1805" t="s">
        <v>7858</v>
      </c>
      <c r="H1805" t="s">
        <v>18</v>
      </c>
      <c r="I1805" s="7" t="s">
        <v>3870</v>
      </c>
      <c r="J1805" s="7" t="s">
        <v>30</v>
      </c>
      <c r="K1805" s="7" t="s">
        <v>7833</v>
      </c>
      <c r="L1805" s="10">
        <v>110.00000000000001</v>
      </c>
      <c r="M1805" s="7" t="s">
        <v>14</v>
      </c>
      <c r="N1805" s="7" t="s">
        <v>48</v>
      </c>
      <c r="O1805" s="7" t="s">
        <v>3451</v>
      </c>
      <c r="P1805" s="60"/>
      <c r="Q1805">
        <f>SUMIF('Cross-Over'!C:C,Master!E1805,'Cross-Over'!V:V)</f>
        <v>0</v>
      </c>
      <c r="R1805" s="63">
        <f t="shared" si="28"/>
        <v>0</v>
      </c>
    </row>
    <row r="1806" spans="2:18" x14ac:dyDescent="0.25">
      <c r="B1806" s="62" t="s">
        <v>7193</v>
      </c>
      <c r="C1806" s="6" t="s">
        <v>7194</v>
      </c>
      <c r="D1806" s="6">
        <v>813116025566</v>
      </c>
      <c r="E1806" s="7" t="s">
        <v>3143</v>
      </c>
      <c r="F1806" t="s">
        <v>3891</v>
      </c>
      <c r="G1806" t="s">
        <v>7971</v>
      </c>
      <c r="H1806" t="s">
        <v>18</v>
      </c>
      <c r="I1806" s="7" t="s">
        <v>59</v>
      </c>
      <c r="J1806" s="7" t="s">
        <v>1251</v>
      </c>
      <c r="K1806" s="7" t="s">
        <v>7929</v>
      </c>
      <c r="L1806" s="10">
        <v>15</v>
      </c>
      <c r="M1806" s="7" t="s">
        <v>1252</v>
      </c>
      <c r="N1806" s="7" t="s">
        <v>1272</v>
      </c>
      <c r="O1806" s="7" t="s">
        <v>3451</v>
      </c>
      <c r="P1806" s="60"/>
      <c r="Q1806">
        <f>SUMIF('Cross-Over'!C:C,Master!E1806,'Cross-Over'!V:V)</f>
        <v>0</v>
      </c>
      <c r="R1806" s="63">
        <f t="shared" si="28"/>
        <v>0</v>
      </c>
    </row>
    <row r="1807" spans="2:18" x14ac:dyDescent="0.25">
      <c r="B1807" s="62" t="s">
        <v>7195</v>
      </c>
      <c r="C1807" s="6" t="s">
        <v>7196</v>
      </c>
      <c r="D1807" s="6">
        <v>813116025528</v>
      </c>
      <c r="E1807" s="7" t="s">
        <v>3144</v>
      </c>
      <c r="F1807" t="s">
        <v>3892</v>
      </c>
      <c r="G1807" t="s">
        <v>7972</v>
      </c>
      <c r="H1807" t="s">
        <v>18</v>
      </c>
      <c r="I1807" s="7" t="s">
        <v>59</v>
      </c>
      <c r="J1807" s="7" t="s">
        <v>1251</v>
      </c>
      <c r="K1807" s="7" t="s">
        <v>7929</v>
      </c>
      <c r="L1807" s="10">
        <v>15</v>
      </c>
      <c r="M1807" s="7" t="s">
        <v>1252</v>
      </c>
      <c r="N1807" s="7" t="s">
        <v>1272</v>
      </c>
      <c r="O1807" s="7" t="s">
        <v>3451</v>
      </c>
      <c r="P1807" s="60"/>
      <c r="Q1807">
        <f>SUMIF('Cross-Over'!C:C,Master!E1807,'Cross-Over'!V:V)</f>
        <v>0</v>
      </c>
      <c r="R1807" s="63">
        <f t="shared" si="28"/>
        <v>0</v>
      </c>
    </row>
    <row r="1808" spans="2:18" x14ac:dyDescent="0.25">
      <c r="B1808" s="62" t="s">
        <v>7197</v>
      </c>
      <c r="C1808" s="6" t="s">
        <v>7198</v>
      </c>
      <c r="D1808" s="6">
        <v>817509021524</v>
      </c>
      <c r="E1808" s="7" t="s">
        <v>3145</v>
      </c>
      <c r="F1808" t="s">
        <v>3893</v>
      </c>
      <c r="G1808" t="s">
        <v>7972</v>
      </c>
      <c r="H1808" t="s">
        <v>18</v>
      </c>
      <c r="I1808" s="7" t="s">
        <v>80</v>
      </c>
      <c r="J1808" s="7" t="s">
        <v>1251</v>
      </c>
      <c r="K1808" s="7" t="s">
        <v>7929</v>
      </c>
      <c r="L1808" s="10">
        <v>15</v>
      </c>
      <c r="M1808" s="7" t="s">
        <v>1252</v>
      </c>
      <c r="N1808" s="7" t="s">
        <v>1272</v>
      </c>
      <c r="O1808" s="7" t="s">
        <v>3451</v>
      </c>
      <c r="P1808" s="60"/>
      <c r="Q1808">
        <f>SUMIF('Cross-Over'!C:C,Master!E1808,'Cross-Over'!V:V)</f>
        <v>0</v>
      </c>
      <c r="R1808" s="63">
        <f t="shared" si="28"/>
        <v>0</v>
      </c>
    </row>
    <row r="1809" spans="2:18" x14ac:dyDescent="0.25">
      <c r="B1809" s="62" t="s">
        <v>7199</v>
      </c>
      <c r="C1809" s="6" t="s">
        <v>7200</v>
      </c>
      <c r="D1809" s="6">
        <v>817509021296</v>
      </c>
      <c r="E1809" s="7" t="s">
        <v>3146</v>
      </c>
      <c r="F1809" t="s">
        <v>3894</v>
      </c>
      <c r="G1809" t="s">
        <v>7971</v>
      </c>
      <c r="H1809" t="s">
        <v>18</v>
      </c>
      <c r="I1809" s="7" t="s">
        <v>80</v>
      </c>
      <c r="J1809" s="7" t="s">
        <v>1251</v>
      </c>
      <c r="K1809" s="7" t="s">
        <v>7929</v>
      </c>
      <c r="L1809" s="10">
        <v>15</v>
      </c>
      <c r="M1809" s="7" t="s">
        <v>1252</v>
      </c>
      <c r="N1809" s="7" t="s">
        <v>1272</v>
      </c>
      <c r="O1809" s="7" t="s">
        <v>3451</v>
      </c>
      <c r="P1809" s="60"/>
      <c r="Q1809">
        <f>SUMIF('Cross-Over'!C:C,Master!E1809,'Cross-Over'!V:V)</f>
        <v>0</v>
      </c>
      <c r="R1809" s="63">
        <f t="shared" si="28"/>
        <v>0</v>
      </c>
    </row>
    <row r="1810" spans="2:18" x14ac:dyDescent="0.25">
      <c r="B1810" s="62" t="s">
        <v>7201</v>
      </c>
      <c r="C1810" s="6" t="s">
        <v>7202</v>
      </c>
      <c r="D1810" s="6">
        <v>813116025559</v>
      </c>
      <c r="E1810" s="7" t="s">
        <v>1899</v>
      </c>
      <c r="F1810" t="s">
        <v>1900</v>
      </c>
      <c r="G1810" t="s">
        <v>7971</v>
      </c>
      <c r="H1810" t="s">
        <v>18</v>
      </c>
      <c r="I1810" s="7" t="s">
        <v>12</v>
      </c>
      <c r="J1810" s="7" t="s">
        <v>1251</v>
      </c>
      <c r="K1810" s="7" t="s">
        <v>7929</v>
      </c>
      <c r="L1810" s="10">
        <v>15</v>
      </c>
      <c r="M1810" s="7" t="s">
        <v>1252</v>
      </c>
      <c r="N1810" s="7" t="s">
        <v>1272</v>
      </c>
      <c r="O1810" s="7" t="s">
        <v>16</v>
      </c>
      <c r="P1810" s="60"/>
      <c r="Q1810">
        <f>SUMIF(Western!C:C,Master!E1810,Western!V:V)</f>
        <v>0</v>
      </c>
      <c r="R1810" s="63">
        <f t="shared" si="28"/>
        <v>0</v>
      </c>
    </row>
    <row r="1811" spans="2:18" x14ac:dyDescent="0.25">
      <c r="B1811" s="62" t="s">
        <v>7203</v>
      </c>
      <c r="C1811" s="6" t="s">
        <v>7204</v>
      </c>
      <c r="D1811" s="6">
        <v>813116024958</v>
      </c>
      <c r="E1811" s="7" t="s">
        <v>1901</v>
      </c>
      <c r="F1811" t="s">
        <v>1902</v>
      </c>
      <c r="G1811" t="s">
        <v>7972</v>
      </c>
      <c r="H1811" t="s">
        <v>18</v>
      </c>
      <c r="I1811" s="7" t="s">
        <v>12</v>
      </c>
      <c r="J1811" s="7" t="s">
        <v>1251</v>
      </c>
      <c r="K1811" s="7" t="s">
        <v>7929</v>
      </c>
      <c r="L1811" s="10">
        <v>15</v>
      </c>
      <c r="M1811" s="7" t="s">
        <v>1252</v>
      </c>
      <c r="N1811" s="7" t="s">
        <v>1272</v>
      </c>
      <c r="O1811" s="7" t="s">
        <v>16</v>
      </c>
      <c r="P1811" s="60"/>
      <c r="Q1811">
        <f>SUMIF(Western!C:C,Master!E1811,Western!V:V)</f>
        <v>0</v>
      </c>
      <c r="R1811" s="63">
        <f t="shared" si="28"/>
        <v>0</v>
      </c>
    </row>
    <row r="1812" spans="2:18" x14ac:dyDescent="0.25">
      <c r="B1812" s="62" t="s">
        <v>7205</v>
      </c>
      <c r="C1812" s="6" t="s">
        <v>7206</v>
      </c>
      <c r="D1812" s="6">
        <v>843380125501</v>
      </c>
      <c r="E1812" s="7" t="s">
        <v>2639</v>
      </c>
      <c r="F1812" t="s">
        <v>2640</v>
      </c>
      <c r="G1812" t="s">
        <v>7972</v>
      </c>
      <c r="H1812" t="s">
        <v>18</v>
      </c>
      <c r="I1812" s="7" t="s">
        <v>236</v>
      </c>
      <c r="J1812" s="7" t="s">
        <v>1251</v>
      </c>
      <c r="K1812" s="7" t="s">
        <v>7929</v>
      </c>
      <c r="L1812" s="10">
        <v>15</v>
      </c>
      <c r="M1812" s="7" t="s">
        <v>1252</v>
      </c>
      <c r="N1812" s="7" t="s">
        <v>1272</v>
      </c>
      <c r="O1812" s="7" t="s">
        <v>2169</v>
      </c>
      <c r="P1812" s="60"/>
      <c r="Q1812">
        <f>SUMIF(Whitetail!C:C,Master!E1812,Whitetail!W:W)</f>
        <v>0</v>
      </c>
      <c r="R1812" s="63">
        <f t="shared" si="28"/>
        <v>0</v>
      </c>
    </row>
    <row r="1813" spans="2:18" x14ac:dyDescent="0.25">
      <c r="B1813" s="62" t="s">
        <v>7207</v>
      </c>
      <c r="C1813" s="6" t="s">
        <v>7208</v>
      </c>
      <c r="D1813" s="6">
        <v>843380125518</v>
      </c>
      <c r="E1813" s="7" t="s">
        <v>2641</v>
      </c>
      <c r="F1813" t="s">
        <v>2642</v>
      </c>
      <c r="G1813" t="s">
        <v>7971</v>
      </c>
      <c r="H1813" t="s">
        <v>18</v>
      </c>
      <c r="I1813" s="7" t="s">
        <v>236</v>
      </c>
      <c r="J1813" s="7" t="s">
        <v>1251</v>
      </c>
      <c r="K1813" s="7" t="s">
        <v>7929</v>
      </c>
      <c r="L1813" s="10">
        <v>15</v>
      </c>
      <c r="M1813" s="7" t="s">
        <v>1252</v>
      </c>
      <c r="N1813" s="7" t="s">
        <v>1272</v>
      </c>
      <c r="O1813" s="7" t="s">
        <v>2169</v>
      </c>
      <c r="P1813" s="60"/>
      <c r="Q1813">
        <f>SUMIF(Whitetail!C:C,Master!E1813,Whitetail!W:W)</f>
        <v>0</v>
      </c>
      <c r="R1813" s="63">
        <f t="shared" si="28"/>
        <v>0</v>
      </c>
    </row>
    <row r="1814" spans="2:18" x14ac:dyDescent="0.25">
      <c r="B1814" s="62" t="s">
        <v>7209</v>
      </c>
      <c r="C1814" s="6" t="s">
        <v>7210</v>
      </c>
      <c r="D1814" s="6">
        <v>843380137788</v>
      </c>
      <c r="E1814" s="7" t="s">
        <v>3147</v>
      </c>
      <c r="F1814" t="s">
        <v>3895</v>
      </c>
      <c r="G1814" t="s">
        <v>7972</v>
      </c>
      <c r="H1814" t="s">
        <v>18</v>
      </c>
      <c r="I1814" s="7" t="s">
        <v>3896</v>
      </c>
      <c r="J1814" s="7" t="s">
        <v>1251</v>
      </c>
      <c r="K1814" s="7" t="s">
        <v>7929</v>
      </c>
      <c r="L1814" s="10">
        <v>15</v>
      </c>
      <c r="M1814" s="7" t="s">
        <v>1252</v>
      </c>
      <c r="N1814" s="7" t="s">
        <v>1272</v>
      </c>
      <c r="O1814" s="7" t="s">
        <v>3451</v>
      </c>
      <c r="P1814" s="60"/>
      <c r="Q1814">
        <f>SUMIF('Cross-Over'!C:C,Master!E1814,'Cross-Over'!V:V)</f>
        <v>0</v>
      </c>
      <c r="R1814" s="63">
        <f t="shared" si="28"/>
        <v>0</v>
      </c>
    </row>
    <row r="1815" spans="2:18" x14ac:dyDescent="0.25">
      <c r="B1815" s="62" t="s">
        <v>7211</v>
      </c>
      <c r="C1815" s="6" t="s">
        <v>7212</v>
      </c>
      <c r="D1815" s="6">
        <v>843380144885</v>
      </c>
      <c r="E1815" s="7" t="s">
        <v>4891</v>
      </c>
      <c r="F1815" t="s">
        <v>8087</v>
      </c>
      <c r="G1815" t="s">
        <v>7971</v>
      </c>
      <c r="H1815" t="s">
        <v>18</v>
      </c>
      <c r="I1815" s="7" t="s">
        <v>4156</v>
      </c>
      <c r="J1815" s="7" t="s">
        <v>1251</v>
      </c>
      <c r="K1815" s="7" t="s">
        <v>7929</v>
      </c>
      <c r="L1815" s="10">
        <v>15</v>
      </c>
      <c r="M1815" s="7" t="s">
        <v>1252</v>
      </c>
      <c r="N1815" s="7" t="s">
        <v>1272</v>
      </c>
      <c r="O1815" s="7" t="s">
        <v>4290</v>
      </c>
      <c r="P1815" s="60"/>
      <c r="Q1815">
        <f>SUMIF(Waterfowl!C:C,Master!E1815,Waterfowl!V:V)</f>
        <v>0</v>
      </c>
      <c r="R1815" s="63">
        <f t="shared" si="28"/>
        <v>0</v>
      </c>
    </row>
    <row r="1816" spans="2:18" x14ac:dyDescent="0.25">
      <c r="B1816" s="62" t="s">
        <v>7213</v>
      </c>
      <c r="C1816" s="6" t="s">
        <v>7214</v>
      </c>
      <c r="D1816" s="6">
        <v>843380132349</v>
      </c>
      <c r="E1816" s="7" t="s">
        <v>4892</v>
      </c>
      <c r="F1816" t="s">
        <v>4893</v>
      </c>
      <c r="G1816" t="s">
        <v>7971</v>
      </c>
      <c r="H1816" t="s">
        <v>18</v>
      </c>
      <c r="I1816" s="7" t="s">
        <v>4289</v>
      </c>
      <c r="J1816" s="7" t="s">
        <v>1251</v>
      </c>
      <c r="K1816" s="7" t="s">
        <v>7929</v>
      </c>
      <c r="L1816" s="10">
        <v>15</v>
      </c>
      <c r="M1816" s="7" t="s">
        <v>1252</v>
      </c>
      <c r="N1816" s="7" t="s">
        <v>1272</v>
      </c>
      <c r="O1816" s="7" t="s">
        <v>4290</v>
      </c>
      <c r="P1816" s="60"/>
      <c r="Q1816">
        <f>SUMIF(Waterfowl!C:C,Master!E1816,Waterfowl!V:V)</f>
        <v>0</v>
      </c>
      <c r="R1816" s="63">
        <f t="shared" si="28"/>
        <v>0</v>
      </c>
    </row>
    <row r="1817" spans="2:18" x14ac:dyDescent="0.25">
      <c r="B1817" s="62" t="s">
        <v>7215</v>
      </c>
      <c r="C1817" s="6" t="s">
        <v>7216</v>
      </c>
      <c r="D1817" s="6">
        <v>843380132356</v>
      </c>
      <c r="E1817" s="7" t="s">
        <v>4894</v>
      </c>
      <c r="F1817" t="s">
        <v>4895</v>
      </c>
      <c r="G1817" t="s">
        <v>7972</v>
      </c>
      <c r="H1817" t="s">
        <v>18</v>
      </c>
      <c r="I1817" s="7" t="s">
        <v>4289</v>
      </c>
      <c r="J1817" s="7" t="s">
        <v>1251</v>
      </c>
      <c r="K1817" s="7" t="s">
        <v>7929</v>
      </c>
      <c r="L1817" s="10">
        <v>15</v>
      </c>
      <c r="M1817" s="7" t="s">
        <v>1252</v>
      </c>
      <c r="N1817" s="7" t="s">
        <v>1272</v>
      </c>
      <c r="O1817" s="7" t="s">
        <v>4290</v>
      </c>
      <c r="P1817" s="60"/>
      <c r="Q1817">
        <f>SUMIF(Waterfowl!C:C,Master!E1817,Waterfowl!V:V)</f>
        <v>0</v>
      </c>
      <c r="R1817" s="63">
        <f t="shared" si="28"/>
        <v>0</v>
      </c>
    </row>
    <row r="1818" spans="2:18" x14ac:dyDescent="0.25">
      <c r="B1818" s="62" t="s">
        <v>7217</v>
      </c>
      <c r="C1818" s="6" t="s">
        <v>7218</v>
      </c>
      <c r="D1818" s="6">
        <v>843380144892</v>
      </c>
      <c r="E1818" s="7" t="s">
        <v>4896</v>
      </c>
      <c r="F1818" t="s">
        <v>8088</v>
      </c>
      <c r="G1818" t="s">
        <v>7972</v>
      </c>
      <c r="H1818" t="s">
        <v>18</v>
      </c>
      <c r="I1818" s="7" t="s">
        <v>4156</v>
      </c>
      <c r="J1818" s="7" t="s">
        <v>1251</v>
      </c>
      <c r="K1818" s="7" t="s">
        <v>7929</v>
      </c>
      <c r="L1818" s="10">
        <v>15</v>
      </c>
      <c r="M1818" s="7" t="s">
        <v>1252</v>
      </c>
      <c r="N1818" s="7" t="s">
        <v>1272</v>
      </c>
      <c r="O1818" s="7" t="s">
        <v>4290</v>
      </c>
      <c r="P1818" s="60"/>
      <c r="Q1818">
        <f>SUMIF(Waterfowl!C:C,Master!E1818,Waterfowl!V:V)</f>
        <v>0</v>
      </c>
      <c r="R1818" s="63">
        <f t="shared" si="28"/>
        <v>0</v>
      </c>
    </row>
    <row r="1819" spans="2:18" x14ac:dyDescent="0.25">
      <c r="B1819" s="62" t="s">
        <v>7219</v>
      </c>
      <c r="C1819" s="6" t="s">
        <v>7220</v>
      </c>
      <c r="D1819" s="6">
        <v>843380175568</v>
      </c>
      <c r="E1819" s="7" t="s">
        <v>1903</v>
      </c>
      <c r="F1819" t="s">
        <v>1904</v>
      </c>
      <c r="G1819" t="s">
        <v>7972</v>
      </c>
      <c r="H1819" t="s">
        <v>18</v>
      </c>
      <c r="I1819" s="7" t="s">
        <v>282</v>
      </c>
      <c r="J1819" s="7" t="s">
        <v>1251</v>
      </c>
      <c r="K1819" s="7" t="s">
        <v>7929</v>
      </c>
      <c r="L1819" s="10">
        <v>15</v>
      </c>
      <c r="M1819" s="7" t="s">
        <v>1252</v>
      </c>
      <c r="N1819" s="7" t="s">
        <v>1272</v>
      </c>
      <c r="O1819" s="7" t="s">
        <v>16</v>
      </c>
      <c r="P1819" s="60"/>
      <c r="Q1819">
        <f>SUMIF(Western!C:C,Master!E1819,Western!V:V)</f>
        <v>0</v>
      </c>
      <c r="R1819" s="63">
        <f t="shared" si="28"/>
        <v>0</v>
      </c>
    </row>
    <row r="1820" spans="2:18" x14ac:dyDescent="0.25">
      <c r="B1820" s="62" t="s">
        <v>7221</v>
      </c>
      <c r="C1820" s="6" t="s">
        <v>7222</v>
      </c>
      <c r="D1820" s="6">
        <v>840490701908</v>
      </c>
      <c r="E1820" s="7" t="s">
        <v>4897</v>
      </c>
      <c r="F1820" t="s">
        <v>4898</v>
      </c>
      <c r="G1820" t="s">
        <v>7848</v>
      </c>
      <c r="H1820" t="s">
        <v>18</v>
      </c>
      <c r="I1820" s="7" t="s">
        <v>4156</v>
      </c>
      <c r="J1820" s="7" t="s">
        <v>246</v>
      </c>
      <c r="K1820" s="7" t="s">
        <v>7828</v>
      </c>
      <c r="L1820" s="10">
        <v>82.5</v>
      </c>
      <c r="M1820" s="7" t="s">
        <v>14</v>
      </c>
      <c r="N1820" s="7" t="s">
        <v>48</v>
      </c>
      <c r="O1820" s="7" t="s">
        <v>4290</v>
      </c>
      <c r="P1820" s="60"/>
      <c r="Q1820">
        <f>SUMIF(Waterfowl!C:C,Master!E1820,Waterfowl!V:V)</f>
        <v>0</v>
      </c>
      <c r="R1820" s="63">
        <f t="shared" si="28"/>
        <v>0</v>
      </c>
    </row>
    <row r="1821" spans="2:18" x14ac:dyDescent="0.25">
      <c r="B1821" s="62" t="s">
        <v>7221</v>
      </c>
      <c r="C1821" s="6" t="s">
        <v>7223</v>
      </c>
      <c r="D1821" s="6">
        <v>840490701915</v>
      </c>
      <c r="E1821" s="7" t="s">
        <v>4899</v>
      </c>
      <c r="F1821" t="s">
        <v>4900</v>
      </c>
      <c r="G1821" t="s">
        <v>7848</v>
      </c>
      <c r="H1821" t="s">
        <v>18</v>
      </c>
      <c r="I1821" s="7" t="s">
        <v>4156</v>
      </c>
      <c r="J1821" s="7" t="s">
        <v>249</v>
      </c>
      <c r="K1821" s="7" t="s">
        <v>7828</v>
      </c>
      <c r="L1821" s="10">
        <v>82.5</v>
      </c>
      <c r="M1821" s="7" t="s">
        <v>14</v>
      </c>
      <c r="N1821" s="7" t="s">
        <v>48</v>
      </c>
      <c r="O1821" s="7" t="s">
        <v>4290</v>
      </c>
      <c r="P1821" s="60"/>
      <c r="Q1821">
        <f>SUMIF(Waterfowl!C:C,Master!E1821,Waterfowl!V:V)</f>
        <v>0</v>
      </c>
      <c r="R1821" s="63">
        <f t="shared" si="28"/>
        <v>0</v>
      </c>
    </row>
    <row r="1822" spans="2:18" x14ac:dyDescent="0.25">
      <c r="B1822" s="62" t="s">
        <v>7221</v>
      </c>
      <c r="C1822" s="6" t="s">
        <v>7224</v>
      </c>
      <c r="D1822" s="6">
        <v>840490701922</v>
      </c>
      <c r="E1822" s="7" t="s">
        <v>4901</v>
      </c>
      <c r="F1822" t="s">
        <v>4902</v>
      </c>
      <c r="G1822" t="s">
        <v>7848</v>
      </c>
      <c r="H1822" t="s">
        <v>18</v>
      </c>
      <c r="I1822" s="7" t="s">
        <v>4156</v>
      </c>
      <c r="J1822" s="7" t="s">
        <v>27</v>
      </c>
      <c r="K1822" s="7" t="s">
        <v>7828</v>
      </c>
      <c r="L1822" s="10">
        <v>82.5</v>
      </c>
      <c r="M1822" s="7" t="s">
        <v>14</v>
      </c>
      <c r="N1822" s="7" t="s">
        <v>48</v>
      </c>
      <c r="O1822" s="7" t="s">
        <v>4290</v>
      </c>
      <c r="P1822" s="60"/>
      <c r="Q1822">
        <f>SUMIF(Waterfowl!C:C,Master!E1822,Waterfowl!V:V)</f>
        <v>0</v>
      </c>
      <c r="R1822" s="63">
        <f t="shared" si="28"/>
        <v>0</v>
      </c>
    </row>
    <row r="1823" spans="2:18" x14ac:dyDescent="0.25">
      <c r="B1823" s="62" t="s">
        <v>7221</v>
      </c>
      <c r="C1823" s="6" t="s">
        <v>7225</v>
      </c>
      <c r="D1823" s="6">
        <v>840490701939</v>
      </c>
      <c r="E1823" s="7" t="s">
        <v>4903</v>
      </c>
      <c r="F1823" t="s">
        <v>4904</v>
      </c>
      <c r="G1823" t="s">
        <v>7848</v>
      </c>
      <c r="H1823" t="s">
        <v>18</v>
      </c>
      <c r="I1823" s="7" t="s">
        <v>4156</v>
      </c>
      <c r="J1823" s="7" t="s">
        <v>24</v>
      </c>
      <c r="K1823" s="7" t="s">
        <v>7828</v>
      </c>
      <c r="L1823" s="10">
        <v>82.5</v>
      </c>
      <c r="M1823" s="7" t="s">
        <v>14</v>
      </c>
      <c r="N1823" s="7" t="s">
        <v>48</v>
      </c>
      <c r="O1823" s="7" t="s">
        <v>4290</v>
      </c>
      <c r="P1823" s="60"/>
      <c r="Q1823">
        <f>SUMIF(Waterfowl!C:C,Master!E1823,Waterfowl!V:V)</f>
        <v>0</v>
      </c>
      <c r="R1823" s="63">
        <f t="shared" si="28"/>
        <v>0</v>
      </c>
    </row>
    <row r="1824" spans="2:18" x14ac:dyDescent="0.25">
      <c r="B1824" s="62" t="s">
        <v>7221</v>
      </c>
      <c r="C1824" s="6" t="s">
        <v>7226</v>
      </c>
      <c r="D1824" s="6">
        <v>840490701946</v>
      </c>
      <c r="E1824" s="7" t="s">
        <v>4905</v>
      </c>
      <c r="F1824" t="s">
        <v>4906</v>
      </c>
      <c r="G1824" t="s">
        <v>7848</v>
      </c>
      <c r="H1824" t="s">
        <v>18</v>
      </c>
      <c r="I1824" s="7" t="s">
        <v>4156</v>
      </c>
      <c r="J1824" s="7" t="s">
        <v>21</v>
      </c>
      <c r="K1824" s="7" t="s">
        <v>7828</v>
      </c>
      <c r="L1824" s="10">
        <v>82.5</v>
      </c>
      <c r="M1824" s="7" t="s">
        <v>14</v>
      </c>
      <c r="N1824" s="7" t="s">
        <v>48</v>
      </c>
      <c r="O1824" s="7" t="s">
        <v>4290</v>
      </c>
      <c r="P1824" s="60"/>
      <c r="Q1824">
        <f>SUMIF(Waterfowl!C:C,Master!E1824,Waterfowl!V:V)</f>
        <v>0</v>
      </c>
      <c r="R1824" s="63">
        <f t="shared" si="28"/>
        <v>0</v>
      </c>
    </row>
    <row r="1825" spans="2:18" x14ac:dyDescent="0.25">
      <c r="B1825" s="62" t="s">
        <v>7221</v>
      </c>
      <c r="C1825" s="6" t="s">
        <v>7227</v>
      </c>
      <c r="D1825" s="6">
        <v>840490701953</v>
      </c>
      <c r="E1825" s="7" t="s">
        <v>4907</v>
      </c>
      <c r="F1825" t="s">
        <v>4908</v>
      </c>
      <c r="G1825" t="s">
        <v>7848</v>
      </c>
      <c r="H1825" t="s">
        <v>18</v>
      </c>
      <c r="I1825" s="7" t="s">
        <v>4156</v>
      </c>
      <c r="J1825" s="7" t="s">
        <v>30</v>
      </c>
      <c r="K1825" s="7" t="s">
        <v>7828</v>
      </c>
      <c r="L1825" s="10">
        <v>82.5</v>
      </c>
      <c r="M1825" s="7" t="s">
        <v>14</v>
      </c>
      <c r="N1825" s="7" t="s">
        <v>48</v>
      </c>
      <c r="O1825" s="7" t="s">
        <v>4290</v>
      </c>
      <c r="P1825" s="60"/>
      <c r="Q1825">
        <f>SUMIF(Waterfowl!C:C,Master!E1825,Waterfowl!V:V)</f>
        <v>0</v>
      </c>
      <c r="R1825" s="63">
        <f t="shared" si="28"/>
        <v>0</v>
      </c>
    </row>
    <row r="1826" spans="2:18" x14ac:dyDescent="0.25">
      <c r="B1826" s="62" t="s">
        <v>7228</v>
      </c>
      <c r="C1826" s="6" t="s">
        <v>7229</v>
      </c>
      <c r="D1826" s="6">
        <v>840490701960</v>
      </c>
      <c r="E1826" s="7" t="s">
        <v>3148</v>
      </c>
      <c r="F1826" t="s">
        <v>3897</v>
      </c>
      <c r="G1826" t="s">
        <v>7849</v>
      </c>
      <c r="H1826" t="s">
        <v>17</v>
      </c>
      <c r="I1826" s="7" t="s">
        <v>80</v>
      </c>
      <c r="J1826" s="7" t="s">
        <v>246</v>
      </c>
      <c r="K1826" s="7" t="s">
        <v>7828</v>
      </c>
      <c r="L1826" s="10">
        <v>71.5</v>
      </c>
      <c r="M1826" s="7" t="s">
        <v>14</v>
      </c>
      <c r="N1826" s="7" t="s">
        <v>37</v>
      </c>
      <c r="O1826" s="7" t="s">
        <v>3451</v>
      </c>
      <c r="P1826" s="60"/>
      <c r="Q1826">
        <f>SUMIF('Cross-Over'!C:C,Master!E1826,'Cross-Over'!V:V)</f>
        <v>0</v>
      </c>
      <c r="R1826" s="63">
        <f t="shared" si="28"/>
        <v>0</v>
      </c>
    </row>
    <row r="1827" spans="2:18" x14ac:dyDescent="0.25">
      <c r="B1827" s="62" t="s">
        <v>7228</v>
      </c>
      <c r="C1827" s="6" t="s">
        <v>7230</v>
      </c>
      <c r="D1827" s="6">
        <v>840490701977</v>
      </c>
      <c r="E1827" s="7" t="s">
        <v>3149</v>
      </c>
      <c r="F1827" t="s">
        <v>3898</v>
      </c>
      <c r="G1827" t="s">
        <v>7849</v>
      </c>
      <c r="H1827" t="s">
        <v>17</v>
      </c>
      <c r="I1827" s="7" t="s">
        <v>80</v>
      </c>
      <c r="J1827" s="7" t="s">
        <v>27</v>
      </c>
      <c r="K1827" s="7" t="s">
        <v>7828</v>
      </c>
      <c r="L1827" s="10">
        <v>71.5</v>
      </c>
      <c r="M1827" s="7" t="s">
        <v>14</v>
      </c>
      <c r="N1827" s="7" t="s">
        <v>37</v>
      </c>
      <c r="O1827" s="7" t="s">
        <v>3451</v>
      </c>
      <c r="P1827" s="60"/>
      <c r="Q1827">
        <f>SUMIF('Cross-Over'!C:C,Master!E1827,'Cross-Over'!V:V)</f>
        <v>0</v>
      </c>
      <c r="R1827" s="63">
        <f t="shared" si="28"/>
        <v>0</v>
      </c>
    </row>
    <row r="1828" spans="2:18" x14ac:dyDescent="0.25">
      <c r="B1828" s="62" t="s">
        <v>7228</v>
      </c>
      <c r="C1828" s="6" t="s">
        <v>7231</v>
      </c>
      <c r="D1828" s="6">
        <v>840490701984</v>
      </c>
      <c r="E1828" s="7" t="s">
        <v>3150</v>
      </c>
      <c r="F1828" t="s">
        <v>3899</v>
      </c>
      <c r="G1828" t="s">
        <v>7849</v>
      </c>
      <c r="H1828" t="s">
        <v>17</v>
      </c>
      <c r="I1828" s="7" t="s">
        <v>80</v>
      </c>
      <c r="J1828" s="7" t="s">
        <v>24</v>
      </c>
      <c r="K1828" s="7" t="s">
        <v>7828</v>
      </c>
      <c r="L1828" s="10">
        <v>71.5</v>
      </c>
      <c r="M1828" s="7" t="s">
        <v>14</v>
      </c>
      <c r="N1828" s="7" t="s">
        <v>37</v>
      </c>
      <c r="O1828" s="7" t="s">
        <v>3451</v>
      </c>
      <c r="P1828" s="60"/>
      <c r="Q1828">
        <f>SUMIF('Cross-Over'!C:C,Master!E1828,'Cross-Over'!V:V)</f>
        <v>0</v>
      </c>
      <c r="R1828" s="63">
        <f t="shared" si="28"/>
        <v>0</v>
      </c>
    </row>
    <row r="1829" spans="2:18" x14ac:dyDescent="0.25">
      <c r="B1829" s="62" t="s">
        <v>7228</v>
      </c>
      <c r="C1829" s="6" t="s">
        <v>7232</v>
      </c>
      <c r="D1829" s="6">
        <v>840490701991</v>
      </c>
      <c r="E1829" s="7" t="s">
        <v>3151</v>
      </c>
      <c r="F1829" t="s">
        <v>3900</v>
      </c>
      <c r="G1829" t="s">
        <v>7849</v>
      </c>
      <c r="H1829" t="s">
        <v>17</v>
      </c>
      <c r="I1829" s="7" t="s">
        <v>80</v>
      </c>
      <c r="J1829" s="7" t="s">
        <v>21</v>
      </c>
      <c r="K1829" s="7" t="s">
        <v>7828</v>
      </c>
      <c r="L1829" s="10">
        <v>71.5</v>
      </c>
      <c r="M1829" s="7" t="s">
        <v>14</v>
      </c>
      <c r="N1829" s="7" t="s">
        <v>37</v>
      </c>
      <c r="O1829" s="7" t="s">
        <v>3451</v>
      </c>
      <c r="P1829" s="60"/>
      <c r="Q1829">
        <f>SUMIF('Cross-Over'!C:C,Master!E1829,'Cross-Over'!V:V)</f>
        <v>0</v>
      </c>
      <c r="R1829" s="63">
        <f t="shared" si="28"/>
        <v>0</v>
      </c>
    </row>
    <row r="1830" spans="2:18" x14ac:dyDescent="0.25">
      <c r="B1830" s="62" t="s">
        <v>7228</v>
      </c>
      <c r="C1830" s="6" t="s">
        <v>7233</v>
      </c>
      <c r="D1830" s="6">
        <v>840490702004</v>
      </c>
      <c r="E1830" s="7" t="s">
        <v>3152</v>
      </c>
      <c r="F1830" t="s">
        <v>3901</v>
      </c>
      <c r="G1830" t="s">
        <v>7849</v>
      </c>
      <c r="H1830" t="s">
        <v>17</v>
      </c>
      <c r="I1830" s="7" t="s">
        <v>80</v>
      </c>
      <c r="J1830" s="7" t="s">
        <v>30</v>
      </c>
      <c r="K1830" s="7" t="s">
        <v>7828</v>
      </c>
      <c r="L1830" s="10">
        <v>71.5</v>
      </c>
      <c r="M1830" s="7" t="s">
        <v>14</v>
      </c>
      <c r="N1830" s="7" t="s">
        <v>37</v>
      </c>
      <c r="O1830" s="7" t="s">
        <v>3451</v>
      </c>
      <c r="P1830" s="60"/>
      <c r="Q1830">
        <f>SUMIF('Cross-Over'!C:C,Master!E1830,'Cross-Over'!V:V)</f>
        <v>0</v>
      </c>
      <c r="R1830" s="63">
        <f t="shared" si="28"/>
        <v>0</v>
      </c>
    </row>
    <row r="1831" spans="2:18" x14ac:dyDescent="0.25">
      <c r="B1831" s="62" t="s">
        <v>7234</v>
      </c>
      <c r="C1831" s="6" t="s">
        <v>7235</v>
      </c>
      <c r="D1831" s="6">
        <v>840490702011</v>
      </c>
      <c r="E1831" s="7" t="s">
        <v>3153</v>
      </c>
      <c r="F1831" t="s">
        <v>3902</v>
      </c>
      <c r="G1831" t="s">
        <v>7849</v>
      </c>
      <c r="H1831" t="s">
        <v>18</v>
      </c>
      <c r="I1831" s="7" t="s">
        <v>59</v>
      </c>
      <c r="J1831" s="7" t="s">
        <v>246</v>
      </c>
      <c r="K1831" s="7" t="s">
        <v>7828</v>
      </c>
      <c r="L1831" s="10">
        <v>71.5</v>
      </c>
      <c r="M1831" s="7" t="s">
        <v>14</v>
      </c>
      <c r="N1831" s="7" t="s">
        <v>37</v>
      </c>
      <c r="O1831" s="7" t="s">
        <v>3451</v>
      </c>
      <c r="P1831" s="60"/>
      <c r="Q1831">
        <f>SUMIF('Cross-Over'!C:C,Master!E1831,'Cross-Over'!V:V)</f>
        <v>0</v>
      </c>
      <c r="R1831" s="63">
        <f t="shared" si="28"/>
        <v>0</v>
      </c>
    </row>
    <row r="1832" spans="2:18" x14ac:dyDescent="0.25">
      <c r="B1832" s="62" t="s">
        <v>7234</v>
      </c>
      <c r="C1832" s="6" t="s">
        <v>7236</v>
      </c>
      <c r="D1832" s="6">
        <v>840490702028</v>
      </c>
      <c r="E1832" s="7" t="s">
        <v>3154</v>
      </c>
      <c r="F1832" t="s">
        <v>3903</v>
      </c>
      <c r="G1832" t="s">
        <v>7849</v>
      </c>
      <c r="H1832" t="s">
        <v>18</v>
      </c>
      <c r="I1832" s="7" t="s">
        <v>59</v>
      </c>
      <c r="J1832" s="7" t="s">
        <v>27</v>
      </c>
      <c r="K1832" s="7" t="s">
        <v>7828</v>
      </c>
      <c r="L1832" s="10">
        <v>71.5</v>
      </c>
      <c r="M1832" s="7" t="s">
        <v>14</v>
      </c>
      <c r="N1832" s="7" t="s">
        <v>37</v>
      </c>
      <c r="O1832" s="7" t="s">
        <v>3451</v>
      </c>
      <c r="P1832" s="60"/>
      <c r="Q1832">
        <f>SUMIF('Cross-Over'!C:C,Master!E1832,'Cross-Over'!V:V)</f>
        <v>0</v>
      </c>
      <c r="R1832" s="63">
        <f t="shared" si="28"/>
        <v>0</v>
      </c>
    </row>
    <row r="1833" spans="2:18" x14ac:dyDescent="0.25">
      <c r="B1833" s="62" t="s">
        <v>7234</v>
      </c>
      <c r="C1833" s="6" t="s">
        <v>7237</v>
      </c>
      <c r="D1833" s="6">
        <v>840490702035</v>
      </c>
      <c r="E1833" s="7" t="s">
        <v>3155</v>
      </c>
      <c r="F1833" t="s">
        <v>3904</v>
      </c>
      <c r="G1833" t="s">
        <v>7849</v>
      </c>
      <c r="H1833" t="s">
        <v>18</v>
      </c>
      <c r="I1833" s="7" t="s">
        <v>59</v>
      </c>
      <c r="J1833" s="7" t="s">
        <v>24</v>
      </c>
      <c r="K1833" s="7" t="s">
        <v>7828</v>
      </c>
      <c r="L1833" s="10">
        <v>71.5</v>
      </c>
      <c r="M1833" s="7" t="s">
        <v>14</v>
      </c>
      <c r="N1833" s="7" t="s">
        <v>37</v>
      </c>
      <c r="O1833" s="7" t="s">
        <v>3451</v>
      </c>
      <c r="P1833" s="60"/>
      <c r="Q1833">
        <f>SUMIF('Cross-Over'!C:C,Master!E1833,'Cross-Over'!V:V)</f>
        <v>0</v>
      </c>
      <c r="R1833" s="63">
        <f t="shared" si="28"/>
        <v>0</v>
      </c>
    </row>
    <row r="1834" spans="2:18" x14ac:dyDescent="0.25">
      <c r="B1834" s="62" t="s">
        <v>7234</v>
      </c>
      <c r="C1834" s="6" t="s">
        <v>7238</v>
      </c>
      <c r="D1834" s="6">
        <v>840490702042</v>
      </c>
      <c r="E1834" s="7" t="s">
        <v>3156</v>
      </c>
      <c r="F1834" t="s">
        <v>3905</v>
      </c>
      <c r="G1834" t="s">
        <v>7849</v>
      </c>
      <c r="H1834" t="s">
        <v>18</v>
      </c>
      <c r="I1834" s="7" t="s">
        <v>59</v>
      </c>
      <c r="J1834" s="7" t="s">
        <v>21</v>
      </c>
      <c r="K1834" s="7" t="s">
        <v>7828</v>
      </c>
      <c r="L1834" s="10">
        <v>71.5</v>
      </c>
      <c r="M1834" s="7" t="s">
        <v>14</v>
      </c>
      <c r="N1834" s="7" t="s">
        <v>37</v>
      </c>
      <c r="O1834" s="7" t="s">
        <v>3451</v>
      </c>
      <c r="P1834" s="60"/>
      <c r="Q1834">
        <f>SUMIF('Cross-Over'!C:C,Master!E1834,'Cross-Over'!V:V)</f>
        <v>0</v>
      </c>
      <c r="R1834" s="63">
        <f t="shared" si="28"/>
        <v>0</v>
      </c>
    </row>
    <row r="1835" spans="2:18" x14ac:dyDescent="0.25">
      <c r="B1835" s="62" t="s">
        <v>7234</v>
      </c>
      <c r="C1835" s="6" t="s">
        <v>7239</v>
      </c>
      <c r="D1835" s="6">
        <v>840490702059</v>
      </c>
      <c r="E1835" s="7" t="s">
        <v>3157</v>
      </c>
      <c r="F1835" t="s">
        <v>3906</v>
      </c>
      <c r="G1835" t="s">
        <v>7849</v>
      </c>
      <c r="H1835" t="s">
        <v>18</v>
      </c>
      <c r="I1835" s="7" t="s">
        <v>59</v>
      </c>
      <c r="J1835" s="7" t="s">
        <v>30</v>
      </c>
      <c r="K1835" s="7" t="s">
        <v>7828</v>
      </c>
      <c r="L1835" s="10">
        <v>71.5</v>
      </c>
      <c r="M1835" s="7" t="s">
        <v>14</v>
      </c>
      <c r="N1835" s="7" t="s">
        <v>37</v>
      </c>
      <c r="O1835" s="7" t="s">
        <v>3451</v>
      </c>
      <c r="P1835" s="60"/>
      <c r="Q1835">
        <f>SUMIF('Cross-Over'!C:C,Master!E1835,'Cross-Over'!V:V)</f>
        <v>0</v>
      </c>
      <c r="R1835" s="63">
        <f t="shared" si="28"/>
        <v>0</v>
      </c>
    </row>
    <row r="1836" spans="2:18" x14ac:dyDescent="0.25">
      <c r="B1836" s="62" t="s">
        <v>7240</v>
      </c>
      <c r="C1836" s="6" t="s">
        <v>7241</v>
      </c>
      <c r="D1836" s="6">
        <v>840490702066</v>
      </c>
      <c r="E1836" s="7" t="s">
        <v>3158</v>
      </c>
      <c r="F1836" t="s">
        <v>3907</v>
      </c>
      <c r="G1836" t="s">
        <v>7849</v>
      </c>
      <c r="H1836" t="s">
        <v>17</v>
      </c>
      <c r="I1836" s="7" t="s">
        <v>154</v>
      </c>
      <c r="J1836" s="7" t="s">
        <v>246</v>
      </c>
      <c r="K1836" s="7" t="s">
        <v>7828</v>
      </c>
      <c r="L1836" s="10">
        <v>71.5</v>
      </c>
      <c r="M1836" s="7" t="s">
        <v>14</v>
      </c>
      <c r="N1836" s="7" t="s">
        <v>37</v>
      </c>
      <c r="O1836" s="7" t="s">
        <v>3451</v>
      </c>
      <c r="P1836" s="60"/>
      <c r="Q1836">
        <f>SUMIF('Cross-Over'!C:C,Master!E1836,'Cross-Over'!V:V)</f>
        <v>0</v>
      </c>
      <c r="R1836" s="63">
        <f t="shared" si="28"/>
        <v>0</v>
      </c>
    </row>
    <row r="1837" spans="2:18" x14ac:dyDescent="0.25">
      <c r="B1837" s="62" t="s">
        <v>7240</v>
      </c>
      <c r="C1837" s="6" t="s">
        <v>7242</v>
      </c>
      <c r="D1837" s="6">
        <v>840490702073</v>
      </c>
      <c r="E1837" s="7" t="s">
        <v>3159</v>
      </c>
      <c r="F1837" t="s">
        <v>3908</v>
      </c>
      <c r="G1837" t="s">
        <v>7849</v>
      </c>
      <c r="H1837" t="s">
        <v>17</v>
      </c>
      <c r="I1837" s="7" t="s">
        <v>154</v>
      </c>
      <c r="J1837" s="7" t="s">
        <v>27</v>
      </c>
      <c r="K1837" s="7" t="s">
        <v>7828</v>
      </c>
      <c r="L1837" s="10">
        <v>71.5</v>
      </c>
      <c r="M1837" s="7" t="s">
        <v>14</v>
      </c>
      <c r="N1837" s="7" t="s">
        <v>37</v>
      </c>
      <c r="O1837" s="7" t="s">
        <v>3451</v>
      </c>
      <c r="P1837" s="60"/>
      <c r="Q1837">
        <f>SUMIF('Cross-Over'!C:C,Master!E1837,'Cross-Over'!V:V)</f>
        <v>0</v>
      </c>
      <c r="R1837" s="63">
        <f t="shared" si="28"/>
        <v>0</v>
      </c>
    </row>
    <row r="1838" spans="2:18" x14ac:dyDescent="0.25">
      <c r="B1838" s="62" t="s">
        <v>7240</v>
      </c>
      <c r="C1838" s="6" t="s">
        <v>7243</v>
      </c>
      <c r="D1838" s="6">
        <v>840490702080</v>
      </c>
      <c r="E1838" s="7" t="s">
        <v>3160</v>
      </c>
      <c r="F1838" t="s">
        <v>3909</v>
      </c>
      <c r="G1838" t="s">
        <v>7849</v>
      </c>
      <c r="H1838" t="s">
        <v>17</v>
      </c>
      <c r="I1838" s="7" t="s">
        <v>154</v>
      </c>
      <c r="J1838" s="7" t="s">
        <v>24</v>
      </c>
      <c r="K1838" s="7" t="s">
        <v>7828</v>
      </c>
      <c r="L1838" s="10">
        <v>71.5</v>
      </c>
      <c r="M1838" s="7" t="s">
        <v>14</v>
      </c>
      <c r="N1838" s="7" t="s">
        <v>37</v>
      </c>
      <c r="O1838" s="7" t="s">
        <v>3451</v>
      </c>
      <c r="P1838" s="60"/>
      <c r="Q1838">
        <f>SUMIF('Cross-Over'!C:C,Master!E1838,'Cross-Over'!V:V)</f>
        <v>0</v>
      </c>
      <c r="R1838" s="63">
        <f t="shared" si="28"/>
        <v>0</v>
      </c>
    </row>
    <row r="1839" spans="2:18" x14ac:dyDescent="0.25">
      <c r="B1839" s="62" t="s">
        <v>7240</v>
      </c>
      <c r="C1839" s="6" t="s">
        <v>7244</v>
      </c>
      <c r="D1839" s="6">
        <v>840490702097</v>
      </c>
      <c r="E1839" s="7" t="s">
        <v>3161</v>
      </c>
      <c r="F1839" t="s">
        <v>3910</v>
      </c>
      <c r="G1839" t="s">
        <v>7849</v>
      </c>
      <c r="H1839" t="s">
        <v>17</v>
      </c>
      <c r="I1839" s="7" t="s">
        <v>154</v>
      </c>
      <c r="J1839" s="7" t="s">
        <v>21</v>
      </c>
      <c r="K1839" s="7" t="s">
        <v>7828</v>
      </c>
      <c r="L1839" s="10">
        <v>71.5</v>
      </c>
      <c r="M1839" s="7" t="s">
        <v>14</v>
      </c>
      <c r="N1839" s="7" t="s">
        <v>37</v>
      </c>
      <c r="O1839" s="7" t="s">
        <v>3451</v>
      </c>
      <c r="P1839" s="60"/>
      <c r="Q1839">
        <f>SUMIF('Cross-Over'!C:C,Master!E1839,'Cross-Over'!V:V)</f>
        <v>0</v>
      </c>
      <c r="R1839" s="63">
        <f t="shared" si="28"/>
        <v>0</v>
      </c>
    </row>
    <row r="1840" spans="2:18" x14ac:dyDescent="0.25">
      <c r="B1840" s="62" t="s">
        <v>7240</v>
      </c>
      <c r="C1840" s="6" t="s">
        <v>7245</v>
      </c>
      <c r="D1840" s="6">
        <v>840490702103</v>
      </c>
      <c r="E1840" s="7" t="s">
        <v>3162</v>
      </c>
      <c r="F1840" t="s">
        <v>3911</v>
      </c>
      <c r="G1840" t="s">
        <v>7849</v>
      </c>
      <c r="H1840" t="s">
        <v>17</v>
      </c>
      <c r="I1840" s="7" t="s">
        <v>154</v>
      </c>
      <c r="J1840" s="7" t="s">
        <v>30</v>
      </c>
      <c r="K1840" s="7" t="s">
        <v>7828</v>
      </c>
      <c r="L1840" s="10">
        <v>71.5</v>
      </c>
      <c r="M1840" s="7" t="s">
        <v>14</v>
      </c>
      <c r="N1840" s="7" t="s">
        <v>37</v>
      </c>
      <c r="O1840" s="7" t="s">
        <v>3451</v>
      </c>
      <c r="P1840" s="60"/>
      <c r="Q1840">
        <f>SUMIF('Cross-Over'!C:C,Master!E1840,'Cross-Over'!V:V)</f>
        <v>0</v>
      </c>
      <c r="R1840" s="63">
        <f t="shared" si="28"/>
        <v>0</v>
      </c>
    </row>
    <row r="1841" spans="2:18" x14ac:dyDescent="0.25">
      <c r="B1841" s="62" t="s">
        <v>7246</v>
      </c>
      <c r="C1841" s="6" t="s">
        <v>8157</v>
      </c>
      <c r="D1841" s="6" t="s">
        <v>4979</v>
      </c>
      <c r="E1841" s="7" t="s">
        <v>1905</v>
      </c>
      <c r="F1841" t="s">
        <v>1906</v>
      </c>
      <c r="G1841" t="s">
        <v>7927</v>
      </c>
      <c r="H1841" t="s">
        <v>17</v>
      </c>
      <c r="I1841" s="7" t="s">
        <v>80</v>
      </c>
      <c r="J1841" s="7" t="s">
        <v>246</v>
      </c>
      <c r="K1841" s="7" t="s">
        <v>7839</v>
      </c>
      <c r="L1841" s="10">
        <v>176</v>
      </c>
      <c r="M1841" s="7" t="s">
        <v>415</v>
      </c>
      <c r="N1841" s="7" t="s">
        <v>469</v>
      </c>
      <c r="O1841" s="7" t="s">
        <v>16</v>
      </c>
      <c r="P1841" s="60"/>
      <c r="Q1841">
        <f>SUMIF(Western!C:C,Master!E1841,Western!V:V)</f>
        <v>0</v>
      </c>
      <c r="R1841" s="63">
        <f t="shared" si="28"/>
        <v>0</v>
      </c>
    </row>
    <row r="1842" spans="2:18" x14ac:dyDescent="0.25">
      <c r="B1842" s="62" t="s">
        <v>7246</v>
      </c>
      <c r="C1842" s="6" t="s">
        <v>8158</v>
      </c>
      <c r="D1842" s="6" t="s">
        <v>4980</v>
      </c>
      <c r="E1842" s="7" t="s">
        <v>1907</v>
      </c>
      <c r="F1842" t="s">
        <v>1908</v>
      </c>
      <c r="G1842" t="s">
        <v>7927</v>
      </c>
      <c r="H1842" t="s">
        <v>17</v>
      </c>
      <c r="I1842" s="7" t="s">
        <v>80</v>
      </c>
      <c r="J1842" s="7" t="s">
        <v>27</v>
      </c>
      <c r="K1842" s="7" t="s">
        <v>7839</v>
      </c>
      <c r="L1842" s="10">
        <v>176</v>
      </c>
      <c r="M1842" s="7" t="s">
        <v>415</v>
      </c>
      <c r="N1842" s="7" t="s">
        <v>469</v>
      </c>
      <c r="O1842" s="7" t="s">
        <v>16</v>
      </c>
      <c r="P1842" s="60"/>
      <c r="Q1842">
        <f>SUMIF(Western!C:C,Master!E1842,Western!V:V)</f>
        <v>0</v>
      </c>
      <c r="R1842" s="63">
        <f t="shared" si="28"/>
        <v>0</v>
      </c>
    </row>
    <row r="1843" spans="2:18" x14ac:dyDescent="0.25">
      <c r="B1843" s="62" t="s">
        <v>7246</v>
      </c>
      <c r="C1843" s="6" t="s">
        <v>8159</v>
      </c>
      <c r="D1843" s="6" t="s">
        <v>4981</v>
      </c>
      <c r="E1843" s="7" t="s">
        <v>1909</v>
      </c>
      <c r="F1843" t="s">
        <v>1910</v>
      </c>
      <c r="G1843" t="s">
        <v>7927</v>
      </c>
      <c r="H1843" t="s">
        <v>17</v>
      </c>
      <c r="I1843" s="7" t="s">
        <v>80</v>
      </c>
      <c r="J1843" s="7" t="s">
        <v>24</v>
      </c>
      <c r="K1843" s="7" t="s">
        <v>7839</v>
      </c>
      <c r="L1843" s="10">
        <v>176</v>
      </c>
      <c r="M1843" s="7" t="s">
        <v>415</v>
      </c>
      <c r="N1843" s="7" t="s">
        <v>469</v>
      </c>
      <c r="O1843" s="7" t="s">
        <v>16</v>
      </c>
      <c r="P1843" s="60"/>
      <c r="Q1843">
        <f>SUMIF(Western!C:C,Master!E1843,Western!V:V)</f>
        <v>0</v>
      </c>
      <c r="R1843" s="63">
        <f t="shared" si="28"/>
        <v>0</v>
      </c>
    </row>
    <row r="1844" spans="2:18" x14ac:dyDescent="0.25">
      <c r="B1844" s="62" t="s">
        <v>7246</v>
      </c>
      <c r="C1844" s="6" t="s">
        <v>8160</v>
      </c>
      <c r="D1844" s="6" t="s">
        <v>4982</v>
      </c>
      <c r="E1844" s="7" t="s">
        <v>1911</v>
      </c>
      <c r="F1844" t="s">
        <v>1912</v>
      </c>
      <c r="G1844" t="s">
        <v>7927</v>
      </c>
      <c r="H1844" t="s">
        <v>17</v>
      </c>
      <c r="I1844" s="7" t="s">
        <v>80</v>
      </c>
      <c r="J1844" s="7" t="s">
        <v>21</v>
      </c>
      <c r="K1844" s="7" t="s">
        <v>7839</v>
      </c>
      <c r="L1844" s="10">
        <v>176</v>
      </c>
      <c r="M1844" s="7" t="s">
        <v>415</v>
      </c>
      <c r="N1844" s="7" t="s">
        <v>469</v>
      </c>
      <c r="O1844" s="7" t="s">
        <v>16</v>
      </c>
      <c r="P1844" s="60"/>
      <c r="Q1844">
        <f>SUMIF(Western!C:C,Master!E1844,Western!V:V)</f>
        <v>0</v>
      </c>
      <c r="R1844" s="63">
        <f t="shared" si="28"/>
        <v>0</v>
      </c>
    </row>
    <row r="1845" spans="2:18" x14ac:dyDescent="0.25">
      <c r="B1845" s="62" t="s">
        <v>7246</v>
      </c>
      <c r="C1845" s="6" t="s">
        <v>8161</v>
      </c>
      <c r="D1845" s="6" t="s">
        <v>4983</v>
      </c>
      <c r="E1845" s="7" t="s">
        <v>1913</v>
      </c>
      <c r="F1845" t="s">
        <v>1914</v>
      </c>
      <c r="G1845" t="s">
        <v>7927</v>
      </c>
      <c r="H1845" t="s">
        <v>17</v>
      </c>
      <c r="I1845" s="7" t="s">
        <v>80</v>
      </c>
      <c r="J1845" s="7" t="s">
        <v>30</v>
      </c>
      <c r="K1845" s="7" t="s">
        <v>7839</v>
      </c>
      <c r="L1845" s="10">
        <v>176</v>
      </c>
      <c r="M1845" s="7" t="s">
        <v>415</v>
      </c>
      <c r="N1845" s="7" t="s">
        <v>469</v>
      </c>
      <c r="O1845" s="7" t="s">
        <v>16</v>
      </c>
      <c r="P1845" s="60"/>
      <c r="Q1845">
        <f>SUMIF(Western!C:C,Master!E1845,Western!V:V)</f>
        <v>0</v>
      </c>
      <c r="R1845" s="63">
        <f t="shared" si="28"/>
        <v>0</v>
      </c>
    </row>
    <row r="1846" spans="2:18" x14ac:dyDescent="0.25">
      <c r="B1846" s="62" t="s">
        <v>7246</v>
      </c>
      <c r="C1846" s="6" t="s">
        <v>8162</v>
      </c>
      <c r="D1846" s="6" t="s">
        <v>4984</v>
      </c>
      <c r="E1846" s="7" t="s">
        <v>1915</v>
      </c>
      <c r="F1846" t="s">
        <v>1916</v>
      </c>
      <c r="G1846" t="s">
        <v>7927</v>
      </c>
      <c r="H1846" t="s">
        <v>17</v>
      </c>
      <c r="I1846" s="7" t="s">
        <v>80</v>
      </c>
      <c r="J1846" s="7" t="s">
        <v>13</v>
      </c>
      <c r="K1846" s="7" t="s">
        <v>7839</v>
      </c>
      <c r="L1846" s="10">
        <v>176</v>
      </c>
      <c r="M1846" s="7" t="s">
        <v>415</v>
      </c>
      <c r="N1846" s="7" t="s">
        <v>469</v>
      </c>
      <c r="O1846" s="7" t="s">
        <v>16</v>
      </c>
      <c r="P1846" s="60"/>
      <c r="Q1846">
        <f>SUMIF(Western!C:C,Master!E1846,Western!V:V)</f>
        <v>0</v>
      </c>
      <c r="R1846" s="63">
        <f t="shared" si="28"/>
        <v>0</v>
      </c>
    </row>
    <row r="1847" spans="2:18" x14ac:dyDescent="0.25">
      <c r="B1847" s="62" t="s">
        <v>7247</v>
      </c>
      <c r="C1847" s="6" t="s">
        <v>8163</v>
      </c>
      <c r="D1847" s="6" t="s">
        <v>4985</v>
      </c>
      <c r="E1847" s="7" t="s">
        <v>1917</v>
      </c>
      <c r="F1847" t="s">
        <v>1918</v>
      </c>
      <c r="G1847" t="s">
        <v>7927</v>
      </c>
      <c r="H1847" t="s">
        <v>17</v>
      </c>
      <c r="I1847" s="7" t="s">
        <v>12</v>
      </c>
      <c r="J1847" s="7" t="s">
        <v>246</v>
      </c>
      <c r="K1847" s="7" t="s">
        <v>7839</v>
      </c>
      <c r="L1847" s="10">
        <v>176</v>
      </c>
      <c r="M1847" s="7" t="s">
        <v>415</v>
      </c>
      <c r="N1847" s="7" t="s">
        <v>469</v>
      </c>
      <c r="O1847" s="7" t="s">
        <v>16</v>
      </c>
      <c r="P1847" s="60"/>
      <c r="Q1847">
        <f>SUMIF(Western!C:C,Master!E1847,Western!V:V)</f>
        <v>0</v>
      </c>
      <c r="R1847" s="63">
        <f t="shared" si="28"/>
        <v>0</v>
      </c>
    </row>
    <row r="1848" spans="2:18" x14ac:dyDescent="0.25">
      <c r="B1848" s="62" t="s">
        <v>7247</v>
      </c>
      <c r="C1848" s="6" t="s">
        <v>8164</v>
      </c>
      <c r="D1848" s="6" t="s">
        <v>4986</v>
      </c>
      <c r="E1848" s="7" t="s">
        <v>1919</v>
      </c>
      <c r="F1848" t="s">
        <v>1920</v>
      </c>
      <c r="G1848" t="s">
        <v>7927</v>
      </c>
      <c r="H1848" t="s">
        <v>17</v>
      </c>
      <c r="I1848" s="7" t="s">
        <v>12</v>
      </c>
      <c r="J1848" s="7" t="s">
        <v>27</v>
      </c>
      <c r="K1848" s="7" t="s">
        <v>7839</v>
      </c>
      <c r="L1848" s="10">
        <v>176</v>
      </c>
      <c r="M1848" s="7" t="s">
        <v>415</v>
      </c>
      <c r="N1848" s="7" t="s">
        <v>469</v>
      </c>
      <c r="O1848" s="7" t="s">
        <v>16</v>
      </c>
      <c r="P1848" s="60"/>
      <c r="Q1848">
        <f>SUMIF(Western!C:C,Master!E1848,Western!V:V)</f>
        <v>0</v>
      </c>
      <c r="R1848" s="63">
        <f t="shared" si="28"/>
        <v>0</v>
      </c>
    </row>
    <row r="1849" spans="2:18" x14ac:dyDescent="0.25">
      <c r="B1849" s="62" t="s">
        <v>7247</v>
      </c>
      <c r="C1849" s="6" t="s">
        <v>8165</v>
      </c>
      <c r="D1849" s="6" t="s">
        <v>4987</v>
      </c>
      <c r="E1849" s="7" t="s">
        <v>1921</v>
      </c>
      <c r="F1849" t="s">
        <v>1922</v>
      </c>
      <c r="G1849" t="s">
        <v>7927</v>
      </c>
      <c r="H1849" t="s">
        <v>17</v>
      </c>
      <c r="I1849" s="7" t="s">
        <v>12</v>
      </c>
      <c r="J1849" s="7" t="s">
        <v>24</v>
      </c>
      <c r="K1849" s="7" t="s">
        <v>7839</v>
      </c>
      <c r="L1849" s="10">
        <v>176</v>
      </c>
      <c r="M1849" s="7" t="s">
        <v>415</v>
      </c>
      <c r="N1849" s="7" t="s">
        <v>469</v>
      </c>
      <c r="O1849" s="7" t="s">
        <v>16</v>
      </c>
      <c r="P1849" s="60"/>
      <c r="Q1849">
        <f>SUMIF(Western!C:C,Master!E1849,Western!V:V)</f>
        <v>0</v>
      </c>
      <c r="R1849" s="63">
        <f t="shared" si="28"/>
        <v>0</v>
      </c>
    </row>
    <row r="1850" spans="2:18" x14ac:dyDescent="0.25">
      <c r="B1850" s="62" t="s">
        <v>7247</v>
      </c>
      <c r="C1850" s="6" t="s">
        <v>8166</v>
      </c>
      <c r="D1850" s="6" t="s">
        <v>4988</v>
      </c>
      <c r="E1850" s="7" t="s">
        <v>1923</v>
      </c>
      <c r="F1850" t="s">
        <v>1924</v>
      </c>
      <c r="G1850" t="s">
        <v>7927</v>
      </c>
      <c r="H1850" t="s">
        <v>17</v>
      </c>
      <c r="I1850" s="7" t="s">
        <v>12</v>
      </c>
      <c r="J1850" s="7" t="s">
        <v>21</v>
      </c>
      <c r="K1850" s="7" t="s">
        <v>7839</v>
      </c>
      <c r="L1850" s="10">
        <v>176</v>
      </c>
      <c r="M1850" s="7" t="s">
        <v>415</v>
      </c>
      <c r="N1850" s="7" t="s">
        <v>469</v>
      </c>
      <c r="O1850" s="7" t="s">
        <v>16</v>
      </c>
      <c r="P1850" s="60"/>
      <c r="Q1850">
        <f>SUMIF(Western!C:C,Master!E1850,Western!V:V)</f>
        <v>0</v>
      </c>
      <c r="R1850" s="63">
        <f t="shared" si="28"/>
        <v>0</v>
      </c>
    </row>
    <row r="1851" spans="2:18" x14ac:dyDescent="0.25">
      <c r="B1851" s="62" t="s">
        <v>7247</v>
      </c>
      <c r="C1851" s="6" t="s">
        <v>8167</v>
      </c>
      <c r="D1851" s="6" t="s">
        <v>4989</v>
      </c>
      <c r="E1851" s="7" t="s">
        <v>1925</v>
      </c>
      <c r="F1851" t="s">
        <v>1926</v>
      </c>
      <c r="G1851" t="s">
        <v>7927</v>
      </c>
      <c r="H1851" t="s">
        <v>17</v>
      </c>
      <c r="I1851" s="7" t="s">
        <v>12</v>
      </c>
      <c r="J1851" s="7" t="s">
        <v>30</v>
      </c>
      <c r="K1851" s="7" t="s">
        <v>7839</v>
      </c>
      <c r="L1851" s="10">
        <v>176</v>
      </c>
      <c r="M1851" s="7" t="s">
        <v>415</v>
      </c>
      <c r="N1851" s="7" t="s">
        <v>469</v>
      </c>
      <c r="O1851" s="7" t="s">
        <v>16</v>
      </c>
      <c r="P1851" s="60"/>
      <c r="Q1851">
        <f>SUMIF(Western!C:C,Master!E1851,Western!V:V)</f>
        <v>0</v>
      </c>
      <c r="R1851" s="63">
        <f t="shared" si="28"/>
        <v>0</v>
      </c>
    </row>
    <row r="1852" spans="2:18" x14ac:dyDescent="0.25">
      <c r="B1852" s="62" t="s">
        <v>7247</v>
      </c>
      <c r="C1852" s="6" t="s">
        <v>8168</v>
      </c>
      <c r="D1852" s="6" t="s">
        <v>4990</v>
      </c>
      <c r="E1852" s="7" t="s">
        <v>1927</v>
      </c>
      <c r="F1852" t="s">
        <v>1928</v>
      </c>
      <c r="G1852" t="s">
        <v>7927</v>
      </c>
      <c r="H1852" t="s">
        <v>17</v>
      </c>
      <c r="I1852" s="7" t="s">
        <v>12</v>
      </c>
      <c r="J1852" s="7" t="s">
        <v>13</v>
      </c>
      <c r="K1852" s="7" t="s">
        <v>7839</v>
      </c>
      <c r="L1852" s="10">
        <v>176</v>
      </c>
      <c r="M1852" s="7" t="s">
        <v>415</v>
      </c>
      <c r="N1852" s="7" t="s">
        <v>469</v>
      </c>
      <c r="O1852" s="7" t="s">
        <v>16</v>
      </c>
      <c r="P1852" s="60"/>
      <c r="Q1852">
        <f>SUMIF(Western!C:C,Master!E1852,Western!V:V)</f>
        <v>0</v>
      </c>
      <c r="R1852" s="63">
        <f t="shared" si="28"/>
        <v>0</v>
      </c>
    </row>
    <row r="1853" spans="2:18" x14ac:dyDescent="0.25">
      <c r="B1853" s="62" t="s">
        <v>7248</v>
      </c>
      <c r="C1853" s="6" t="s">
        <v>8169</v>
      </c>
      <c r="D1853" s="6" t="s">
        <v>4991</v>
      </c>
      <c r="E1853" s="7" t="s">
        <v>1929</v>
      </c>
      <c r="F1853" t="s">
        <v>1930</v>
      </c>
      <c r="G1853" t="s">
        <v>7927</v>
      </c>
      <c r="H1853" t="s">
        <v>18</v>
      </c>
      <c r="I1853" s="7" t="s">
        <v>1864</v>
      </c>
      <c r="J1853" s="7" t="s">
        <v>246</v>
      </c>
      <c r="K1853" s="7" t="s">
        <v>7839</v>
      </c>
      <c r="L1853" s="10">
        <v>176</v>
      </c>
      <c r="M1853" s="7" t="s">
        <v>415</v>
      </c>
      <c r="N1853" s="7" t="s">
        <v>469</v>
      </c>
      <c r="O1853" s="7" t="s">
        <v>16</v>
      </c>
      <c r="P1853" s="60"/>
      <c r="Q1853">
        <f>SUMIF(Western!C:C,Master!E1853,Western!V:V)</f>
        <v>0</v>
      </c>
      <c r="R1853" s="63">
        <f t="shared" si="28"/>
        <v>0</v>
      </c>
    </row>
    <row r="1854" spans="2:18" x14ac:dyDescent="0.25">
      <c r="B1854" s="62" t="s">
        <v>7248</v>
      </c>
      <c r="C1854" s="6" t="s">
        <v>8170</v>
      </c>
      <c r="D1854" s="6" t="s">
        <v>4992</v>
      </c>
      <c r="E1854" s="7" t="s">
        <v>1931</v>
      </c>
      <c r="F1854" t="s">
        <v>1932</v>
      </c>
      <c r="G1854" t="s">
        <v>7927</v>
      </c>
      <c r="H1854" t="s">
        <v>18</v>
      </c>
      <c r="I1854" s="7" t="s">
        <v>1864</v>
      </c>
      <c r="J1854" s="7" t="s">
        <v>27</v>
      </c>
      <c r="K1854" s="7" t="s">
        <v>7839</v>
      </c>
      <c r="L1854" s="10">
        <v>176</v>
      </c>
      <c r="M1854" s="7" t="s">
        <v>415</v>
      </c>
      <c r="N1854" s="7" t="s">
        <v>469</v>
      </c>
      <c r="O1854" s="7" t="s">
        <v>16</v>
      </c>
      <c r="P1854" s="60"/>
      <c r="Q1854">
        <f>SUMIF(Western!C:C,Master!E1854,Western!V:V)</f>
        <v>0</v>
      </c>
      <c r="R1854" s="63">
        <f t="shared" si="28"/>
        <v>0</v>
      </c>
    </row>
    <row r="1855" spans="2:18" x14ac:dyDescent="0.25">
      <c r="B1855" s="62" t="s">
        <v>7248</v>
      </c>
      <c r="C1855" s="6" t="s">
        <v>8171</v>
      </c>
      <c r="D1855" s="6" t="s">
        <v>4993</v>
      </c>
      <c r="E1855" s="7" t="s">
        <v>1933</v>
      </c>
      <c r="F1855" t="s">
        <v>1934</v>
      </c>
      <c r="G1855" t="s">
        <v>7927</v>
      </c>
      <c r="H1855" t="s">
        <v>18</v>
      </c>
      <c r="I1855" s="7" t="s">
        <v>1864</v>
      </c>
      <c r="J1855" s="7" t="s">
        <v>24</v>
      </c>
      <c r="K1855" s="7" t="s">
        <v>7839</v>
      </c>
      <c r="L1855" s="10">
        <v>176</v>
      </c>
      <c r="M1855" s="7" t="s">
        <v>415</v>
      </c>
      <c r="N1855" s="7" t="s">
        <v>469</v>
      </c>
      <c r="O1855" s="7" t="s">
        <v>16</v>
      </c>
      <c r="P1855" s="60"/>
      <c r="Q1855">
        <f>SUMIF(Western!C:C,Master!E1855,Western!V:V)</f>
        <v>0</v>
      </c>
      <c r="R1855" s="63">
        <f t="shared" si="28"/>
        <v>0</v>
      </c>
    </row>
    <row r="1856" spans="2:18" x14ac:dyDescent="0.25">
      <c r="B1856" s="62" t="s">
        <v>7248</v>
      </c>
      <c r="C1856" s="6" t="s">
        <v>8172</v>
      </c>
      <c r="D1856" s="6" t="s">
        <v>4994</v>
      </c>
      <c r="E1856" s="7" t="s">
        <v>1935</v>
      </c>
      <c r="F1856" t="s">
        <v>1936</v>
      </c>
      <c r="G1856" t="s">
        <v>7927</v>
      </c>
      <c r="H1856" t="s">
        <v>18</v>
      </c>
      <c r="I1856" s="7" t="s">
        <v>1864</v>
      </c>
      <c r="J1856" s="7" t="s">
        <v>21</v>
      </c>
      <c r="K1856" s="7" t="s">
        <v>7839</v>
      </c>
      <c r="L1856" s="10">
        <v>176</v>
      </c>
      <c r="M1856" s="7" t="s">
        <v>415</v>
      </c>
      <c r="N1856" s="7" t="s">
        <v>469</v>
      </c>
      <c r="O1856" s="7" t="s">
        <v>16</v>
      </c>
      <c r="P1856" s="60"/>
      <c r="Q1856">
        <f>SUMIF(Western!C:C,Master!E1856,Western!V:V)</f>
        <v>0</v>
      </c>
      <c r="R1856" s="63">
        <f t="shared" si="28"/>
        <v>0</v>
      </c>
    </row>
    <row r="1857" spans="2:18" x14ac:dyDescent="0.25">
      <c r="B1857" s="62" t="s">
        <v>7248</v>
      </c>
      <c r="C1857" s="6" t="s">
        <v>8173</v>
      </c>
      <c r="D1857" s="6" t="s">
        <v>4995</v>
      </c>
      <c r="E1857" s="7" t="s">
        <v>1937</v>
      </c>
      <c r="F1857" t="s">
        <v>1938</v>
      </c>
      <c r="G1857" t="s">
        <v>7927</v>
      </c>
      <c r="H1857" t="s">
        <v>18</v>
      </c>
      <c r="I1857" s="7" t="s">
        <v>1864</v>
      </c>
      <c r="J1857" s="7" t="s">
        <v>30</v>
      </c>
      <c r="K1857" s="7" t="s">
        <v>7839</v>
      </c>
      <c r="L1857" s="10">
        <v>176</v>
      </c>
      <c r="M1857" s="7" t="s">
        <v>415</v>
      </c>
      <c r="N1857" s="7" t="s">
        <v>469</v>
      </c>
      <c r="O1857" s="7" t="s">
        <v>16</v>
      </c>
      <c r="P1857" s="60"/>
      <c r="Q1857">
        <f>SUMIF(Western!C:C,Master!E1857,Western!V:V)</f>
        <v>0</v>
      </c>
      <c r="R1857" s="63">
        <f t="shared" si="28"/>
        <v>0</v>
      </c>
    </row>
    <row r="1858" spans="2:18" x14ac:dyDescent="0.25">
      <c r="B1858" s="62" t="s">
        <v>7248</v>
      </c>
      <c r="C1858" s="6" t="s">
        <v>8174</v>
      </c>
      <c r="D1858" s="6" t="s">
        <v>4996</v>
      </c>
      <c r="E1858" s="7" t="s">
        <v>1939</v>
      </c>
      <c r="F1858" t="s">
        <v>1940</v>
      </c>
      <c r="G1858" t="s">
        <v>7927</v>
      </c>
      <c r="H1858" t="s">
        <v>18</v>
      </c>
      <c r="I1858" s="7" t="s">
        <v>1864</v>
      </c>
      <c r="J1858" s="7" t="s">
        <v>13</v>
      </c>
      <c r="K1858" s="7" t="s">
        <v>7839</v>
      </c>
      <c r="L1858" s="10">
        <v>176</v>
      </c>
      <c r="M1858" s="7" t="s">
        <v>415</v>
      </c>
      <c r="N1858" s="7" t="s">
        <v>469</v>
      </c>
      <c r="O1858" s="7" t="s">
        <v>16</v>
      </c>
      <c r="P1858" s="60"/>
      <c r="Q1858">
        <f>SUMIF(Western!C:C,Master!E1858,Western!V:V)</f>
        <v>0</v>
      </c>
      <c r="R1858" s="63">
        <f t="shared" si="28"/>
        <v>0</v>
      </c>
    </row>
    <row r="1859" spans="2:18" x14ac:dyDescent="0.25">
      <c r="B1859" s="62" t="s">
        <v>7249</v>
      </c>
      <c r="C1859" s="6" t="s">
        <v>8175</v>
      </c>
      <c r="D1859" s="6" t="s">
        <v>4997</v>
      </c>
      <c r="E1859" s="7" t="s">
        <v>1941</v>
      </c>
      <c r="F1859" t="s">
        <v>1942</v>
      </c>
      <c r="G1859" t="s">
        <v>7920</v>
      </c>
      <c r="H1859" t="s">
        <v>17</v>
      </c>
      <c r="I1859" s="7" t="s">
        <v>80</v>
      </c>
      <c r="J1859" s="7" t="s">
        <v>246</v>
      </c>
      <c r="K1859" s="7" t="s">
        <v>7839</v>
      </c>
      <c r="L1859" s="10">
        <v>176</v>
      </c>
      <c r="M1859" s="7" t="s">
        <v>103</v>
      </c>
      <c r="N1859" s="7" t="s">
        <v>469</v>
      </c>
      <c r="O1859" s="7" t="s">
        <v>16</v>
      </c>
      <c r="P1859" s="60"/>
      <c r="Q1859">
        <f>SUMIF(Western!C:C,Master!E1859,Western!V:V)</f>
        <v>0</v>
      </c>
      <c r="R1859" s="63">
        <f t="shared" si="28"/>
        <v>0</v>
      </c>
    </row>
    <row r="1860" spans="2:18" x14ac:dyDescent="0.25">
      <c r="B1860" s="62" t="s">
        <v>7249</v>
      </c>
      <c r="C1860" s="6" t="s">
        <v>8176</v>
      </c>
      <c r="D1860" s="6" t="s">
        <v>4998</v>
      </c>
      <c r="E1860" s="7" t="s">
        <v>1943</v>
      </c>
      <c r="F1860" t="s">
        <v>1944</v>
      </c>
      <c r="G1860" t="s">
        <v>7920</v>
      </c>
      <c r="H1860" t="s">
        <v>17</v>
      </c>
      <c r="I1860" s="7" t="s">
        <v>80</v>
      </c>
      <c r="J1860" s="7" t="s">
        <v>27</v>
      </c>
      <c r="K1860" s="7" t="s">
        <v>7839</v>
      </c>
      <c r="L1860" s="10">
        <v>176</v>
      </c>
      <c r="M1860" s="7" t="s">
        <v>103</v>
      </c>
      <c r="N1860" s="7" t="s">
        <v>469</v>
      </c>
      <c r="O1860" s="7" t="s">
        <v>16</v>
      </c>
      <c r="P1860" s="60"/>
      <c r="Q1860">
        <f>SUMIF(Western!C:C,Master!E1860,Western!V:V)</f>
        <v>0</v>
      </c>
      <c r="R1860" s="63">
        <f t="shared" si="28"/>
        <v>0</v>
      </c>
    </row>
    <row r="1861" spans="2:18" x14ac:dyDescent="0.25">
      <c r="B1861" s="62" t="s">
        <v>7249</v>
      </c>
      <c r="C1861" s="6" t="s">
        <v>8177</v>
      </c>
      <c r="D1861" s="6" t="s">
        <v>4999</v>
      </c>
      <c r="E1861" s="7" t="s">
        <v>1945</v>
      </c>
      <c r="F1861" t="s">
        <v>1946</v>
      </c>
      <c r="G1861" t="s">
        <v>7920</v>
      </c>
      <c r="H1861" t="s">
        <v>17</v>
      </c>
      <c r="I1861" s="7" t="s">
        <v>80</v>
      </c>
      <c r="J1861" s="7" t="s">
        <v>24</v>
      </c>
      <c r="K1861" s="7" t="s">
        <v>7839</v>
      </c>
      <c r="L1861" s="10">
        <v>176</v>
      </c>
      <c r="M1861" s="7" t="s">
        <v>103</v>
      </c>
      <c r="N1861" s="7" t="s">
        <v>469</v>
      </c>
      <c r="O1861" s="7" t="s">
        <v>16</v>
      </c>
      <c r="P1861" s="60"/>
      <c r="Q1861">
        <f>SUMIF(Western!C:C,Master!E1861,Western!V:V)</f>
        <v>0</v>
      </c>
      <c r="R1861" s="63">
        <f t="shared" si="28"/>
        <v>0</v>
      </c>
    </row>
    <row r="1862" spans="2:18" x14ac:dyDescent="0.25">
      <c r="B1862" s="62" t="s">
        <v>7249</v>
      </c>
      <c r="C1862" s="6" t="s">
        <v>8178</v>
      </c>
      <c r="D1862" s="6" t="s">
        <v>5000</v>
      </c>
      <c r="E1862" s="7" t="s">
        <v>1947</v>
      </c>
      <c r="F1862" t="s">
        <v>1948</v>
      </c>
      <c r="G1862" t="s">
        <v>7920</v>
      </c>
      <c r="H1862" t="s">
        <v>17</v>
      </c>
      <c r="I1862" s="7" t="s">
        <v>80</v>
      </c>
      <c r="J1862" s="7" t="s">
        <v>21</v>
      </c>
      <c r="K1862" s="7" t="s">
        <v>7839</v>
      </c>
      <c r="L1862" s="10">
        <v>176</v>
      </c>
      <c r="M1862" s="7" t="s">
        <v>103</v>
      </c>
      <c r="N1862" s="7" t="s">
        <v>469</v>
      </c>
      <c r="O1862" s="7" t="s">
        <v>16</v>
      </c>
      <c r="P1862" s="60"/>
      <c r="Q1862">
        <f>SUMIF(Western!C:C,Master!E1862,Western!V:V)</f>
        <v>0</v>
      </c>
      <c r="R1862" s="63">
        <f t="shared" ref="R1862:R1925" si="29">Q1862*L1862</f>
        <v>0</v>
      </c>
    </row>
    <row r="1863" spans="2:18" x14ac:dyDescent="0.25">
      <c r="B1863" s="62" t="s">
        <v>7249</v>
      </c>
      <c r="C1863" s="6" t="s">
        <v>8179</v>
      </c>
      <c r="D1863" s="6" t="s">
        <v>5001</v>
      </c>
      <c r="E1863" s="7" t="s">
        <v>1949</v>
      </c>
      <c r="F1863" t="s">
        <v>1950</v>
      </c>
      <c r="G1863" t="s">
        <v>7920</v>
      </c>
      <c r="H1863" t="s">
        <v>17</v>
      </c>
      <c r="I1863" s="7" t="s">
        <v>80</v>
      </c>
      <c r="J1863" s="7" t="s">
        <v>30</v>
      </c>
      <c r="K1863" s="7" t="s">
        <v>7839</v>
      </c>
      <c r="L1863" s="10">
        <v>176</v>
      </c>
      <c r="M1863" s="7" t="s">
        <v>103</v>
      </c>
      <c r="N1863" s="7" t="s">
        <v>469</v>
      </c>
      <c r="O1863" s="7" t="s">
        <v>16</v>
      </c>
      <c r="P1863" s="60"/>
      <c r="Q1863">
        <f>SUMIF(Western!C:C,Master!E1863,Western!V:V)</f>
        <v>0</v>
      </c>
      <c r="R1863" s="63">
        <f t="shared" si="29"/>
        <v>0</v>
      </c>
    </row>
    <row r="1864" spans="2:18" x14ac:dyDescent="0.25">
      <c r="B1864" s="62" t="s">
        <v>7249</v>
      </c>
      <c r="C1864" s="6" t="s">
        <v>8180</v>
      </c>
      <c r="D1864" s="6" t="s">
        <v>5002</v>
      </c>
      <c r="E1864" s="7" t="s">
        <v>1951</v>
      </c>
      <c r="F1864" t="s">
        <v>1952</v>
      </c>
      <c r="G1864" t="s">
        <v>7920</v>
      </c>
      <c r="H1864" t="s">
        <v>17</v>
      </c>
      <c r="I1864" s="7" t="s">
        <v>80</v>
      </c>
      <c r="J1864" s="7" t="s">
        <v>13</v>
      </c>
      <c r="K1864" s="7" t="s">
        <v>7839</v>
      </c>
      <c r="L1864" s="10">
        <v>176</v>
      </c>
      <c r="M1864" s="7" t="s">
        <v>103</v>
      </c>
      <c r="N1864" s="7" t="s">
        <v>469</v>
      </c>
      <c r="O1864" s="7" t="s">
        <v>16</v>
      </c>
      <c r="P1864" s="60"/>
      <c r="Q1864">
        <f>SUMIF(Western!C:C,Master!E1864,Western!V:V)</f>
        <v>0</v>
      </c>
      <c r="R1864" s="63">
        <f t="shared" si="29"/>
        <v>0</v>
      </c>
    </row>
    <row r="1865" spans="2:18" x14ac:dyDescent="0.25">
      <c r="B1865" s="62" t="s">
        <v>7250</v>
      </c>
      <c r="C1865" s="6" t="s">
        <v>8181</v>
      </c>
      <c r="D1865" s="6" t="s">
        <v>5003</v>
      </c>
      <c r="E1865" s="7" t="s">
        <v>1953</v>
      </c>
      <c r="F1865" t="s">
        <v>1954</v>
      </c>
      <c r="G1865" t="s">
        <v>7920</v>
      </c>
      <c r="H1865" t="s">
        <v>18</v>
      </c>
      <c r="I1865" s="7" t="s">
        <v>91</v>
      </c>
      <c r="J1865" s="7" t="s">
        <v>246</v>
      </c>
      <c r="K1865" s="7" t="s">
        <v>7839</v>
      </c>
      <c r="L1865" s="10">
        <v>176</v>
      </c>
      <c r="M1865" s="7" t="s">
        <v>103</v>
      </c>
      <c r="N1865" s="7" t="s">
        <v>469</v>
      </c>
      <c r="O1865" s="7" t="s">
        <v>16</v>
      </c>
      <c r="P1865" s="60"/>
      <c r="Q1865">
        <f>SUMIF(Western!C:C,Master!E1865,Western!V:V)</f>
        <v>0</v>
      </c>
      <c r="R1865" s="63">
        <f t="shared" si="29"/>
        <v>0</v>
      </c>
    </row>
    <row r="1866" spans="2:18" x14ac:dyDescent="0.25">
      <c r="B1866" s="62" t="s">
        <v>7250</v>
      </c>
      <c r="C1866" s="6" t="s">
        <v>8182</v>
      </c>
      <c r="D1866" s="6" t="s">
        <v>5004</v>
      </c>
      <c r="E1866" s="7" t="s">
        <v>1955</v>
      </c>
      <c r="F1866" t="s">
        <v>1956</v>
      </c>
      <c r="G1866" t="s">
        <v>7920</v>
      </c>
      <c r="H1866" t="s">
        <v>18</v>
      </c>
      <c r="I1866" s="7" t="s">
        <v>91</v>
      </c>
      <c r="J1866" s="7" t="s">
        <v>27</v>
      </c>
      <c r="K1866" s="7" t="s">
        <v>7839</v>
      </c>
      <c r="L1866" s="10">
        <v>176</v>
      </c>
      <c r="M1866" s="7" t="s">
        <v>103</v>
      </c>
      <c r="N1866" s="7" t="s">
        <v>469</v>
      </c>
      <c r="O1866" s="7" t="s">
        <v>16</v>
      </c>
      <c r="P1866" s="60"/>
      <c r="Q1866">
        <f>SUMIF(Western!C:C,Master!E1866,Western!V:V)</f>
        <v>0</v>
      </c>
      <c r="R1866" s="63">
        <f t="shared" si="29"/>
        <v>0</v>
      </c>
    </row>
    <row r="1867" spans="2:18" x14ac:dyDescent="0.25">
      <c r="B1867" s="62" t="s">
        <v>7250</v>
      </c>
      <c r="C1867" s="6" t="s">
        <v>8183</v>
      </c>
      <c r="D1867" s="6" t="s">
        <v>5005</v>
      </c>
      <c r="E1867" s="7" t="s">
        <v>1957</v>
      </c>
      <c r="F1867" t="s">
        <v>1958</v>
      </c>
      <c r="G1867" t="s">
        <v>7920</v>
      </c>
      <c r="H1867" t="s">
        <v>18</v>
      </c>
      <c r="I1867" s="7" t="s">
        <v>91</v>
      </c>
      <c r="J1867" s="7" t="s">
        <v>24</v>
      </c>
      <c r="K1867" s="7" t="s">
        <v>7839</v>
      </c>
      <c r="L1867" s="10">
        <v>176</v>
      </c>
      <c r="M1867" s="7" t="s">
        <v>103</v>
      </c>
      <c r="N1867" s="7" t="s">
        <v>469</v>
      </c>
      <c r="O1867" s="7" t="s">
        <v>16</v>
      </c>
      <c r="P1867" s="60"/>
      <c r="Q1867">
        <f>SUMIF(Western!C:C,Master!E1867,Western!V:V)</f>
        <v>0</v>
      </c>
      <c r="R1867" s="63">
        <f t="shared" si="29"/>
        <v>0</v>
      </c>
    </row>
    <row r="1868" spans="2:18" x14ac:dyDescent="0.25">
      <c r="B1868" s="62" t="s">
        <v>7250</v>
      </c>
      <c r="C1868" s="6" t="s">
        <v>8184</v>
      </c>
      <c r="D1868" s="6" t="s">
        <v>5006</v>
      </c>
      <c r="E1868" s="7" t="s">
        <v>1959</v>
      </c>
      <c r="F1868" t="s">
        <v>1960</v>
      </c>
      <c r="G1868" t="s">
        <v>7920</v>
      </c>
      <c r="H1868" t="s">
        <v>18</v>
      </c>
      <c r="I1868" s="7" t="s">
        <v>91</v>
      </c>
      <c r="J1868" s="7" t="s">
        <v>21</v>
      </c>
      <c r="K1868" s="7" t="s">
        <v>7839</v>
      </c>
      <c r="L1868" s="10">
        <v>176</v>
      </c>
      <c r="M1868" s="7" t="s">
        <v>103</v>
      </c>
      <c r="N1868" s="7" t="s">
        <v>469</v>
      </c>
      <c r="O1868" s="7" t="s">
        <v>16</v>
      </c>
      <c r="P1868" s="60"/>
      <c r="Q1868">
        <f>SUMIF(Western!C:C,Master!E1868,Western!V:V)</f>
        <v>0</v>
      </c>
      <c r="R1868" s="63">
        <f t="shared" si="29"/>
        <v>0</v>
      </c>
    </row>
    <row r="1869" spans="2:18" x14ac:dyDescent="0.25">
      <c r="B1869" s="62" t="s">
        <v>7250</v>
      </c>
      <c r="C1869" s="6" t="s">
        <v>8185</v>
      </c>
      <c r="D1869" s="6" t="s">
        <v>5007</v>
      </c>
      <c r="E1869" s="7" t="s">
        <v>1961</v>
      </c>
      <c r="F1869" t="s">
        <v>1962</v>
      </c>
      <c r="G1869" t="s">
        <v>7920</v>
      </c>
      <c r="H1869" t="s">
        <v>18</v>
      </c>
      <c r="I1869" s="7" t="s">
        <v>91</v>
      </c>
      <c r="J1869" s="7" t="s">
        <v>30</v>
      </c>
      <c r="K1869" s="7" t="s">
        <v>7839</v>
      </c>
      <c r="L1869" s="10">
        <v>176</v>
      </c>
      <c r="M1869" s="7" t="s">
        <v>103</v>
      </c>
      <c r="N1869" s="7" t="s">
        <v>469</v>
      </c>
      <c r="O1869" s="7" t="s">
        <v>16</v>
      </c>
      <c r="P1869" s="60"/>
      <c r="Q1869">
        <f>SUMIF(Western!C:C,Master!E1869,Western!V:V)</f>
        <v>0</v>
      </c>
      <c r="R1869" s="63">
        <f t="shared" si="29"/>
        <v>0</v>
      </c>
    </row>
    <row r="1870" spans="2:18" x14ac:dyDescent="0.25">
      <c r="B1870" s="62" t="s">
        <v>7250</v>
      </c>
      <c r="C1870" s="6" t="s">
        <v>8186</v>
      </c>
      <c r="D1870" s="6" t="s">
        <v>5008</v>
      </c>
      <c r="E1870" s="7" t="s">
        <v>1963</v>
      </c>
      <c r="F1870" t="s">
        <v>1964</v>
      </c>
      <c r="G1870" t="s">
        <v>7920</v>
      </c>
      <c r="H1870" t="s">
        <v>18</v>
      </c>
      <c r="I1870" s="7" t="s">
        <v>91</v>
      </c>
      <c r="J1870" s="7" t="s">
        <v>13</v>
      </c>
      <c r="K1870" s="7" t="s">
        <v>7839</v>
      </c>
      <c r="L1870" s="10">
        <v>176</v>
      </c>
      <c r="M1870" s="7" t="s">
        <v>103</v>
      </c>
      <c r="N1870" s="7" t="s">
        <v>469</v>
      </c>
      <c r="O1870" s="7" t="s">
        <v>16</v>
      </c>
      <c r="P1870" s="60"/>
      <c r="Q1870">
        <f>SUMIF(Western!C:C,Master!E1870,Western!V:V)</f>
        <v>0</v>
      </c>
      <c r="R1870" s="63">
        <f t="shared" si="29"/>
        <v>0</v>
      </c>
    </row>
    <row r="1871" spans="2:18" x14ac:dyDescent="0.25">
      <c r="B1871" s="62" t="s">
        <v>7251</v>
      </c>
      <c r="C1871" s="6" t="s">
        <v>7252</v>
      </c>
      <c r="D1871" s="6">
        <v>843380189640</v>
      </c>
      <c r="E1871" s="7" t="s">
        <v>1965</v>
      </c>
      <c r="F1871" t="s">
        <v>1966</v>
      </c>
      <c r="G1871" t="s">
        <v>7881</v>
      </c>
      <c r="H1871" t="s">
        <v>17</v>
      </c>
      <c r="I1871" s="7" t="s">
        <v>154</v>
      </c>
      <c r="J1871" s="7" t="s">
        <v>246</v>
      </c>
      <c r="K1871" s="7" t="s">
        <v>7833</v>
      </c>
      <c r="L1871" s="10">
        <v>126.5</v>
      </c>
      <c r="M1871" s="7" t="s">
        <v>103</v>
      </c>
      <c r="N1871" s="7" t="s">
        <v>1967</v>
      </c>
      <c r="O1871" s="7" t="s">
        <v>16</v>
      </c>
      <c r="P1871" s="60"/>
      <c r="Q1871">
        <f>SUMIF(Western!C:C,Master!E1871,Western!V:V)</f>
        <v>0</v>
      </c>
      <c r="R1871" s="63">
        <f t="shared" si="29"/>
        <v>0</v>
      </c>
    </row>
    <row r="1872" spans="2:18" x14ac:dyDescent="0.25">
      <c r="B1872" s="62" t="s">
        <v>7251</v>
      </c>
      <c r="C1872" s="6" t="s">
        <v>7253</v>
      </c>
      <c r="D1872" s="6">
        <v>843380189626</v>
      </c>
      <c r="E1872" s="7" t="s">
        <v>1968</v>
      </c>
      <c r="F1872" t="s">
        <v>1969</v>
      </c>
      <c r="G1872" t="s">
        <v>7881</v>
      </c>
      <c r="H1872" t="s">
        <v>17</v>
      </c>
      <c r="I1872" s="7" t="s">
        <v>154</v>
      </c>
      <c r="J1872" s="7" t="s">
        <v>27</v>
      </c>
      <c r="K1872" s="7" t="s">
        <v>7833</v>
      </c>
      <c r="L1872" s="10">
        <v>126.5</v>
      </c>
      <c r="M1872" s="7" t="s">
        <v>103</v>
      </c>
      <c r="N1872" s="7" t="s">
        <v>1967</v>
      </c>
      <c r="O1872" s="7" t="s">
        <v>16</v>
      </c>
      <c r="P1872" s="60"/>
      <c r="Q1872">
        <f>SUMIF(Western!C:C,Master!E1872,Western!V:V)</f>
        <v>0</v>
      </c>
      <c r="R1872" s="63">
        <f t="shared" si="29"/>
        <v>0</v>
      </c>
    </row>
    <row r="1873" spans="2:18" x14ac:dyDescent="0.25">
      <c r="B1873" s="62" t="s">
        <v>7251</v>
      </c>
      <c r="C1873" s="6" t="s">
        <v>7254</v>
      </c>
      <c r="D1873" s="6">
        <v>843380189619</v>
      </c>
      <c r="E1873" s="7" t="s">
        <v>1970</v>
      </c>
      <c r="F1873" t="s">
        <v>1971</v>
      </c>
      <c r="G1873" t="s">
        <v>7881</v>
      </c>
      <c r="H1873" t="s">
        <v>17</v>
      </c>
      <c r="I1873" s="7" t="s">
        <v>154</v>
      </c>
      <c r="J1873" s="7" t="s">
        <v>24</v>
      </c>
      <c r="K1873" s="7" t="s">
        <v>7833</v>
      </c>
      <c r="L1873" s="10">
        <v>126.5</v>
      </c>
      <c r="M1873" s="7" t="s">
        <v>103</v>
      </c>
      <c r="N1873" s="7" t="s">
        <v>1967</v>
      </c>
      <c r="O1873" s="7" t="s">
        <v>16</v>
      </c>
      <c r="P1873" s="60"/>
      <c r="Q1873">
        <f>SUMIF(Western!C:C,Master!E1873,Western!V:V)</f>
        <v>0</v>
      </c>
      <c r="R1873" s="63">
        <f t="shared" si="29"/>
        <v>0</v>
      </c>
    </row>
    <row r="1874" spans="2:18" x14ac:dyDescent="0.25">
      <c r="B1874" s="62" t="s">
        <v>7251</v>
      </c>
      <c r="C1874" s="6" t="s">
        <v>7255</v>
      </c>
      <c r="D1874" s="6">
        <v>843380189602</v>
      </c>
      <c r="E1874" s="7" t="s">
        <v>1972</v>
      </c>
      <c r="F1874" t="s">
        <v>1973</v>
      </c>
      <c r="G1874" t="s">
        <v>7881</v>
      </c>
      <c r="H1874" t="s">
        <v>17</v>
      </c>
      <c r="I1874" s="7" t="s">
        <v>154</v>
      </c>
      <c r="J1874" s="7" t="s">
        <v>21</v>
      </c>
      <c r="K1874" s="7" t="s">
        <v>7833</v>
      </c>
      <c r="L1874" s="10">
        <v>126.5</v>
      </c>
      <c r="M1874" s="7" t="s">
        <v>103</v>
      </c>
      <c r="N1874" s="7" t="s">
        <v>1967</v>
      </c>
      <c r="O1874" s="7" t="s">
        <v>16</v>
      </c>
      <c r="P1874" s="60"/>
      <c r="Q1874">
        <f>SUMIF(Western!C:C,Master!E1874,Western!V:V)</f>
        <v>0</v>
      </c>
      <c r="R1874" s="63">
        <f t="shared" si="29"/>
        <v>0</v>
      </c>
    </row>
    <row r="1875" spans="2:18" x14ac:dyDescent="0.25">
      <c r="B1875" s="62" t="s">
        <v>7251</v>
      </c>
      <c r="C1875" s="6" t="s">
        <v>7256</v>
      </c>
      <c r="D1875" s="6">
        <v>843380189633</v>
      </c>
      <c r="E1875" s="7" t="s">
        <v>1974</v>
      </c>
      <c r="F1875" t="s">
        <v>1975</v>
      </c>
      <c r="G1875" t="s">
        <v>7881</v>
      </c>
      <c r="H1875" t="s">
        <v>17</v>
      </c>
      <c r="I1875" s="7" t="s">
        <v>154</v>
      </c>
      <c r="J1875" s="7" t="s">
        <v>30</v>
      </c>
      <c r="K1875" s="7" t="s">
        <v>7833</v>
      </c>
      <c r="L1875" s="10">
        <v>126.5</v>
      </c>
      <c r="M1875" s="7" t="s">
        <v>103</v>
      </c>
      <c r="N1875" s="7" t="s">
        <v>1967</v>
      </c>
      <c r="O1875" s="7" t="s">
        <v>16</v>
      </c>
      <c r="P1875" s="60"/>
      <c r="Q1875">
        <f>SUMIF(Western!C:C,Master!E1875,Western!V:V)</f>
        <v>0</v>
      </c>
      <c r="R1875" s="63">
        <f t="shared" si="29"/>
        <v>0</v>
      </c>
    </row>
    <row r="1876" spans="2:18" x14ac:dyDescent="0.25">
      <c r="B1876" s="62" t="s">
        <v>7257</v>
      </c>
      <c r="C1876" s="6" t="s">
        <v>8187</v>
      </c>
      <c r="D1876" s="6" t="s">
        <v>5102</v>
      </c>
      <c r="E1876" s="7" t="s">
        <v>2643</v>
      </c>
      <c r="F1876" t="s">
        <v>2644</v>
      </c>
      <c r="G1876" t="s">
        <v>7919</v>
      </c>
      <c r="H1876" t="s">
        <v>17</v>
      </c>
      <c r="I1876" s="7" t="s">
        <v>236</v>
      </c>
      <c r="J1876" s="7" t="s">
        <v>621</v>
      </c>
      <c r="K1876" s="7" t="s">
        <v>7839</v>
      </c>
      <c r="L1876" s="10">
        <v>126.5</v>
      </c>
      <c r="M1876" s="7" t="s">
        <v>103</v>
      </c>
      <c r="N1876" s="7" t="s">
        <v>104</v>
      </c>
      <c r="O1876" s="7" t="s">
        <v>2169</v>
      </c>
      <c r="P1876" s="60"/>
      <c r="Q1876">
        <f>SUMIF(Whitetail!C:C,Master!E1876,Whitetail!W:W)</f>
        <v>0</v>
      </c>
      <c r="R1876" s="63">
        <f t="shared" si="29"/>
        <v>0</v>
      </c>
    </row>
    <row r="1877" spans="2:18" x14ac:dyDescent="0.25">
      <c r="B1877" s="62" t="s">
        <v>7257</v>
      </c>
      <c r="C1877" s="6" t="s">
        <v>8188</v>
      </c>
      <c r="D1877" s="6" t="s">
        <v>5103</v>
      </c>
      <c r="E1877" s="7" t="s">
        <v>2645</v>
      </c>
      <c r="F1877" t="s">
        <v>2646</v>
      </c>
      <c r="G1877" t="s">
        <v>7919</v>
      </c>
      <c r="H1877" t="s">
        <v>17</v>
      </c>
      <c r="I1877" s="7" t="s">
        <v>236</v>
      </c>
      <c r="J1877" s="7" t="s">
        <v>683</v>
      </c>
      <c r="K1877" s="7" t="s">
        <v>7839</v>
      </c>
      <c r="L1877" s="10">
        <v>126.5</v>
      </c>
      <c r="M1877" s="7" t="s">
        <v>103</v>
      </c>
      <c r="N1877" s="7" t="s">
        <v>104</v>
      </c>
      <c r="O1877" s="7" t="s">
        <v>2169</v>
      </c>
      <c r="P1877" s="60"/>
      <c r="Q1877">
        <f>SUMIF(Whitetail!C:C,Master!E1877,Whitetail!W:W)</f>
        <v>0</v>
      </c>
      <c r="R1877" s="63">
        <f t="shared" si="29"/>
        <v>0</v>
      </c>
    </row>
    <row r="1878" spans="2:18" x14ac:dyDescent="0.25">
      <c r="B1878" s="62" t="s">
        <v>7257</v>
      </c>
      <c r="C1878" s="6" t="s">
        <v>8189</v>
      </c>
      <c r="D1878" s="6" t="s">
        <v>5104</v>
      </c>
      <c r="E1878" s="7" t="s">
        <v>2647</v>
      </c>
      <c r="F1878" t="s">
        <v>2648</v>
      </c>
      <c r="G1878" t="s">
        <v>7919</v>
      </c>
      <c r="H1878" t="s">
        <v>17</v>
      </c>
      <c r="I1878" s="7" t="s">
        <v>236</v>
      </c>
      <c r="J1878" s="7" t="s">
        <v>686</v>
      </c>
      <c r="K1878" s="7" t="s">
        <v>7839</v>
      </c>
      <c r="L1878" s="10">
        <v>126.5</v>
      </c>
      <c r="M1878" s="7" t="s">
        <v>103</v>
      </c>
      <c r="N1878" s="7" t="s">
        <v>104</v>
      </c>
      <c r="O1878" s="7" t="s">
        <v>2169</v>
      </c>
      <c r="P1878" s="60"/>
      <c r="Q1878">
        <f>SUMIF(Whitetail!C:C,Master!E1878,Whitetail!W:W)</f>
        <v>0</v>
      </c>
      <c r="R1878" s="63">
        <f t="shared" si="29"/>
        <v>0</v>
      </c>
    </row>
    <row r="1879" spans="2:18" x14ac:dyDescent="0.25">
      <c r="B1879" s="62" t="s">
        <v>7257</v>
      </c>
      <c r="C1879" s="6" t="s">
        <v>8190</v>
      </c>
      <c r="D1879" s="6" t="s">
        <v>5105</v>
      </c>
      <c r="E1879" s="7" t="s">
        <v>2649</v>
      </c>
      <c r="F1879" t="s">
        <v>2650</v>
      </c>
      <c r="G1879" t="s">
        <v>7919</v>
      </c>
      <c r="H1879" t="s">
        <v>17</v>
      </c>
      <c r="I1879" s="7" t="s">
        <v>236</v>
      </c>
      <c r="J1879" s="7" t="s">
        <v>624</v>
      </c>
      <c r="K1879" s="7" t="s">
        <v>7839</v>
      </c>
      <c r="L1879" s="10">
        <v>126.5</v>
      </c>
      <c r="M1879" s="7" t="s">
        <v>103</v>
      </c>
      <c r="N1879" s="7" t="s">
        <v>104</v>
      </c>
      <c r="O1879" s="7" t="s">
        <v>2169</v>
      </c>
      <c r="P1879" s="60"/>
      <c r="Q1879">
        <f>SUMIF(Whitetail!C:C,Master!E1879,Whitetail!W:W)</f>
        <v>0</v>
      </c>
      <c r="R1879" s="63">
        <f t="shared" si="29"/>
        <v>0</v>
      </c>
    </row>
    <row r="1880" spans="2:18" x14ac:dyDescent="0.25">
      <c r="B1880" s="62" t="s">
        <v>7257</v>
      </c>
      <c r="C1880" s="6" t="s">
        <v>8191</v>
      </c>
      <c r="D1880" s="6" t="s">
        <v>5106</v>
      </c>
      <c r="E1880" s="7" t="s">
        <v>2651</v>
      </c>
      <c r="F1880" t="s">
        <v>2652</v>
      </c>
      <c r="G1880" t="s">
        <v>7919</v>
      </c>
      <c r="H1880" t="s">
        <v>17</v>
      </c>
      <c r="I1880" s="7" t="s">
        <v>236</v>
      </c>
      <c r="J1880" s="7" t="s">
        <v>691</v>
      </c>
      <c r="K1880" s="7" t="s">
        <v>7839</v>
      </c>
      <c r="L1880" s="10">
        <v>126.5</v>
      </c>
      <c r="M1880" s="7" t="s">
        <v>103</v>
      </c>
      <c r="N1880" s="7" t="s">
        <v>104</v>
      </c>
      <c r="O1880" s="7" t="s">
        <v>2169</v>
      </c>
      <c r="P1880" s="60"/>
      <c r="Q1880">
        <f>SUMIF(Whitetail!C:C,Master!E1880,Whitetail!W:W)</f>
        <v>0</v>
      </c>
      <c r="R1880" s="63">
        <f t="shared" si="29"/>
        <v>0</v>
      </c>
    </row>
    <row r="1881" spans="2:18" x14ac:dyDescent="0.25">
      <c r="B1881" s="62" t="s">
        <v>7257</v>
      </c>
      <c r="C1881" s="6" t="s">
        <v>8192</v>
      </c>
      <c r="D1881" s="6" t="s">
        <v>5107</v>
      </c>
      <c r="E1881" s="7" t="s">
        <v>2653</v>
      </c>
      <c r="F1881" t="s">
        <v>2654</v>
      </c>
      <c r="G1881" t="s">
        <v>7919</v>
      </c>
      <c r="H1881" t="s">
        <v>17</v>
      </c>
      <c r="I1881" s="7" t="s">
        <v>236</v>
      </c>
      <c r="J1881" s="7" t="s">
        <v>694</v>
      </c>
      <c r="K1881" s="7" t="s">
        <v>7839</v>
      </c>
      <c r="L1881" s="10">
        <v>126.5</v>
      </c>
      <c r="M1881" s="7" t="s">
        <v>103</v>
      </c>
      <c r="N1881" s="7" t="s">
        <v>104</v>
      </c>
      <c r="O1881" s="7" t="s">
        <v>2169</v>
      </c>
      <c r="P1881" s="60"/>
      <c r="Q1881">
        <f>SUMIF(Whitetail!C:C,Master!E1881,Whitetail!W:W)</f>
        <v>0</v>
      </c>
      <c r="R1881" s="63">
        <f t="shared" si="29"/>
        <v>0</v>
      </c>
    </row>
    <row r="1882" spans="2:18" x14ac:dyDescent="0.25">
      <c r="B1882" s="62" t="s">
        <v>7257</v>
      </c>
      <c r="C1882" s="6" t="s">
        <v>8193</v>
      </c>
      <c r="D1882" s="6" t="s">
        <v>5108</v>
      </c>
      <c r="E1882" s="7" t="s">
        <v>2655</v>
      </c>
      <c r="F1882" t="s">
        <v>2656</v>
      </c>
      <c r="G1882" t="s">
        <v>7919</v>
      </c>
      <c r="H1882" t="s">
        <v>17</v>
      </c>
      <c r="I1882" s="7" t="s">
        <v>236</v>
      </c>
      <c r="J1882" s="7" t="s">
        <v>630</v>
      </c>
      <c r="K1882" s="7" t="s">
        <v>7839</v>
      </c>
      <c r="L1882" s="10">
        <v>126.5</v>
      </c>
      <c r="M1882" s="7" t="s">
        <v>103</v>
      </c>
      <c r="N1882" s="7" t="s">
        <v>104</v>
      </c>
      <c r="O1882" s="7" t="s">
        <v>2169</v>
      </c>
      <c r="P1882" s="60"/>
      <c r="Q1882">
        <f>SUMIF(Whitetail!C:C,Master!E1882,Whitetail!W:W)</f>
        <v>0</v>
      </c>
      <c r="R1882" s="63">
        <f t="shared" si="29"/>
        <v>0</v>
      </c>
    </row>
    <row r="1883" spans="2:18" x14ac:dyDescent="0.25">
      <c r="B1883" s="62" t="s">
        <v>7257</v>
      </c>
      <c r="C1883" s="6" t="s">
        <v>8194</v>
      </c>
      <c r="D1883" s="6" t="s">
        <v>5109</v>
      </c>
      <c r="E1883" s="7" t="s">
        <v>2657</v>
      </c>
      <c r="F1883" t="s">
        <v>2658</v>
      </c>
      <c r="G1883" t="s">
        <v>7919</v>
      </c>
      <c r="H1883" t="s">
        <v>17</v>
      </c>
      <c r="I1883" s="7" t="s">
        <v>236</v>
      </c>
      <c r="J1883" s="7" t="s">
        <v>699</v>
      </c>
      <c r="K1883" s="7" t="s">
        <v>7839</v>
      </c>
      <c r="L1883" s="10">
        <v>126.5</v>
      </c>
      <c r="M1883" s="7" t="s">
        <v>103</v>
      </c>
      <c r="N1883" s="7" t="s">
        <v>104</v>
      </c>
      <c r="O1883" s="7" t="s">
        <v>2169</v>
      </c>
      <c r="P1883" s="60"/>
      <c r="Q1883">
        <f>SUMIF(Whitetail!C:C,Master!E1883,Whitetail!W:W)</f>
        <v>0</v>
      </c>
      <c r="R1883" s="63">
        <f t="shared" si="29"/>
        <v>0</v>
      </c>
    </row>
    <row r="1884" spans="2:18" x14ac:dyDescent="0.25">
      <c r="B1884" s="62" t="s">
        <v>7257</v>
      </c>
      <c r="C1884" s="6" t="s">
        <v>8195</v>
      </c>
      <c r="D1884" s="6" t="s">
        <v>5110</v>
      </c>
      <c r="E1884" s="7" t="s">
        <v>2659</v>
      </c>
      <c r="F1884" t="s">
        <v>2660</v>
      </c>
      <c r="G1884" t="s">
        <v>7919</v>
      </c>
      <c r="H1884" t="s">
        <v>17</v>
      </c>
      <c r="I1884" s="7" t="s">
        <v>236</v>
      </c>
      <c r="J1884" s="7" t="s">
        <v>702</v>
      </c>
      <c r="K1884" s="7" t="s">
        <v>7839</v>
      </c>
      <c r="L1884" s="10">
        <v>126.5</v>
      </c>
      <c r="M1884" s="7" t="s">
        <v>103</v>
      </c>
      <c r="N1884" s="7" t="s">
        <v>104</v>
      </c>
      <c r="O1884" s="7" t="s">
        <v>2169</v>
      </c>
      <c r="P1884" s="60"/>
      <c r="Q1884">
        <f>SUMIF(Whitetail!C:C,Master!E1884,Whitetail!W:W)</f>
        <v>0</v>
      </c>
      <c r="R1884" s="63">
        <f t="shared" si="29"/>
        <v>0</v>
      </c>
    </row>
    <row r="1885" spans="2:18" x14ac:dyDescent="0.25">
      <c r="B1885" s="62" t="s">
        <v>7257</v>
      </c>
      <c r="C1885" s="6" t="s">
        <v>8196</v>
      </c>
      <c r="D1885" s="6" t="s">
        <v>5111</v>
      </c>
      <c r="E1885" s="7" t="s">
        <v>2661</v>
      </c>
      <c r="F1885" t="s">
        <v>2662</v>
      </c>
      <c r="G1885" t="s">
        <v>7919</v>
      </c>
      <c r="H1885" t="s">
        <v>17</v>
      </c>
      <c r="I1885" s="7" t="s">
        <v>236</v>
      </c>
      <c r="J1885" s="7" t="s">
        <v>636</v>
      </c>
      <c r="K1885" s="7" t="s">
        <v>7839</v>
      </c>
      <c r="L1885" s="10">
        <v>126.5</v>
      </c>
      <c r="M1885" s="7" t="s">
        <v>103</v>
      </c>
      <c r="N1885" s="7" t="s">
        <v>104</v>
      </c>
      <c r="O1885" s="7" t="s">
        <v>2169</v>
      </c>
      <c r="P1885" s="60"/>
      <c r="Q1885">
        <f>SUMIF(Whitetail!C:C,Master!E1885,Whitetail!W:W)</f>
        <v>0</v>
      </c>
      <c r="R1885" s="63">
        <f t="shared" si="29"/>
        <v>0</v>
      </c>
    </row>
    <row r="1886" spans="2:18" x14ac:dyDescent="0.25">
      <c r="B1886" s="62" t="s">
        <v>7257</v>
      </c>
      <c r="C1886" s="6" t="s">
        <v>8197</v>
      </c>
      <c r="D1886" s="6" t="s">
        <v>5112</v>
      </c>
      <c r="E1886" s="7" t="s">
        <v>2663</v>
      </c>
      <c r="F1886" t="s">
        <v>2664</v>
      </c>
      <c r="G1886" t="s">
        <v>7919</v>
      </c>
      <c r="H1886" t="s">
        <v>17</v>
      </c>
      <c r="I1886" s="7" t="s">
        <v>236</v>
      </c>
      <c r="J1886" s="7" t="s">
        <v>707</v>
      </c>
      <c r="K1886" s="7" t="s">
        <v>7839</v>
      </c>
      <c r="L1886" s="10">
        <v>126.5</v>
      </c>
      <c r="M1886" s="7" t="s">
        <v>103</v>
      </c>
      <c r="N1886" s="7" t="s">
        <v>104</v>
      </c>
      <c r="O1886" s="7" t="s">
        <v>2169</v>
      </c>
      <c r="P1886" s="60"/>
      <c r="Q1886">
        <f>SUMIF(Whitetail!C:C,Master!E1886,Whitetail!W:W)</f>
        <v>0</v>
      </c>
      <c r="R1886" s="63">
        <f t="shared" si="29"/>
        <v>0</v>
      </c>
    </row>
    <row r="1887" spans="2:18" x14ac:dyDescent="0.25">
      <c r="B1887" s="62" t="s">
        <v>7257</v>
      </c>
      <c r="C1887" s="6" t="s">
        <v>8198</v>
      </c>
      <c r="D1887" s="6" t="s">
        <v>5113</v>
      </c>
      <c r="E1887" s="7" t="s">
        <v>2665</v>
      </c>
      <c r="F1887" t="s">
        <v>2666</v>
      </c>
      <c r="G1887" t="s">
        <v>7919</v>
      </c>
      <c r="H1887" t="s">
        <v>17</v>
      </c>
      <c r="I1887" s="7" t="s">
        <v>236</v>
      </c>
      <c r="J1887" s="7" t="s">
        <v>710</v>
      </c>
      <c r="K1887" s="7" t="s">
        <v>7839</v>
      </c>
      <c r="L1887" s="10">
        <v>126.5</v>
      </c>
      <c r="M1887" s="7" t="s">
        <v>103</v>
      </c>
      <c r="N1887" s="7" t="s">
        <v>104</v>
      </c>
      <c r="O1887" s="7" t="s">
        <v>2169</v>
      </c>
      <c r="P1887" s="60"/>
      <c r="Q1887">
        <f>SUMIF(Whitetail!C:C,Master!E1887,Whitetail!W:W)</f>
        <v>0</v>
      </c>
      <c r="R1887" s="63">
        <f t="shared" si="29"/>
        <v>0</v>
      </c>
    </row>
    <row r="1888" spans="2:18" x14ac:dyDescent="0.25">
      <c r="B1888" s="62" t="s">
        <v>7257</v>
      </c>
      <c r="C1888" s="6" t="s">
        <v>8199</v>
      </c>
      <c r="D1888" s="6" t="s">
        <v>5114</v>
      </c>
      <c r="E1888" s="7" t="s">
        <v>2667</v>
      </c>
      <c r="F1888" t="s">
        <v>2668</v>
      </c>
      <c r="G1888" t="s">
        <v>7919</v>
      </c>
      <c r="H1888" t="s">
        <v>17</v>
      </c>
      <c r="I1888" s="7" t="s">
        <v>236</v>
      </c>
      <c r="J1888" s="7" t="s">
        <v>713</v>
      </c>
      <c r="K1888" s="7" t="s">
        <v>7839</v>
      </c>
      <c r="L1888" s="10">
        <v>126.5</v>
      </c>
      <c r="M1888" s="7" t="s">
        <v>103</v>
      </c>
      <c r="N1888" s="7" t="s">
        <v>104</v>
      </c>
      <c r="O1888" s="7" t="s">
        <v>2169</v>
      </c>
      <c r="P1888" s="60"/>
      <c r="Q1888">
        <f>SUMIF(Whitetail!C:C,Master!E1888,Whitetail!W:W)</f>
        <v>0</v>
      </c>
      <c r="R1888" s="63">
        <f t="shared" si="29"/>
        <v>0</v>
      </c>
    </row>
    <row r="1889" spans="2:18" x14ac:dyDescent="0.25">
      <c r="B1889" s="62" t="s">
        <v>7257</v>
      </c>
      <c r="C1889" s="6" t="s">
        <v>8200</v>
      </c>
      <c r="D1889" s="6" t="s">
        <v>5115</v>
      </c>
      <c r="E1889" s="7" t="s">
        <v>2669</v>
      </c>
      <c r="F1889" t="s">
        <v>2670</v>
      </c>
      <c r="G1889" t="s">
        <v>7919</v>
      </c>
      <c r="H1889" t="s">
        <v>17</v>
      </c>
      <c r="I1889" s="7" t="s">
        <v>236</v>
      </c>
      <c r="J1889" s="7" t="s">
        <v>716</v>
      </c>
      <c r="K1889" s="7" t="s">
        <v>7839</v>
      </c>
      <c r="L1889" s="10">
        <v>126.5</v>
      </c>
      <c r="M1889" s="7" t="s">
        <v>103</v>
      </c>
      <c r="N1889" s="7" t="s">
        <v>104</v>
      </c>
      <c r="O1889" s="7" t="s">
        <v>2169</v>
      </c>
      <c r="P1889" s="60"/>
      <c r="Q1889">
        <f>SUMIF(Whitetail!C:C,Master!E1889,Whitetail!W:W)</f>
        <v>0</v>
      </c>
      <c r="R1889" s="63">
        <f t="shared" si="29"/>
        <v>0</v>
      </c>
    </row>
    <row r="1890" spans="2:18" x14ac:dyDescent="0.25">
      <c r="B1890" s="62" t="s">
        <v>7257</v>
      </c>
      <c r="C1890" s="6" t="s">
        <v>8201</v>
      </c>
      <c r="D1890" s="6" t="s">
        <v>5116</v>
      </c>
      <c r="E1890" s="7" t="s">
        <v>2671</v>
      </c>
      <c r="F1890" t="s">
        <v>2672</v>
      </c>
      <c r="G1890" t="s">
        <v>7919</v>
      </c>
      <c r="H1890" t="s">
        <v>17</v>
      </c>
      <c r="I1890" s="7" t="s">
        <v>236</v>
      </c>
      <c r="J1890" s="7" t="s">
        <v>719</v>
      </c>
      <c r="K1890" s="7" t="s">
        <v>7839</v>
      </c>
      <c r="L1890" s="10">
        <v>126.5</v>
      </c>
      <c r="M1890" s="7" t="s">
        <v>103</v>
      </c>
      <c r="N1890" s="7" t="s">
        <v>104</v>
      </c>
      <c r="O1890" s="7" t="s">
        <v>2169</v>
      </c>
      <c r="P1890" s="60"/>
      <c r="Q1890">
        <f>SUMIF(Whitetail!C:C,Master!E1890,Whitetail!W:W)</f>
        <v>0</v>
      </c>
      <c r="R1890" s="63">
        <f t="shared" si="29"/>
        <v>0</v>
      </c>
    </row>
    <row r="1891" spans="2:18" x14ac:dyDescent="0.25">
      <c r="B1891" s="62" t="s">
        <v>7257</v>
      </c>
      <c r="C1891" s="6" t="s">
        <v>8202</v>
      </c>
      <c r="D1891" s="6" t="s">
        <v>5117</v>
      </c>
      <c r="E1891" s="7" t="s">
        <v>2673</v>
      </c>
      <c r="F1891" t="s">
        <v>2674</v>
      </c>
      <c r="G1891" t="s">
        <v>7919</v>
      </c>
      <c r="H1891" t="s">
        <v>17</v>
      </c>
      <c r="I1891" s="7" t="s">
        <v>236</v>
      </c>
      <c r="J1891" s="7" t="s">
        <v>722</v>
      </c>
      <c r="K1891" s="7" t="s">
        <v>7839</v>
      </c>
      <c r="L1891" s="10">
        <v>126.5</v>
      </c>
      <c r="M1891" s="7" t="s">
        <v>103</v>
      </c>
      <c r="N1891" s="7" t="s">
        <v>104</v>
      </c>
      <c r="O1891" s="7" t="s">
        <v>2169</v>
      </c>
      <c r="P1891" s="60"/>
      <c r="Q1891">
        <f>SUMIF(Whitetail!C:C,Master!E1891,Whitetail!W:W)</f>
        <v>0</v>
      </c>
      <c r="R1891" s="63">
        <f t="shared" si="29"/>
        <v>0</v>
      </c>
    </row>
    <row r="1892" spans="2:18" x14ac:dyDescent="0.25">
      <c r="B1892" s="62" t="s">
        <v>7257</v>
      </c>
      <c r="C1892" s="6" t="s">
        <v>8203</v>
      </c>
      <c r="D1892" s="6" t="s">
        <v>5118</v>
      </c>
      <c r="E1892" s="7" t="s">
        <v>2675</v>
      </c>
      <c r="F1892" t="s">
        <v>2676</v>
      </c>
      <c r="G1892" t="s">
        <v>7919</v>
      </c>
      <c r="H1892" t="s">
        <v>17</v>
      </c>
      <c r="I1892" s="7" t="s">
        <v>236</v>
      </c>
      <c r="J1892" s="7" t="s">
        <v>725</v>
      </c>
      <c r="K1892" s="7" t="s">
        <v>7839</v>
      </c>
      <c r="L1892" s="10">
        <v>126.5</v>
      </c>
      <c r="M1892" s="7" t="s">
        <v>103</v>
      </c>
      <c r="N1892" s="7" t="s">
        <v>104</v>
      </c>
      <c r="O1892" s="7" t="s">
        <v>2169</v>
      </c>
      <c r="P1892" s="60"/>
      <c r="Q1892">
        <f>SUMIF(Whitetail!C:C,Master!E1892,Whitetail!W:W)</f>
        <v>0</v>
      </c>
      <c r="R1892" s="63">
        <f t="shared" si="29"/>
        <v>0</v>
      </c>
    </row>
    <row r="1893" spans="2:18" x14ac:dyDescent="0.25">
      <c r="B1893" s="62" t="s">
        <v>7257</v>
      </c>
      <c r="C1893" s="6" t="s">
        <v>8204</v>
      </c>
      <c r="D1893" s="6" t="s">
        <v>5119</v>
      </c>
      <c r="E1893" s="7" t="s">
        <v>2677</v>
      </c>
      <c r="F1893" t="s">
        <v>2678</v>
      </c>
      <c r="G1893" t="s">
        <v>7919</v>
      </c>
      <c r="H1893" t="s">
        <v>17</v>
      </c>
      <c r="I1893" s="7" t="s">
        <v>236</v>
      </c>
      <c r="J1893" s="7" t="s">
        <v>728</v>
      </c>
      <c r="K1893" s="7" t="s">
        <v>7839</v>
      </c>
      <c r="L1893" s="10">
        <v>126.5</v>
      </c>
      <c r="M1893" s="7" t="s">
        <v>103</v>
      </c>
      <c r="N1893" s="7" t="s">
        <v>104</v>
      </c>
      <c r="O1893" s="7" t="s">
        <v>2169</v>
      </c>
      <c r="P1893" s="60"/>
      <c r="Q1893">
        <f>SUMIF(Whitetail!C:C,Master!E1893,Whitetail!W:W)</f>
        <v>0</v>
      </c>
      <c r="R1893" s="63">
        <f t="shared" si="29"/>
        <v>0</v>
      </c>
    </row>
    <row r="1894" spans="2:18" x14ac:dyDescent="0.25">
      <c r="B1894" s="62" t="s">
        <v>7258</v>
      </c>
      <c r="C1894" s="6" t="s">
        <v>8264</v>
      </c>
      <c r="D1894" s="6">
        <v>840490721487</v>
      </c>
      <c r="E1894" s="7" t="s">
        <v>3163</v>
      </c>
      <c r="F1894" t="s">
        <v>3912</v>
      </c>
      <c r="G1894" t="s">
        <v>7914</v>
      </c>
      <c r="H1894" t="s">
        <v>17</v>
      </c>
      <c r="I1894" s="7" t="s">
        <v>91</v>
      </c>
      <c r="J1894" s="7" t="s">
        <v>27</v>
      </c>
      <c r="K1894" s="7" t="s">
        <v>7839</v>
      </c>
      <c r="L1894" s="10">
        <v>44</v>
      </c>
      <c r="M1894" s="7" t="s">
        <v>1208</v>
      </c>
      <c r="N1894" s="7" t="s">
        <v>1209</v>
      </c>
      <c r="O1894" s="7" t="s">
        <v>3451</v>
      </c>
      <c r="P1894" s="60"/>
      <c r="Q1894">
        <f>SUMIF('Cross-Over'!C:C,Master!E1894,'Cross-Over'!V:V)</f>
        <v>0</v>
      </c>
      <c r="R1894" s="63">
        <f t="shared" si="29"/>
        <v>0</v>
      </c>
    </row>
    <row r="1895" spans="2:18" x14ac:dyDescent="0.25">
      <c r="B1895" s="62" t="s">
        <v>7258</v>
      </c>
      <c r="C1895" s="6" t="s">
        <v>8265</v>
      </c>
      <c r="D1895" s="6">
        <v>840490721494</v>
      </c>
      <c r="E1895" s="7" t="s">
        <v>3164</v>
      </c>
      <c r="F1895" t="s">
        <v>3913</v>
      </c>
      <c r="G1895" t="s">
        <v>7914</v>
      </c>
      <c r="H1895" t="s">
        <v>17</v>
      </c>
      <c r="I1895" s="7" t="s">
        <v>91</v>
      </c>
      <c r="J1895" s="7" t="s">
        <v>24</v>
      </c>
      <c r="K1895" s="7" t="s">
        <v>7839</v>
      </c>
      <c r="L1895" s="10">
        <v>44</v>
      </c>
      <c r="M1895" s="7" t="s">
        <v>1208</v>
      </c>
      <c r="N1895" s="7" t="s">
        <v>1209</v>
      </c>
      <c r="O1895" s="7" t="s">
        <v>3451</v>
      </c>
      <c r="P1895" s="60"/>
      <c r="Q1895">
        <f>SUMIF('Cross-Over'!C:C,Master!E1895,'Cross-Over'!V:V)</f>
        <v>0</v>
      </c>
      <c r="R1895" s="63">
        <f t="shared" si="29"/>
        <v>0</v>
      </c>
    </row>
    <row r="1896" spans="2:18" x14ac:dyDescent="0.25">
      <c r="B1896" s="62" t="s">
        <v>7258</v>
      </c>
      <c r="C1896" s="6" t="s">
        <v>8266</v>
      </c>
      <c r="D1896" s="6">
        <v>840490721500</v>
      </c>
      <c r="E1896" s="7" t="s">
        <v>3165</v>
      </c>
      <c r="F1896" t="s">
        <v>3914</v>
      </c>
      <c r="G1896" t="s">
        <v>7914</v>
      </c>
      <c r="H1896" t="s">
        <v>17</v>
      </c>
      <c r="I1896" s="7" t="s">
        <v>91</v>
      </c>
      <c r="J1896" s="7" t="s">
        <v>21</v>
      </c>
      <c r="K1896" s="7" t="s">
        <v>7839</v>
      </c>
      <c r="L1896" s="10">
        <v>44</v>
      </c>
      <c r="M1896" s="7" t="s">
        <v>1208</v>
      </c>
      <c r="N1896" s="7" t="s">
        <v>1209</v>
      </c>
      <c r="O1896" s="7" t="s">
        <v>3451</v>
      </c>
      <c r="P1896" s="60"/>
      <c r="Q1896">
        <f>SUMIF('Cross-Over'!C:C,Master!E1896,'Cross-Over'!V:V)</f>
        <v>0</v>
      </c>
      <c r="R1896" s="63">
        <f t="shared" si="29"/>
        <v>0</v>
      </c>
    </row>
    <row r="1897" spans="2:18" x14ac:dyDescent="0.25">
      <c r="B1897" s="62" t="s">
        <v>7258</v>
      </c>
      <c r="C1897" s="6" t="s">
        <v>8267</v>
      </c>
      <c r="D1897" s="6">
        <v>840490721517</v>
      </c>
      <c r="E1897" s="7" t="s">
        <v>3166</v>
      </c>
      <c r="F1897" t="s">
        <v>3915</v>
      </c>
      <c r="G1897" t="s">
        <v>7914</v>
      </c>
      <c r="H1897" t="s">
        <v>17</v>
      </c>
      <c r="I1897" s="7" t="s">
        <v>91</v>
      </c>
      <c r="J1897" s="7" t="s">
        <v>30</v>
      </c>
      <c r="K1897" s="7" t="s">
        <v>7839</v>
      </c>
      <c r="L1897" s="10">
        <v>44</v>
      </c>
      <c r="M1897" s="7" t="s">
        <v>1208</v>
      </c>
      <c r="N1897" s="7" t="s">
        <v>1209</v>
      </c>
      <c r="O1897" s="7" t="s">
        <v>3451</v>
      </c>
      <c r="P1897" s="60"/>
      <c r="Q1897">
        <f>SUMIF('Cross-Over'!C:C,Master!E1897,'Cross-Over'!V:V)</f>
        <v>0</v>
      </c>
      <c r="R1897" s="63">
        <f t="shared" si="29"/>
        <v>0</v>
      </c>
    </row>
    <row r="1898" spans="2:18" x14ac:dyDescent="0.25">
      <c r="B1898" s="62" t="s">
        <v>7259</v>
      </c>
      <c r="C1898" s="6" t="s">
        <v>8268</v>
      </c>
      <c r="D1898" s="6">
        <v>840490721524</v>
      </c>
      <c r="E1898" s="7" t="s">
        <v>3167</v>
      </c>
      <c r="F1898" t="s">
        <v>3916</v>
      </c>
      <c r="G1898" t="s">
        <v>7914</v>
      </c>
      <c r="H1898" t="s">
        <v>18</v>
      </c>
      <c r="I1898" s="7" t="s">
        <v>154</v>
      </c>
      <c r="J1898" s="7" t="s">
        <v>27</v>
      </c>
      <c r="K1898" s="7" t="s">
        <v>7839</v>
      </c>
      <c r="L1898" s="10">
        <v>44</v>
      </c>
      <c r="M1898" s="7" t="s">
        <v>1208</v>
      </c>
      <c r="N1898" s="7" t="s">
        <v>1209</v>
      </c>
      <c r="O1898" s="7" t="s">
        <v>3451</v>
      </c>
      <c r="P1898" s="60"/>
      <c r="Q1898">
        <f>SUMIF('Cross-Over'!C:C,Master!E1898,'Cross-Over'!V:V)</f>
        <v>0</v>
      </c>
      <c r="R1898" s="63">
        <f t="shared" si="29"/>
        <v>0</v>
      </c>
    </row>
    <row r="1899" spans="2:18" x14ac:dyDescent="0.25">
      <c r="B1899" s="62" t="s">
        <v>7259</v>
      </c>
      <c r="C1899" s="6" t="s">
        <v>8269</v>
      </c>
      <c r="D1899" s="6">
        <v>840490721531</v>
      </c>
      <c r="E1899" s="7" t="s">
        <v>3168</v>
      </c>
      <c r="F1899" t="s">
        <v>3917</v>
      </c>
      <c r="G1899" t="s">
        <v>7914</v>
      </c>
      <c r="H1899" t="s">
        <v>18</v>
      </c>
      <c r="I1899" s="7" t="s">
        <v>154</v>
      </c>
      <c r="J1899" s="7" t="s">
        <v>24</v>
      </c>
      <c r="K1899" s="7" t="s">
        <v>7839</v>
      </c>
      <c r="L1899" s="10">
        <v>44</v>
      </c>
      <c r="M1899" s="7" t="s">
        <v>1208</v>
      </c>
      <c r="N1899" s="7" t="s">
        <v>1209</v>
      </c>
      <c r="O1899" s="7" t="s">
        <v>3451</v>
      </c>
      <c r="P1899" s="60"/>
      <c r="Q1899">
        <f>SUMIF('Cross-Over'!C:C,Master!E1899,'Cross-Over'!V:V)</f>
        <v>0</v>
      </c>
      <c r="R1899" s="63">
        <f t="shared" si="29"/>
        <v>0</v>
      </c>
    </row>
    <row r="1900" spans="2:18" x14ac:dyDescent="0.25">
      <c r="B1900" s="62" t="s">
        <v>7259</v>
      </c>
      <c r="C1900" s="6" t="s">
        <v>8270</v>
      </c>
      <c r="D1900" s="6">
        <v>840490721548</v>
      </c>
      <c r="E1900" s="7" t="s">
        <v>3169</v>
      </c>
      <c r="F1900" t="s">
        <v>3918</v>
      </c>
      <c r="G1900" t="s">
        <v>7914</v>
      </c>
      <c r="H1900" t="s">
        <v>18</v>
      </c>
      <c r="I1900" s="7" t="s">
        <v>154</v>
      </c>
      <c r="J1900" s="7" t="s">
        <v>21</v>
      </c>
      <c r="K1900" s="7" t="s">
        <v>7839</v>
      </c>
      <c r="L1900" s="10">
        <v>44</v>
      </c>
      <c r="M1900" s="7" t="s">
        <v>1208</v>
      </c>
      <c r="N1900" s="7" t="s">
        <v>1209</v>
      </c>
      <c r="O1900" s="7" t="s">
        <v>3451</v>
      </c>
      <c r="P1900" s="60"/>
      <c r="Q1900">
        <f>SUMIF('Cross-Over'!C:C,Master!E1900,'Cross-Over'!V:V)</f>
        <v>0</v>
      </c>
      <c r="R1900" s="63">
        <f t="shared" si="29"/>
        <v>0</v>
      </c>
    </row>
    <row r="1901" spans="2:18" x14ac:dyDescent="0.25">
      <c r="B1901" s="62" t="s">
        <v>7259</v>
      </c>
      <c r="C1901" s="6" t="s">
        <v>8271</v>
      </c>
      <c r="D1901" s="6">
        <v>840490721555</v>
      </c>
      <c r="E1901" s="7" t="s">
        <v>3170</v>
      </c>
      <c r="F1901" t="s">
        <v>3919</v>
      </c>
      <c r="G1901" t="s">
        <v>7914</v>
      </c>
      <c r="H1901" t="s">
        <v>18</v>
      </c>
      <c r="I1901" s="7" t="s">
        <v>154</v>
      </c>
      <c r="J1901" s="7" t="s">
        <v>30</v>
      </c>
      <c r="K1901" s="7" t="s">
        <v>7839</v>
      </c>
      <c r="L1901" s="10">
        <v>44</v>
      </c>
      <c r="M1901" s="7" t="s">
        <v>1208</v>
      </c>
      <c r="N1901" s="7" t="s">
        <v>1209</v>
      </c>
      <c r="O1901" s="7" t="s">
        <v>3451</v>
      </c>
      <c r="P1901" s="60"/>
      <c r="Q1901">
        <f>SUMIF('Cross-Over'!C:C,Master!E1901,'Cross-Over'!V:V)</f>
        <v>0</v>
      </c>
      <c r="R1901" s="63">
        <f t="shared" si="29"/>
        <v>0</v>
      </c>
    </row>
    <row r="1902" spans="2:18" x14ac:dyDescent="0.25">
      <c r="B1902" s="62" t="s">
        <v>7260</v>
      </c>
      <c r="C1902" s="6" t="s">
        <v>7261</v>
      </c>
      <c r="D1902" s="6">
        <v>840490702479</v>
      </c>
      <c r="E1902" s="7" t="s">
        <v>3171</v>
      </c>
      <c r="F1902" t="s">
        <v>3920</v>
      </c>
      <c r="G1902" t="s">
        <v>7893</v>
      </c>
      <c r="H1902" t="s">
        <v>18</v>
      </c>
      <c r="I1902" s="7" t="s">
        <v>80</v>
      </c>
      <c r="J1902" s="7" t="s">
        <v>21</v>
      </c>
      <c r="K1902" s="7" t="s">
        <v>7828</v>
      </c>
      <c r="L1902" s="10">
        <v>96.25</v>
      </c>
      <c r="M1902" s="7" t="s">
        <v>415</v>
      </c>
      <c r="N1902" s="7" t="s">
        <v>175</v>
      </c>
      <c r="O1902" s="7" t="s">
        <v>3451</v>
      </c>
      <c r="P1902" s="60"/>
      <c r="Q1902">
        <f>SUMIF('Cross-Over'!C:C,Master!E1902,'Cross-Over'!V:V)</f>
        <v>0</v>
      </c>
      <c r="R1902" s="63">
        <f t="shared" si="29"/>
        <v>0</v>
      </c>
    </row>
    <row r="1903" spans="2:18" x14ac:dyDescent="0.25">
      <c r="B1903" s="62" t="s">
        <v>7260</v>
      </c>
      <c r="C1903" s="6" t="s">
        <v>7262</v>
      </c>
      <c r="D1903" s="6">
        <v>840490702462</v>
      </c>
      <c r="E1903" s="7" t="s">
        <v>3172</v>
      </c>
      <c r="F1903" t="s">
        <v>3921</v>
      </c>
      <c r="G1903" t="s">
        <v>7893</v>
      </c>
      <c r="H1903" t="s">
        <v>18</v>
      </c>
      <c r="I1903" s="7" t="s">
        <v>80</v>
      </c>
      <c r="J1903" s="7" t="s">
        <v>24</v>
      </c>
      <c r="K1903" s="7" t="s">
        <v>7828</v>
      </c>
      <c r="L1903" s="10">
        <v>96.25</v>
      </c>
      <c r="M1903" s="7" t="s">
        <v>415</v>
      </c>
      <c r="N1903" s="7" t="s">
        <v>175</v>
      </c>
      <c r="O1903" s="7" t="s">
        <v>3451</v>
      </c>
      <c r="P1903" s="60"/>
      <c r="Q1903">
        <f>SUMIF('Cross-Over'!C:C,Master!E1903,'Cross-Over'!V:V)</f>
        <v>0</v>
      </c>
      <c r="R1903" s="63">
        <f t="shared" si="29"/>
        <v>0</v>
      </c>
    </row>
    <row r="1904" spans="2:18" x14ac:dyDescent="0.25">
      <c r="B1904" s="62" t="s">
        <v>7260</v>
      </c>
      <c r="C1904" s="6" t="s">
        <v>7263</v>
      </c>
      <c r="D1904" s="6">
        <v>840490702455</v>
      </c>
      <c r="E1904" s="7" t="s">
        <v>3173</v>
      </c>
      <c r="F1904" t="s">
        <v>3922</v>
      </c>
      <c r="G1904" t="s">
        <v>7893</v>
      </c>
      <c r="H1904" t="s">
        <v>18</v>
      </c>
      <c r="I1904" s="7" t="s">
        <v>80</v>
      </c>
      <c r="J1904" s="7" t="s">
        <v>27</v>
      </c>
      <c r="K1904" s="7" t="s">
        <v>7828</v>
      </c>
      <c r="L1904" s="10">
        <v>96.25</v>
      </c>
      <c r="M1904" s="7" t="s">
        <v>415</v>
      </c>
      <c r="N1904" s="7" t="s">
        <v>175</v>
      </c>
      <c r="O1904" s="7" t="s">
        <v>3451</v>
      </c>
      <c r="P1904" s="60"/>
      <c r="Q1904">
        <f>SUMIF('Cross-Over'!C:C,Master!E1904,'Cross-Over'!V:V)</f>
        <v>0</v>
      </c>
      <c r="R1904" s="63">
        <f t="shared" si="29"/>
        <v>0</v>
      </c>
    </row>
    <row r="1905" spans="2:18" x14ac:dyDescent="0.25">
      <c r="B1905" s="62" t="s">
        <v>7260</v>
      </c>
      <c r="C1905" s="6" t="s">
        <v>7264</v>
      </c>
      <c r="D1905" s="6">
        <v>840490702486</v>
      </c>
      <c r="E1905" s="7" t="s">
        <v>3174</v>
      </c>
      <c r="F1905" t="s">
        <v>3923</v>
      </c>
      <c r="G1905" t="s">
        <v>7893</v>
      </c>
      <c r="H1905" t="s">
        <v>18</v>
      </c>
      <c r="I1905" s="7" t="s">
        <v>80</v>
      </c>
      <c r="J1905" s="7" t="s">
        <v>30</v>
      </c>
      <c r="K1905" s="7" t="s">
        <v>7828</v>
      </c>
      <c r="L1905" s="10">
        <v>96.25</v>
      </c>
      <c r="M1905" s="7" t="s">
        <v>415</v>
      </c>
      <c r="N1905" s="7" t="s">
        <v>175</v>
      </c>
      <c r="O1905" s="7" t="s">
        <v>3451</v>
      </c>
      <c r="P1905" s="60"/>
      <c r="Q1905">
        <f>SUMIF('Cross-Over'!C:C,Master!E1905,'Cross-Over'!V:V)</f>
        <v>0</v>
      </c>
      <c r="R1905" s="63">
        <f t="shared" si="29"/>
        <v>0</v>
      </c>
    </row>
    <row r="1906" spans="2:18" x14ac:dyDescent="0.25">
      <c r="B1906" s="62" t="s">
        <v>7260</v>
      </c>
      <c r="C1906" s="6" t="s">
        <v>7265</v>
      </c>
      <c r="D1906" s="6">
        <v>840490702431</v>
      </c>
      <c r="E1906" s="7" t="s">
        <v>3175</v>
      </c>
      <c r="F1906" t="s">
        <v>3924</v>
      </c>
      <c r="G1906" t="s">
        <v>7893</v>
      </c>
      <c r="H1906" t="s">
        <v>18</v>
      </c>
      <c r="I1906" s="7" t="s">
        <v>80</v>
      </c>
      <c r="J1906" s="7" t="s">
        <v>246</v>
      </c>
      <c r="K1906" s="7" t="s">
        <v>7828</v>
      </c>
      <c r="L1906" s="10">
        <v>96.25</v>
      </c>
      <c r="M1906" s="7" t="s">
        <v>415</v>
      </c>
      <c r="N1906" s="7" t="s">
        <v>175</v>
      </c>
      <c r="O1906" s="7" t="s">
        <v>3451</v>
      </c>
      <c r="P1906" s="60"/>
      <c r="Q1906">
        <f>SUMIF('Cross-Over'!C:C,Master!E1906,'Cross-Over'!V:V)</f>
        <v>0</v>
      </c>
      <c r="R1906" s="63">
        <f t="shared" si="29"/>
        <v>0</v>
      </c>
    </row>
    <row r="1907" spans="2:18" x14ac:dyDescent="0.25">
      <c r="B1907" s="62" t="s">
        <v>7260</v>
      </c>
      <c r="C1907" s="6" t="s">
        <v>7266</v>
      </c>
      <c r="D1907" s="6">
        <v>840490702448</v>
      </c>
      <c r="E1907" s="7" t="s">
        <v>3176</v>
      </c>
      <c r="F1907" t="s">
        <v>3925</v>
      </c>
      <c r="G1907" t="s">
        <v>7893</v>
      </c>
      <c r="H1907" t="s">
        <v>18</v>
      </c>
      <c r="I1907" s="7" t="s">
        <v>80</v>
      </c>
      <c r="J1907" s="7" t="s">
        <v>249</v>
      </c>
      <c r="K1907" s="7" t="s">
        <v>7828</v>
      </c>
      <c r="L1907" s="10">
        <v>96.25</v>
      </c>
      <c r="M1907" s="7" t="s">
        <v>415</v>
      </c>
      <c r="N1907" s="7" t="s">
        <v>175</v>
      </c>
      <c r="O1907" s="7" t="s">
        <v>3451</v>
      </c>
      <c r="P1907" s="60"/>
      <c r="Q1907">
        <f>SUMIF('Cross-Over'!C:C,Master!E1907,'Cross-Over'!V:V)</f>
        <v>0</v>
      </c>
      <c r="R1907" s="63">
        <f t="shared" si="29"/>
        <v>0</v>
      </c>
    </row>
    <row r="1908" spans="2:18" x14ac:dyDescent="0.25">
      <c r="B1908" s="62" t="s">
        <v>7267</v>
      </c>
      <c r="C1908" s="6" t="s">
        <v>7268</v>
      </c>
      <c r="D1908" s="6">
        <v>840490702417</v>
      </c>
      <c r="E1908" s="7" t="s">
        <v>3177</v>
      </c>
      <c r="F1908" t="s">
        <v>3926</v>
      </c>
      <c r="G1908" t="s">
        <v>7893</v>
      </c>
      <c r="H1908" t="s">
        <v>17</v>
      </c>
      <c r="I1908" s="7" t="s">
        <v>1864</v>
      </c>
      <c r="J1908" s="7" t="s">
        <v>21</v>
      </c>
      <c r="K1908" s="7" t="s">
        <v>7828</v>
      </c>
      <c r="L1908" s="10">
        <v>96.25</v>
      </c>
      <c r="M1908" s="7" t="s">
        <v>415</v>
      </c>
      <c r="N1908" s="7" t="s">
        <v>175</v>
      </c>
      <c r="O1908" s="7" t="s">
        <v>3451</v>
      </c>
      <c r="P1908" s="60"/>
      <c r="Q1908">
        <f>SUMIF('Cross-Over'!C:C,Master!E1908,'Cross-Over'!V:V)</f>
        <v>0</v>
      </c>
      <c r="R1908" s="63">
        <f t="shared" si="29"/>
        <v>0</v>
      </c>
    </row>
    <row r="1909" spans="2:18" x14ac:dyDescent="0.25">
      <c r="B1909" s="62" t="s">
        <v>7267</v>
      </c>
      <c r="C1909" s="6" t="s">
        <v>7269</v>
      </c>
      <c r="D1909" s="6">
        <v>840490702400</v>
      </c>
      <c r="E1909" s="7" t="s">
        <v>3178</v>
      </c>
      <c r="F1909" t="s">
        <v>3927</v>
      </c>
      <c r="G1909" t="s">
        <v>7893</v>
      </c>
      <c r="H1909" t="s">
        <v>17</v>
      </c>
      <c r="I1909" s="7" t="s">
        <v>1864</v>
      </c>
      <c r="J1909" s="7" t="s">
        <v>24</v>
      </c>
      <c r="K1909" s="7" t="s">
        <v>7828</v>
      </c>
      <c r="L1909" s="10">
        <v>96.25</v>
      </c>
      <c r="M1909" s="7" t="s">
        <v>415</v>
      </c>
      <c r="N1909" s="7" t="s">
        <v>175</v>
      </c>
      <c r="O1909" s="7" t="s">
        <v>3451</v>
      </c>
      <c r="P1909" s="60"/>
      <c r="Q1909">
        <f>SUMIF('Cross-Over'!C:C,Master!E1909,'Cross-Over'!V:V)</f>
        <v>0</v>
      </c>
      <c r="R1909" s="63">
        <f t="shared" si="29"/>
        <v>0</v>
      </c>
    </row>
    <row r="1910" spans="2:18" x14ac:dyDescent="0.25">
      <c r="B1910" s="62" t="s">
        <v>7267</v>
      </c>
      <c r="C1910" s="6" t="s">
        <v>7270</v>
      </c>
      <c r="D1910" s="6">
        <v>840490702394</v>
      </c>
      <c r="E1910" s="7" t="s">
        <v>3179</v>
      </c>
      <c r="F1910" t="s">
        <v>3928</v>
      </c>
      <c r="G1910" t="s">
        <v>7893</v>
      </c>
      <c r="H1910" t="s">
        <v>17</v>
      </c>
      <c r="I1910" s="7" t="s">
        <v>1864</v>
      </c>
      <c r="J1910" s="7" t="s">
        <v>27</v>
      </c>
      <c r="K1910" s="7" t="s">
        <v>7828</v>
      </c>
      <c r="L1910" s="10">
        <v>96.25</v>
      </c>
      <c r="M1910" s="7" t="s">
        <v>415</v>
      </c>
      <c r="N1910" s="7" t="s">
        <v>175</v>
      </c>
      <c r="O1910" s="7" t="s">
        <v>3451</v>
      </c>
      <c r="P1910" s="60"/>
      <c r="Q1910">
        <f>SUMIF('Cross-Over'!C:C,Master!E1910,'Cross-Over'!V:V)</f>
        <v>0</v>
      </c>
      <c r="R1910" s="63">
        <f t="shared" si="29"/>
        <v>0</v>
      </c>
    </row>
    <row r="1911" spans="2:18" x14ac:dyDescent="0.25">
      <c r="B1911" s="62" t="s">
        <v>7267</v>
      </c>
      <c r="C1911" s="6" t="s">
        <v>7271</v>
      </c>
      <c r="D1911" s="6">
        <v>840490702424</v>
      </c>
      <c r="E1911" s="7" t="s">
        <v>3180</v>
      </c>
      <c r="F1911" t="s">
        <v>3929</v>
      </c>
      <c r="G1911" t="s">
        <v>7893</v>
      </c>
      <c r="H1911" t="s">
        <v>17</v>
      </c>
      <c r="I1911" s="7" t="s">
        <v>1864</v>
      </c>
      <c r="J1911" s="7" t="s">
        <v>30</v>
      </c>
      <c r="K1911" s="7" t="s">
        <v>7828</v>
      </c>
      <c r="L1911" s="10">
        <v>96.25</v>
      </c>
      <c r="M1911" s="7" t="s">
        <v>415</v>
      </c>
      <c r="N1911" s="7" t="s">
        <v>175</v>
      </c>
      <c r="O1911" s="7" t="s">
        <v>3451</v>
      </c>
      <c r="P1911" s="60"/>
      <c r="Q1911">
        <f>SUMIF('Cross-Over'!C:C,Master!E1911,'Cross-Over'!V:V)</f>
        <v>0</v>
      </c>
      <c r="R1911" s="63">
        <f t="shared" si="29"/>
        <v>0</v>
      </c>
    </row>
    <row r="1912" spans="2:18" x14ac:dyDescent="0.25">
      <c r="B1912" s="62" t="s">
        <v>7267</v>
      </c>
      <c r="C1912" s="6" t="s">
        <v>7272</v>
      </c>
      <c r="D1912" s="6">
        <v>840490702370</v>
      </c>
      <c r="E1912" s="7" t="s">
        <v>3181</v>
      </c>
      <c r="F1912" t="s">
        <v>3930</v>
      </c>
      <c r="G1912" t="s">
        <v>7893</v>
      </c>
      <c r="H1912" t="s">
        <v>17</v>
      </c>
      <c r="I1912" s="7" t="s">
        <v>1864</v>
      </c>
      <c r="J1912" s="7" t="s">
        <v>246</v>
      </c>
      <c r="K1912" s="7" t="s">
        <v>7828</v>
      </c>
      <c r="L1912" s="10">
        <v>96.25</v>
      </c>
      <c r="M1912" s="7" t="s">
        <v>415</v>
      </c>
      <c r="N1912" s="7" t="s">
        <v>175</v>
      </c>
      <c r="O1912" s="7" t="s">
        <v>3451</v>
      </c>
      <c r="P1912" s="60"/>
      <c r="Q1912">
        <f>SUMIF('Cross-Over'!C:C,Master!E1912,'Cross-Over'!V:V)</f>
        <v>0</v>
      </c>
      <c r="R1912" s="63">
        <f t="shared" si="29"/>
        <v>0</v>
      </c>
    </row>
    <row r="1913" spans="2:18" x14ac:dyDescent="0.25">
      <c r="B1913" s="62" t="s">
        <v>7267</v>
      </c>
      <c r="C1913" s="6" t="s">
        <v>7273</v>
      </c>
      <c r="D1913" s="6">
        <v>840490702387</v>
      </c>
      <c r="E1913" s="7" t="s">
        <v>3182</v>
      </c>
      <c r="F1913" t="s">
        <v>3931</v>
      </c>
      <c r="G1913" t="s">
        <v>7893</v>
      </c>
      <c r="H1913" t="s">
        <v>17</v>
      </c>
      <c r="I1913" s="7" t="s">
        <v>1864</v>
      </c>
      <c r="J1913" s="7" t="s">
        <v>249</v>
      </c>
      <c r="K1913" s="7" t="s">
        <v>7828</v>
      </c>
      <c r="L1913" s="10">
        <v>96.25</v>
      </c>
      <c r="M1913" s="7" t="s">
        <v>415</v>
      </c>
      <c r="N1913" s="7" t="s">
        <v>175</v>
      </c>
      <c r="O1913" s="7" t="s">
        <v>3451</v>
      </c>
      <c r="P1913" s="60"/>
      <c r="Q1913">
        <f>SUMIF('Cross-Over'!C:C,Master!E1913,'Cross-Over'!V:V)</f>
        <v>0</v>
      </c>
      <c r="R1913" s="63">
        <f t="shared" si="29"/>
        <v>0</v>
      </c>
    </row>
    <row r="1914" spans="2:18" x14ac:dyDescent="0.25">
      <c r="B1914" s="62" t="s">
        <v>7274</v>
      </c>
      <c r="C1914" s="6" t="s">
        <v>7275</v>
      </c>
      <c r="D1914" s="6">
        <v>840490702530</v>
      </c>
      <c r="E1914" s="7" t="s">
        <v>3183</v>
      </c>
      <c r="F1914" t="s">
        <v>3932</v>
      </c>
      <c r="G1914" t="s">
        <v>7893</v>
      </c>
      <c r="H1914" t="s">
        <v>18</v>
      </c>
      <c r="I1914" s="7" t="s">
        <v>3645</v>
      </c>
      <c r="J1914" s="7" t="s">
        <v>21</v>
      </c>
      <c r="K1914" s="7" t="s">
        <v>7828</v>
      </c>
      <c r="L1914" s="10">
        <v>96.25</v>
      </c>
      <c r="M1914" s="7" t="s">
        <v>415</v>
      </c>
      <c r="N1914" s="7" t="s">
        <v>175</v>
      </c>
      <c r="O1914" s="7" t="s">
        <v>3451</v>
      </c>
      <c r="P1914" s="60"/>
      <c r="Q1914">
        <f>SUMIF('Cross-Over'!C:C,Master!E1914,'Cross-Over'!V:V)</f>
        <v>0</v>
      </c>
      <c r="R1914" s="63">
        <f t="shared" si="29"/>
        <v>0</v>
      </c>
    </row>
    <row r="1915" spans="2:18" x14ac:dyDescent="0.25">
      <c r="B1915" s="62" t="s">
        <v>7274</v>
      </c>
      <c r="C1915" s="6" t="s">
        <v>7276</v>
      </c>
      <c r="D1915" s="6">
        <v>840490702523</v>
      </c>
      <c r="E1915" s="7" t="s">
        <v>3184</v>
      </c>
      <c r="F1915" t="s">
        <v>3933</v>
      </c>
      <c r="G1915" t="s">
        <v>7893</v>
      </c>
      <c r="H1915" t="s">
        <v>18</v>
      </c>
      <c r="I1915" s="7" t="s">
        <v>3645</v>
      </c>
      <c r="J1915" s="7" t="s">
        <v>24</v>
      </c>
      <c r="K1915" s="7" t="s">
        <v>7828</v>
      </c>
      <c r="L1915" s="10">
        <v>96.25</v>
      </c>
      <c r="M1915" s="7" t="s">
        <v>415</v>
      </c>
      <c r="N1915" s="7" t="s">
        <v>175</v>
      </c>
      <c r="O1915" s="7" t="s">
        <v>3451</v>
      </c>
      <c r="P1915" s="60"/>
      <c r="Q1915">
        <f>SUMIF('Cross-Over'!C:C,Master!E1915,'Cross-Over'!V:V)</f>
        <v>0</v>
      </c>
      <c r="R1915" s="63">
        <f t="shared" si="29"/>
        <v>0</v>
      </c>
    </row>
    <row r="1916" spans="2:18" x14ac:dyDescent="0.25">
      <c r="B1916" s="62" t="s">
        <v>7274</v>
      </c>
      <c r="C1916" s="6" t="s">
        <v>7277</v>
      </c>
      <c r="D1916" s="6">
        <v>840490702516</v>
      </c>
      <c r="E1916" s="7" t="s">
        <v>3185</v>
      </c>
      <c r="F1916" t="s">
        <v>3934</v>
      </c>
      <c r="G1916" t="s">
        <v>7893</v>
      </c>
      <c r="H1916" t="s">
        <v>18</v>
      </c>
      <c r="I1916" s="7" t="s">
        <v>3645</v>
      </c>
      <c r="J1916" s="7" t="s">
        <v>27</v>
      </c>
      <c r="K1916" s="7" t="s">
        <v>7828</v>
      </c>
      <c r="L1916" s="10">
        <v>96.25</v>
      </c>
      <c r="M1916" s="7" t="s">
        <v>415</v>
      </c>
      <c r="N1916" s="7" t="s">
        <v>175</v>
      </c>
      <c r="O1916" s="7" t="s">
        <v>3451</v>
      </c>
      <c r="P1916" s="60"/>
      <c r="Q1916">
        <f>SUMIF('Cross-Over'!C:C,Master!E1916,'Cross-Over'!V:V)</f>
        <v>0</v>
      </c>
      <c r="R1916" s="63">
        <f t="shared" si="29"/>
        <v>0</v>
      </c>
    </row>
    <row r="1917" spans="2:18" x14ac:dyDescent="0.25">
      <c r="B1917" s="62" t="s">
        <v>7274</v>
      </c>
      <c r="C1917" s="6" t="s">
        <v>7278</v>
      </c>
      <c r="D1917" s="6">
        <v>840490702547</v>
      </c>
      <c r="E1917" s="7" t="s">
        <v>3186</v>
      </c>
      <c r="F1917" t="s">
        <v>3935</v>
      </c>
      <c r="G1917" t="s">
        <v>7893</v>
      </c>
      <c r="H1917" t="s">
        <v>18</v>
      </c>
      <c r="I1917" s="7" t="s">
        <v>3645</v>
      </c>
      <c r="J1917" s="7" t="s">
        <v>30</v>
      </c>
      <c r="K1917" s="7" t="s">
        <v>7828</v>
      </c>
      <c r="L1917" s="10">
        <v>96.25</v>
      </c>
      <c r="M1917" s="7" t="s">
        <v>415</v>
      </c>
      <c r="N1917" s="7" t="s">
        <v>175</v>
      </c>
      <c r="O1917" s="7" t="s">
        <v>3451</v>
      </c>
      <c r="P1917" s="60"/>
      <c r="Q1917">
        <f>SUMIF('Cross-Over'!C:C,Master!E1917,'Cross-Over'!V:V)</f>
        <v>0</v>
      </c>
      <c r="R1917" s="63">
        <f t="shared" si="29"/>
        <v>0</v>
      </c>
    </row>
    <row r="1918" spans="2:18" x14ac:dyDescent="0.25">
      <c r="B1918" s="62" t="s">
        <v>7274</v>
      </c>
      <c r="C1918" s="6" t="s">
        <v>7279</v>
      </c>
      <c r="D1918" s="6">
        <v>840490702493</v>
      </c>
      <c r="E1918" s="7" t="s">
        <v>3187</v>
      </c>
      <c r="F1918" t="s">
        <v>3936</v>
      </c>
      <c r="G1918" t="s">
        <v>7893</v>
      </c>
      <c r="H1918" t="s">
        <v>18</v>
      </c>
      <c r="I1918" s="7" t="s">
        <v>3645</v>
      </c>
      <c r="J1918" s="7" t="s">
        <v>246</v>
      </c>
      <c r="K1918" s="7" t="s">
        <v>7828</v>
      </c>
      <c r="L1918" s="10">
        <v>96.25</v>
      </c>
      <c r="M1918" s="7" t="s">
        <v>415</v>
      </c>
      <c r="N1918" s="7" t="s">
        <v>175</v>
      </c>
      <c r="O1918" s="7" t="s">
        <v>3451</v>
      </c>
      <c r="P1918" s="60"/>
      <c r="Q1918">
        <f>SUMIF('Cross-Over'!C:C,Master!E1918,'Cross-Over'!V:V)</f>
        <v>0</v>
      </c>
      <c r="R1918" s="63">
        <f t="shared" si="29"/>
        <v>0</v>
      </c>
    </row>
    <row r="1919" spans="2:18" x14ac:dyDescent="0.25">
      <c r="B1919" s="62" t="s">
        <v>7274</v>
      </c>
      <c r="C1919" s="6" t="s">
        <v>7280</v>
      </c>
      <c r="D1919" s="6">
        <v>840490702509</v>
      </c>
      <c r="E1919" s="7" t="s">
        <v>3188</v>
      </c>
      <c r="F1919" t="s">
        <v>3937</v>
      </c>
      <c r="G1919" t="s">
        <v>7893</v>
      </c>
      <c r="H1919" t="s">
        <v>18</v>
      </c>
      <c r="I1919" s="7" t="s">
        <v>3645</v>
      </c>
      <c r="J1919" s="7" t="s">
        <v>249</v>
      </c>
      <c r="K1919" s="7" t="s">
        <v>7828</v>
      </c>
      <c r="L1919" s="10">
        <v>96.25</v>
      </c>
      <c r="M1919" s="7" t="s">
        <v>415</v>
      </c>
      <c r="N1919" s="7" t="s">
        <v>175</v>
      </c>
      <c r="O1919" s="7" t="s">
        <v>3451</v>
      </c>
      <c r="P1919" s="60"/>
      <c r="Q1919">
        <f>SUMIF('Cross-Over'!C:C,Master!E1919,'Cross-Over'!V:V)</f>
        <v>0</v>
      </c>
      <c r="R1919" s="63">
        <f t="shared" si="29"/>
        <v>0</v>
      </c>
    </row>
    <row r="1920" spans="2:18" x14ac:dyDescent="0.25">
      <c r="B1920" s="62" t="s">
        <v>7281</v>
      </c>
      <c r="C1920" s="6" t="s">
        <v>7282</v>
      </c>
      <c r="D1920" s="6">
        <v>840490702653</v>
      </c>
      <c r="E1920" s="7" t="s">
        <v>3189</v>
      </c>
      <c r="F1920" t="s">
        <v>3938</v>
      </c>
      <c r="G1920" t="s">
        <v>7903</v>
      </c>
      <c r="H1920" t="s">
        <v>17</v>
      </c>
      <c r="I1920" s="7" t="s">
        <v>3939</v>
      </c>
      <c r="J1920" s="7" t="s">
        <v>21</v>
      </c>
      <c r="K1920" s="7" t="s">
        <v>7839</v>
      </c>
      <c r="L1920" s="10">
        <v>132</v>
      </c>
      <c r="M1920" s="7" t="s">
        <v>415</v>
      </c>
      <c r="N1920" s="7" t="s">
        <v>437</v>
      </c>
      <c r="O1920" s="7" t="s">
        <v>3451</v>
      </c>
      <c r="P1920" s="60"/>
      <c r="Q1920">
        <f>SUMIF('Cross-Over'!C:C,Master!E1920,'Cross-Over'!V:V)</f>
        <v>0</v>
      </c>
      <c r="R1920" s="63">
        <f t="shared" si="29"/>
        <v>0</v>
      </c>
    </row>
    <row r="1921" spans="2:18" x14ac:dyDescent="0.25">
      <c r="B1921" s="62" t="s">
        <v>7281</v>
      </c>
      <c r="C1921" s="6" t="s">
        <v>7283</v>
      </c>
      <c r="D1921" s="6">
        <v>840490702646</v>
      </c>
      <c r="E1921" s="7" t="s">
        <v>3190</v>
      </c>
      <c r="F1921" t="s">
        <v>3940</v>
      </c>
      <c r="G1921" t="s">
        <v>7903</v>
      </c>
      <c r="H1921" t="s">
        <v>17</v>
      </c>
      <c r="I1921" s="7" t="s">
        <v>3939</v>
      </c>
      <c r="J1921" s="7" t="s">
        <v>24</v>
      </c>
      <c r="K1921" s="7" t="s">
        <v>7839</v>
      </c>
      <c r="L1921" s="10">
        <v>132</v>
      </c>
      <c r="M1921" s="7" t="s">
        <v>415</v>
      </c>
      <c r="N1921" s="7" t="s">
        <v>437</v>
      </c>
      <c r="O1921" s="7" t="s">
        <v>3451</v>
      </c>
      <c r="P1921" s="60"/>
      <c r="Q1921">
        <f>SUMIF('Cross-Over'!C:C,Master!E1921,'Cross-Over'!V:V)</f>
        <v>0</v>
      </c>
      <c r="R1921" s="63">
        <f t="shared" si="29"/>
        <v>0</v>
      </c>
    </row>
    <row r="1922" spans="2:18" x14ac:dyDescent="0.25">
      <c r="B1922" s="62" t="s">
        <v>7281</v>
      </c>
      <c r="C1922" s="6" t="s">
        <v>7284</v>
      </c>
      <c r="D1922" s="6">
        <v>840490702639</v>
      </c>
      <c r="E1922" s="7" t="s">
        <v>3191</v>
      </c>
      <c r="F1922" t="s">
        <v>3941</v>
      </c>
      <c r="G1922" t="s">
        <v>7903</v>
      </c>
      <c r="H1922" t="s">
        <v>17</v>
      </c>
      <c r="I1922" s="7" t="s">
        <v>3939</v>
      </c>
      <c r="J1922" s="7" t="s">
        <v>27</v>
      </c>
      <c r="K1922" s="7" t="s">
        <v>7839</v>
      </c>
      <c r="L1922" s="10">
        <v>132</v>
      </c>
      <c r="M1922" s="7" t="s">
        <v>415</v>
      </c>
      <c r="N1922" s="7" t="s">
        <v>437</v>
      </c>
      <c r="O1922" s="7" t="s">
        <v>3451</v>
      </c>
      <c r="P1922" s="60"/>
      <c r="Q1922">
        <f>SUMIF('Cross-Over'!C:C,Master!E1922,'Cross-Over'!V:V)</f>
        <v>0</v>
      </c>
      <c r="R1922" s="63">
        <f t="shared" si="29"/>
        <v>0</v>
      </c>
    </row>
    <row r="1923" spans="2:18" x14ac:dyDescent="0.25">
      <c r="B1923" s="62" t="s">
        <v>7281</v>
      </c>
      <c r="C1923" s="6" t="s">
        <v>7285</v>
      </c>
      <c r="D1923" s="6">
        <v>840490702660</v>
      </c>
      <c r="E1923" s="7" t="s">
        <v>3192</v>
      </c>
      <c r="F1923" t="s">
        <v>3942</v>
      </c>
      <c r="G1923" t="s">
        <v>7903</v>
      </c>
      <c r="H1923" t="s">
        <v>17</v>
      </c>
      <c r="I1923" s="7" t="s">
        <v>3939</v>
      </c>
      <c r="J1923" s="7" t="s">
        <v>30</v>
      </c>
      <c r="K1923" s="7" t="s">
        <v>7839</v>
      </c>
      <c r="L1923" s="10">
        <v>132</v>
      </c>
      <c r="M1923" s="7" t="s">
        <v>415</v>
      </c>
      <c r="N1923" s="7" t="s">
        <v>437</v>
      </c>
      <c r="O1923" s="7" t="s">
        <v>3451</v>
      </c>
      <c r="P1923" s="60"/>
      <c r="Q1923">
        <f>SUMIF('Cross-Over'!C:C,Master!E1923,'Cross-Over'!V:V)</f>
        <v>0</v>
      </c>
      <c r="R1923" s="63">
        <f t="shared" si="29"/>
        <v>0</v>
      </c>
    </row>
    <row r="1924" spans="2:18" x14ac:dyDescent="0.25">
      <c r="B1924" s="62" t="s">
        <v>7281</v>
      </c>
      <c r="C1924" s="6" t="s">
        <v>7286</v>
      </c>
      <c r="D1924" s="6">
        <v>840490702615</v>
      </c>
      <c r="E1924" s="7" t="s">
        <v>3193</v>
      </c>
      <c r="F1924" t="s">
        <v>3943</v>
      </c>
      <c r="G1924" t="s">
        <v>7903</v>
      </c>
      <c r="H1924" t="s">
        <v>17</v>
      </c>
      <c r="I1924" s="7" t="s">
        <v>3939</v>
      </c>
      <c r="J1924" s="7" t="s">
        <v>246</v>
      </c>
      <c r="K1924" s="7" t="s">
        <v>7839</v>
      </c>
      <c r="L1924" s="10">
        <v>132</v>
      </c>
      <c r="M1924" s="7" t="s">
        <v>415</v>
      </c>
      <c r="N1924" s="7" t="s">
        <v>437</v>
      </c>
      <c r="O1924" s="7" t="s">
        <v>3451</v>
      </c>
      <c r="P1924" s="60"/>
      <c r="Q1924">
        <f>SUMIF('Cross-Over'!C:C,Master!E1924,'Cross-Over'!V:V)</f>
        <v>0</v>
      </c>
      <c r="R1924" s="63">
        <f t="shared" si="29"/>
        <v>0</v>
      </c>
    </row>
    <row r="1925" spans="2:18" x14ac:dyDescent="0.25">
      <c r="B1925" s="62" t="s">
        <v>7281</v>
      </c>
      <c r="C1925" s="6" t="s">
        <v>7287</v>
      </c>
      <c r="D1925" s="6">
        <v>840490702622</v>
      </c>
      <c r="E1925" s="7" t="s">
        <v>3194</v>
      </c>
      <c r="F1925" t="s">
        <v>3944</v>
      </c>
      <c r="G1925" t="s">
        <v>7903</v>
      </c>
      <c r="H1925" t="s">
        <v>17</v>
      </c>
      <c r="I1925" s="7" t="s">
        <v>3939</v>
      </c>
      <c r="J1925" s="7" t="s">
        <v>249</v>
      </c>
      <c r="K1925" s="7" t="s">
        <v>7839</v>
      </c>
      <c r="L1925" s="10">
        <v>132</v>
      </c>
      <c r="M1925" s="7" t="s">
        <v>415</v>
      </c>
      <c r="N1925" s="7" t="s">
        <v>437</v>
      </c>
      <c r="O1925" s="7" t="s">
        <v>3451</v>
      </c>
      <c r="P1925" s="60"/>
      <c r="Q1925">
        <f>SUMIF('Cross-Over'!C:C,Master!E1925,'Cross-Over'!V:V)</f>
        <v>0</v>
      </c>
      <c r="R1925" s="63">
        <f t="shared" si="29"/>
        <v>0</v>
      </c>
    </row>
    <row r="1926" spans="2:18" x14ac:dyDescent="0.25">
      <c r="B1926" s="62" t="s">
        <v>7288</v>
      </c>
      <c r="C1926" s="6" t="s">
        <v>7289</v>
      </c>
      <c r="D1926" s="6">
        <v>840490702592</v>
      </c>
      <c r="E1926" s="7" t="s">
        <v>3195</v>
      </c>
      <c r="F1926" t="s">
        <v>3945</v>
      </c>
      <c r="G1926" t="s">
        <v>7903</v>
      </c>
      <c r="H1926" t="s">
        <v>17</v>
      </c>
      <c r="I1926" s="7" t="s">
        <v>1864</v>
      </c>
      <c r="J1926" s="7" t="s">
        <v>21</v>
      </c>
      <c r="K1926" s="7" t="s">
        <v>7839</v>
      </c>
      <c r="L1926" s="10">
        <v>132</v>
      </c>
      <c r="M1926" s="7" t="s">
        <v>415</v>
      </c>
      <c r="N1926" s="7" t="s">
        <v>437</v>
      </c>
      <c r="O1926" s="7" t="s">
        <v>3451</v>
      </c>
      <c r="P1926" s="60"/>
      <c r="Q1926">
        <f>SUMIF('Cross-Over'!C:C,Master!E1926,'Cross-Over'!V:V)</f>
        <v>0</v>
      </c>
      <c r="R1926" s="63">
        <f t="shared" ref="R1926:R1989" si="30">Q1926*L1926</f>
        <v>0</v>
      </c>
    </row>
    <row r="1927" spans="2:18" x14ac:dyDescent="0.25">
      <c r="B1927" s="62" t="s">
        <v>7288</v>
      </c>
      <c r="C1927" s="6" t="s">
        <v>7290</v>
      </c>
      <c r="D1927" s="6">
        <v>840490702585</v>
      </c>
      <c r="E1927" s="7" t="s">
        <v>3196</v>
      </c>
      <c r="F1927" t="s">
        <v>3946</v>
      </c>
      <c r="G1927" t="s">
        <v>7903</v>
      </c>
      <c r="H1927" t="s">
        <v>17</v>
      </c>
      <c r="I1927" s="7" t="s">
        <v>1864</v>
      </c>
      <c r="J1927" s="7" t="s">
        <v>24</v>
      </c>
      <c r="K1927" s="7" t="s">
        <v>7839</v>
      </c>
      <c r="L1927" s="10">
        <v>132</v>
      </c>
      <c r="M1927" s="7" t="s">
        <v>415</v>
      </c>
      <c r="N1927" s="7" t="s">
        <v>437</v>
      </c>
      <c r="O1927" s="7" t="s">
        <v>3451</v>
      </c>
      <c r="P1927" s="60"/>
      <c r="Q1927">
        <f>SUMIF('Cross-Over'!C:C,Master!E1927,'Cross-Over'!V:V)</f>
        <v>0</v>
      </c>
      <c r="R1927" s="63">
        <f t="shared" si="30"/>
        <v>0</v>
      </c>
    </row>
    <row r="1928" spans="2:18" x14ac:dyDescent="0.25">
      <c r="B1928" s="62" t="s">
        <v>7288</v>
      </c>
      <c r="C1928" s="6" t="s">
        <v>7291</v>
      </c>
      <c r="D1928" s="6">
        <v>840490702578</v>
      </c>
      <c r="E1928" s="7" t="s">
        <v>3197</v>
      </c>
      <c r="F1928" t="s">
        <v>3947</v>
      </c>
      <c r="G1928" t="s">
        <v>7903</v>
      </c>
      <c r="H1928" t="s">
        <v>17</v>
      </c>
      <c r="I1928" s="7" t="s">
        <v>1864</v>
      </c>
      <c r="J1928" s="7" t="s">
        <v>27</v>
      </c>
      <c r="K1928" s="7" t="s">
        <v>7839</v>
      </c>
      <c r="L1928" s="10">
        <v>132</v>
      </c>
      <c r="M1928" s="7" t="s">
        <v>415</v>
      </c>
      <c r="N1928" s="7" t="s">
        <v>437</v>
      </c>
      <c r="O1928" s="7" t="s">
        <v>3451</v>
      </c>
      <c r="P1928" s="60"/>
      <c r="Q1928">
        <f>SUMIF('Cross-Over'!C:C,Master!E1928,'Cross-Over'!V:V)</f>
        <v>0</v>
      </c>
      <c r="R1928" s="63">
        <f t="shared" si="30"/>
        <v>0</v>
      </c>
    </row>
    <row r="1929" spans="2:18" x14ac:dyDescent="0.25">
      <c r="B1929" s="62" t="s">
        <v>7288</v>
      </c>
      <c r="C1929" s="6" t="s">
        <v>7292</v>
      </c>
      <c r="D1929" s="6">
        <v>840490702608</v>
      </c>
      <c r="E1929" s="7" t="s">
        <v>3198</v>
      </c>
      <c r="F1929" t="s">
        <v>3948</v>
      </c>
      <c r="G1929" t="s">
        <v>7903</v>
      </c>
      <c r="H1929" t="s">
        <v>17</v>
      </c>
      <c r="I1929" s="7" t="s">
        <v>1864</v>
      </c>
      <c r="J1929" s="7" t="s">
        <v>30</v>
      </c>
      <c r="K1929" s="7" t="s">
        <v>7839</v>
      </c>
      <c r="L1929" s="10">
        <v>132</v>
      </c>
      <c r="M1929" s="7" t="s">
        <v>415</v>
      </c>
      <c r="N1929" s="7" t="s">
        <v>437</v>
      </c>
      <c r="O1929" s="7" t="s">
        <v>3451</v>
      </c>
      <c r="P1929" s="60"/>
      <c r="Q1929">
        <f>SUMIF('Cross-Over'!C:C,Master!E1929,'Cross-Over'!V:V)</f>
        <v>0</v>
      </c>
      <c r="R1929" s="63">
        <f t="shared" si="30"/>
        <v>0</v>
      </c>
    </row>
    <row r="1930" spans="2:18" x14ac:dyDescent="0.25">
      <c r="B1930" s="62" t="s">
        <v>7288</v>
      </c>
      <c r="C1930" s="6" t="s">
        <v>7293</v>
      </c>
      <c r="D1930" s="6">
        <v>840490702554</v>
      </c>
      <c r="E1930" s="7" t="s">
        <v>3199</v>
      </c>
      <c r="F1930" t="s">
        <v>3949</v>
      </c>
      <c r="G1930" t="s">
        <v>7903</v>
      </c>
      <c r="H1930" t="s">
        <v>17</v>
      </c>
      <c r="I1930" s="7" t="s">
        <v>1864</v>
      </c>
      <c r="J1930" s="7" t="s">
        <v>246</v>
      </c>
      <c r="K1930" s="7" t="s">
        <v>7839</v>
      </c>
      <c r="L1930" s="10">
        <v>132</v>
      </c>
      <c r="M1930" s="7" t="s">
        <v>415</v>
      </c>
      <c r="N1930" s="7" t="s">
        <v>437</v>
      </c>
      <c r="O1930" s="7" t="s">
        <v>3451</v>
      </c>
      <c r="P1930" s="60"/>
      <c r="Q1930">
        <f>SUMIF('Cross-Over'!C:C,Master!E1930,'Cross-Over'!V:V)</f>
        <v>0</v>
      </c>
      <c r="R1930" s="63">
        <f t="shared" si="30"/>
        <v>0</v>
      </c>
    </row>
    <row r="1931" spans="2:18" x14ac:dyDescent="0.25">
      <c r="B1931" s="62" t="s">
        <v>7288</v>
      </c>
      <c r="C1931" s="6" t="s">
        <v>7294</v>
      </c>
      <c r="D1931" s="6">
        <v>840490702561</v>
      </c>
      <c r="E1931" s="7" t="s">
        <v>3200</v>
      </c>
      <c r="F1931" t="s">
        <v>3950</v>
      </c>
      <c r="G1931" t="s">
        <v>7903</v>
      </c>
      <c r="H1931" t="s">
        <v>17</v>
      </c>
      <c r="I1931" s="7" t="s">
        <v>1864</v>
      </c>
      <c r="J1931" s="7" t="s">
        <v>249</v>
      </c>
      <c r="K1931" s="7" t="s">
        <v>7839</v>
      </c>
      <c r="L1931" s="10">
        <v>132</v>
      </c>
      <c r="M1931" s="7" t="s">
        <v>415</v>
      </c>
      <c r="N1931" s="7" t="s">
        <v>437</v>
      </c>
      <c r="O1931" s="7" t="s">
        <v>3451</v>
      </c>
      <c r="P1931" s="60"/>
      <c r="Q1931">
        <f>SUMIF('Cross-Over'!C:C,Master!E1931,'Cross-Over'!V:V)</f>
        <v>0</v>
      </c>
      <c r="R1931" s="63">
        <f t="shared" si="30"/>
        <v>0</v>
      </c>
    </row>
    <row r="1932" spans="2:18" x14ac:dyDescent="0.25">
      <c r="B1932" s="62" t="s">
        <v>7295</v>
      </c>
      <c r="C1932" s="6" t="s">
        <v>7296</v>
      </c>
      <c r="D1932" s="6">
        <v>840490702714</v>
      </c>
      <c r="E1932" s="7" t="s">
        <v>3201</v>
      </c>
      <c r="F1932" t="s">
        <v>3951</v>
      </c>
      <c r="G1932" t="s">
        <v>7903</v>
      </c>
      <c r="H1932" t="s">
        <v>18</v>
      </c>
      <c r="I1932" s="7" t="s">
        <v>3952</v>
      </c>
      <c r="J1932" s="7" t="s">
        <v>21</v>
      </c>
      <c r="K1932" s="7" t="s">
        <v>7839</v>
      </c>
      <c r="L1932" s="10">
        <v>132</v>
      </c>
      <c r="M1932" s="7" t="s">
        <v>415</v>
      </c>
      <c r="N1932" s="7" t="s">
        <v>437</v>
      </c>
      <c r="O1932" s="7" t="s">
        <v>3451</v>
      </c>
      <c r="P1932" s="60"/>
      <c r="Q1932">
        <f>SUMIF('Cross-Over'!C:C,Master!E1932,'Cross-Over'!V:V)</f>
        <v>0</v>
      </c>
      <c r="R1932" s="63">
        <f t="shared" si="30"/>
        <v>0</v>
      </c>
    </row>
    <row r="1933" spans="2:18" x14ac:dyDescent="0.25">
      <c r="B1933" s="62" t="s">
        <v>7295</v>
      </c>
      <c r="C1933" s="6" t="s">
        <v>7297</v>
      </c>
      <c r="D1933" s="6">
        <v>840490702707</v>
      </c>
      <c r="E1933" s="7" t="s">
        <v>3202</v>
      </c>
      <c r="F1933" t="s">
        <v>3953</v>
      </c>
      <c r="G1933" t="s">
        <v>7903</v>
      </c>
      <c r="H1933" t="s">
        <v>18</v>
      </c>
      <c r="I1933" s="7" t="s">
        <v>3952</v>
      </c>
      <c r="J1933" s="7" t="s">
        <v>24</v>
      </c>
      <c r="K1933" s="7" t="s">
        <v>7839</v>
      </c>
      <c r="L1933" s="10">
        <v>132</v>
      </c>
      <c r="M1933" s="7" t="s">
        <v>415</v>
      </c>
      <c r="N1933" s="7" t="s">
        <v>437</v>
      </c>
      <c r="O1933" s="7" t="s">
        <v>3451</v>
      </c>
      <c r="P1933" s="60"/>
      <c r="Q1933">
        <f>SUMIF('Cross-Over'!C:C,Master!E1933,'Cross-Over'!V:V)</f>
        <v>0</v>
      </c>
      <c r="R1933" s="63">
        <f t="shared" si="30"/>
        <v>0</v>
      </c>
    </row>
    <row r="1934" spans="2:18" x14ac:dyDescent="0.25">
      <c r="B1934" s="62" t="s">
        <v>7295</v>
      </c>
      <c r="C1934" s="6" t="s">
        <v>7298</v>
      </c>
      <c r="D1934" s="6">
        <v>840490702691</v>
      </c>
      <c r="E1934" s="7" t="s">
        <v>3203</v>
      </c>
      <c r="F1934" t="s">
        <v>3954</v>
      </c>
      <c r="G1934" t="s">
        <v>7903</v>
      </c>
      <c r="H1934" t="s">
        <v>18</v>
      </c>
      <c r="I1934" s="7" t="s">
        <v>3952</v>
      </c>
      <c r="J1934" s="7" t="s">
        <v>27</v>
      </c>
      <c r="K1934" s="7" t="s">
        <v>7839</v>
      </c>
      <c r="L1934" s="10">
        <v>132</v>
      </c>
      <c r="M1934" s="7" t="s">
        <v>415</v>
      </c>
      <c r="N1934" s="7" t="s">
        <v>437</v>
      </c>
      <c r="O1934" s="7" t="s">
        <v>3451</v>
      </c>
      <c r="P1934" s="60"/>
      <c r="Q1934">
        <f>SUMIF('Cross-Over'!C:C,Master!E1934,'Cross-Over'!V:V)</f>
        <v>0</v>
      </c>
      <c r="R1934" s="63">
        <f t="shared" si="30"/>
        <v>0</v>
      </c>
    </row>
    <row r="1935" spans="2:18" x14ac:dyDescent="0.25">
      <c r="B1935" s="62" t="s">
        <v>7295</v>
      </c>
      <c r="C1935" s="6" t="s">
        <v>7299</v>
      </c>
      <c r="D1935" s="6">
        <v>840490702721</v>
      </c>
      <c r="E1935" s="7" t="s">
        <v>3204</v>
      </c>
      <c r="F1935" t="s">
        <v>3955</v>
      </c>
      <c r="G1935" t="s">
        <v>7903</v>
      </c>
      <c r="H1935" t="s">
        <v>18</v>
      </c>
      <c r="I1935" s="7" t="s">
        <v>3952</v>
      </c>
      <c r="J1935" s="7" t="s">
        <v>30</v>
      </c>
      <c r="K1935" s="7" t="s">
        <v>7839</v>
      </c>
      <c r="L1935" s="10">
        <v>132</v>
      </c>
      <c r="M1935" s="7" t="s">
        <v>415</v>
      </c>
      <c r="N1935" s="7" t="s">
        <v>437</v>
      </c>
      <c r="O1935" s="7" t="s">
        <v>3451</v>
      </c>
      <c r="P1935" s="60"/>
      <c r="Q1935">
        <f>SUMIF('Cross-Over'!C:C,Master!E1935,'Cross-Over'!V:V)</f>
        <v>0</v>
      </c>
      <c r="R1935" s="63">
        <f t="shared" si="30"/>
        <v>0</v>
      </c>
    </row>
    <row r="1936" spans="2:18" x14ac:dyDescent="0.25">
      <c r="B1936" s="62" t="s">
        <v>7295</v>
      </c>
      <c r="C1936" s="6" t="s">
        <v>7300</v>
      </c>
      <c r="D1936" s="6">
        <v>840490702677</v>
      </c>
      <c r="E1936" s="7" t="s">
        <v>3205</v>
      </c>
      <c r="F1936" t="s">
        <v>3956</v>
      </c>
      <c r="G1936" t="s">
        <v>7903</v>
      </c>
      <c r="H1936" t="s">
        <v>18</v>
      </c>
      <c r="I1936" s="7" t="s">
        <v>3952</v>
      </c>
      <c r="J1936" s="7" t="s">
        <v>246</v>
      </c>
      <c r="K1936" s="7" t="s">
        <v>7839</v>
      </c>
      <c r="L1936" s="10">
        <v>132</v>
      </c>
      <c r="M1936" s="7" t="s">
        <v>415</v>
      </c>
      <c r="N1936" s="7" t="s">
        <v>437</v>
      </c>
      <c r="O1936" s="7" t="s">
        <v>3451</v>
      </c>
      <c r="P1936" s="60"/>
      <c r="Q1936">
        <f>SUMIF('Cross-Over'!C:C,Master!E1936,'Cross-Over'!V:V)</f>
        <v>0</v>
      </c>
      <c r="R1936" s="63">
        <f t="shared" si="30"/>
        <v>0</v>
      </c>
    </row>
    <row r="1937" spans="2:18" x14ac:dyDescent="0.25">
      <c r="B1937" s="62" t="s">
        <v>7295</v>
      </c>
      <c r="C1937" s="6" t="s">
        <v>7301</v>
      </c>
      <c r="D1937" s="6">
        <v>840490702684</v>
      </c>
      <c r="E1937" s="7" t="s">
        <v>3206</v>
      </c>
      <c r="F1937" t="s">
        <v>3957</v>
      </c>
      <c r="G1937" t="s">
        <v>7903</v>
      </c>
      <c r="H1937" t="s">
        <v>18</v>
      </c>
      <c r="I1937" s="7" t="s">
        <v>3952</v>
      </c>
      <c r="J1937" s="7" t="s">
        <v>249</v>
      </c>
      <c r="K1937" s="7" t="s">
        <v>7839</v>
      </c>
      <c r="L1937" s="10">
        <v>132</v>
      </c>
      <c r="M1937" s="7" t="s">
        <v>415</v>
      </c>
      <c r="N1937" s="7" t="s">
        <v>437</v>
      </c>
      <c r="O1937" s="7" t="s">
        <v>3451</v>
      </c>
      <c r="P1937" s="60"/>
      <c r="Q1937">
        <f>SUMIF('Cross-Over'!C:C,Master!E1937,'Cross-Over'!V:V)</f>
        <v>0</v>
      </c>
      <c r="R1937" s="63">
        <f t="shared" si="30"/>
        <v>0</v>
      </c>
    </row>
    <row r="1938" spans="2:18" x14ac:dyDescent="0.25">
      <c r="B1938" s="62" t="s">
        <v>7302</v>
      </c>
      <c r="C1938" s="6" t="s">
        <v>7303</v>
      </c>
      <c r="D1938" s="6">
        <v>840490702776</v>
      </c>
      <c r="E1938" s="7" t="s">
        <v>3207</v>
      </c>
      <c r="F1938" t="s">
        <v>3958</v>
      </c>
      <c r="G1938" t="s">
        <v>7973</v>
      </c>
      <c r="H1938" t="s">
        <v>18</v>
      </c>
      <c r="I1938" s="7" t="s">
        <v>3959</v>
      </c>
      <c r="J1938" s="7" t="s">
        <v>21</v>
      </c>
      <c r="K1938" s="7" t="s">
        <v>7929</v>
      </c>
      <c r="L1938" s="10">
        <v>96.25</v>
      </c>
      <c r="M1938" s="7" t="s">
        <v>415</v>
      </c>
      <c r="N1938" s="7" t="s">
        <v>1378</v>
      </c>
      <c r="O1938" s="7" t="s">
        <v>3451</v>
      </c>
      <c r="P1938" s="60"/>
      <c r="Q1938">
        <f>SUMIF('Cross-Over'!C:C,Master!E1938,'Cross-Over'!V:V)</f>
        <v>0</v>
      </c>
      <c r="R1938" s="63">
        <f t="shared" si="30"/>
        <v>0</v>
      </c>
    </row>
    <row r="1939" spans="2:18" x14ac:dyDescent="0.25">
      <c r="B1939" s="62" t="s">
        <v>7302</v>
      </c>
      <c r="C1939" s="6" t="s">
        <v>7304</v>
      </c>
      <c r="D1939" s="6">
        <v>840490702769</v>
      </c>
      <c r="E1939" s="7" t="s">
        <v>3208</v>
      </c>
      <c r="F1939" t="s">
        <v>3960</v>
      </c>
      <c r="G1939" t="s">
        <v>7973</v>
      </c>
      <c r="H1939" t="s">
        <v>18</v>
      </c>
      <c r="I1939" s="7" t="s">
        <v>3959</v>
      </c>
      <c r="J1939" s="7" t="s">
        <v>24</v>
      </c>
      <c r="K1939" s="7" t="s">
        <v>7929</v>
      </c>
      <c r="L1939" s="10">
        <v>96.25</v>
      </c>
      <c r="M1939" s="7" t="s">
        <v>415</v>
      </c>
      <c r="N1939" s="7" t="s">
        <v>1378</v>
      </c>
      <c r="O1939" s="7" t="s">
        <v>3451</v>
      </c>
      <c r="P1939" s="60"/>
      <c r="Q1939">
        <f>SUMIF('Cross-Over'!C:C,Master!E1939,'Cross-Over'!V:V)</f>
        <v>0</v>
      </c>
      <c r="R1939" s="63">
        <f t="shared" si="30"/>
        <v>0</v>
      </c>
    </row>
    <row r="1940" spans="2:18" x14ac:dyDescent="0.25">
      <c r="B1940" s="62" t="s">
        <v>7302</v>
      </c>
      <c r="C1940" s="6" t="s">
        <v>7305</v>
      </c>
      <c r="D1940" s="6">
        <v>840490702752</v>
      </c>
      <c r="E1940" s="7" t="s">
        <v>3209</v>
      </c>
      <c r="F1940" t="s">
        <v>3961</v>
      </c>
      <c r="G1940" t="s">
        <v>7973</v>
      </c>
      <c r="H1940" t="s">
        <v>18</v>
      </c>
      <c r="I1940" s="7" t="s">
        <v>3959</v>
      </c>
      <c r="J1940" s="7" t="s">
        <v>27</v>
      </c>
      <c r="K1940" s="7" t="s">
        <v>7929</v>
      </c>
      <c r="L1940" s="10">
        <v>96.25</v>
      </c>
      <c r="M1940" s="7" t="s">
        <v>415</v>
      </c>
      <c r="N1940" s="7" t="s">
        <v>1378</v>
      </c>
      <c r="O1940" s="7" t="s">
        <v>3451</v>
      </c>
      <c r="P1940" s="60"/>
      <c r="Q1940">
        <f>SUMIF('Cross-Over'!C:C,Master!E1940,'Cross-Over'!V:V)</f>
        <v>0</v>
      </c>
      <c r="R1940" s="63">
        <f t="shared" si="30"/>
        <v>0</v>
      </c>
    </row>
    <row r="1941" spans="2:18" x14ac:dyDescent="0.25">
      <c r="B1941" s="62" t="s">
        <v>7302</v>
      </c>
      <c r="C1941" s="6" t="s">
        <v>7306</v>
      </c>
      <c r="D1941" s="6">
        <v>840490702783</v>
      </c>
      <c r="E1941" s="7" t="s">
        <v>3210</v>
      </c>
      <c r="F1941" t="s">
        <v>3962</v>
      </c>
      <c r="G1941" t="s">
        <v>7973</v>
      </c>
      <c r="H1941" t="s">
        <v>18</v>
      </c>
      <c r="I1941" s="7" t="s">
        <v>3959</v>
      </c>
      <c r="J1941" s="7" t="s">
        <v>30</v>
      </c>
      <c r="K1941" s="7" t="s">
        <v>7929</v>
      </c>
      <c r="L1941" s="10">
        <v>96.25</v>
      </c>
      <c r="M1941" s="7" t="s">
        <v>415</v>
      </c>
      <c r="N1941" s="7" t="s">
        <v>1378</v>
      </c>
      <c r="O1941" s="7" t="s">
        <v>3451</v>
      </c>
      <c r="P1941" s="60"/>
      <c r="Q1941">
        <f>SUMIF('Cross-Over'!C:C,Master!E1941,'Cross-Over'!V:V)</f>
        <v>0</v>
      </c>
      <c r="R1941" s="63">
        <f t="shared" si="30"/>
        <v>0</v>
      </c>
    </row>
    <row r="1942" spans="2:18" x14ac:dyDescent="0.25">
      <c r="B1942" s="62" t="s">
        <v>7302</v>
      </c>
      <c r="C1942" s="6" t="s">
        <v>7307</v>
      </c>
      <c r="D1942" s="6">
        <v>840490702738</v>
      </c>
      <c r="E1942" s="7" t="s">
        <v>3211</v>
      </c>
      <c r="F1942" t="s">
        <v>3963</v>
      </c>
      <c r="G1942" t="s">
        <v>7973</v>
      </c>
      <c r="H1942" t="s">
        <v>18</v>
      </c>
      <c r="I1942" s="7" t="s">
        <v>3959</v>
      </c>
      <c r="J1942" s="7" t="s">
        <v>246</v>
      </c>
      <c r="K1942" s="7" t="s">
        <v>7929</v>
      </c>
      <c r="L1942" s="10">
        <v>96.25</v>
      </c>
      <c r="M1942" s="7" t="s">
        <v>415</v>
      </c>
      <c r="N1942" s="7" t="s">
        <v>1378</v>
      </c>
      <c r="O1942" s="7" t="s">
        <v>3451</v>
      </c>
      <c r="P1942" s="60"/>
      <c r="Q1942">
        <f>SUMIF('Cross-Over'!C:C,Master!E1942,'Cross-Over'!V:V)</f>
        <v>0</v>
      </c>
      <c r="R1942" s="63">
        <f t="shared" si="30"/>
        <v>0</v>
      </c>
    </row>
    <row r="1943" spans="2:18" x14ac:dyDescent="0.25">
      <c r="B1943" s="62" t="s">
        <v>7302</v>
      </c>
      <c r="C1943" s="6" t="s">
        <v>7308</v>
      </c>
      <c r="D1943" s="6">
        <v>840490702745</v>
      </c>
      <c r="E1943" s="7" t="s">
        <v>3212</v>
      </c>
      <c r="F1943" t="s">
        <v>3964</v>
      </c>
      <c r="G1943" t="s">
        <v>7973</v>
      </c>
      <c r="H1943" t="s">
        <v>18</v>
      </c>
      <c r="I1943" s="7" t="s">
        <v>3959</v>
      </c>
      <c r="J1943" s="7" t="s">
        <v>249</v>
      </c>
      <c r="K1943" s="7" t="s">
        <v>7929</v>
      </c>
      <c r="L1943" s="10">
        <v>96.25</v>
      </c>
      <c r="M1943" s="7" t="s">
        <v>415</v>
      </c>
      <c r="N1943" s="7" t="s">
        <v>1378</v>
      </c>
      <c r="O1943" s="7" t="s">
        <v>3451</v>
      </c>
      <c r="P1943" s="60"/>
      <c r="Q1943">
        <f>SUMIF('Cross-Over'!C:C,Master!E1943,'Cross-Over'!V:V)</f>
        <v>0</v>
      </c>
      <c r="R1943" s="63">
        <f t="shared" si="30"/>
        <v>0</v>
      </c>
    </row>
    <row r="1944" spans="2:18" x14ac:dyDescent="0.25">
      <c r="B1944" s="62" t="s">
        <v>7309</v>
      </c>
      <c r="C1944" s="6" t="s">
        <v>7310</v>
      </c>
      <c r="D1944" s="6">
        <v>840490702837</v>
      </c>
      <c r="E1944" s="7" t="s">
        <v>3213</v>
      </c>
      <c r="F1944" t="s">
        <v>3965</v>
      </c>
      <c r="G1944" t="s">
        <v>7973</v>
      </c>
      <c r="H1944" t="s">
        <v>17</v>
      </c>
      <c r="I1944" s="7" t="s">
        <v>1864</v>
      </c>
      <c r="J1944" s="7" t="s">
        <v>21</v>
      </c>
      <c r="K1944" s="7" t="s">
        <v>7929</v>
      </c>
      <c r="L1944" s="10">
        <v>96.25</v>
      </c>
      <c r="M1944" s="7" t="s">
        <v>415</v>
      </c>
      <c r="N1944" s="7" t="s">
        <v>1378</v>
      </c>
      <c r="O1944" s="7" t="s">
        <v>3451</v>
      </c>
      <c r="P1944" s="60"/>
      <c r="Q1944">
        <f>SUMIF('Cross-Over'!C:C,Master!E1944,'Cross-Over'!V:V)</f>
        <v>0</v>
      </c>
      <c r="R1944" s="63">
        <f t="shared" si="30"/>
        <v>0</v>
      </c>
    </row>
    <row r="1945" spans="2:18" x14ac:dyDescent="0.25">
      <c r="B1945" s="62" t="s">
        <v>7309</v>
      </c>
      <c r="C1945" s="6" t="s">
        <v>7311</v>
      </c>
      <c r="D1945" s="6">
        <v>840490702820</v>
      </c>
      <c r="E1945" s="7" t="s">
        <v>3214</v>
      </c>
      <c r="F1945" t="s">
        <v>3966</v>
      </c>
      <c r="G1945" t="s">
        <v>7973</v>
      </c>
      <c r="H1945" t="s">
        <v>17</v>
      </c>
      <c r="I1945" s="7" t="s">
        <v>1864</v>
      </c>
      <c r="J1945" s="7" t="s">
        <v>24</v>
      </c>
      <c r="K1945" s="7" t="s">
        <v>7929</v>
      </c>
      <c r="L1945" s="10">
        <v>96.25</v>
      </c>
      <c r="M1945" s="7" t="s">
        <v>415</v>
      </c>
      <c r="N1945" s="7" t="s">
        <v>1378</v>
      </c>
      <c r="O1945" s="7" t="s">
        <v>3451</v>
      </c>
      <c r="P1945" s="60"/>
      <c r="Q1945">
        <f>SUMIF('Cross-Over'!C:C,Master!E1945,'Cross-Over'!V:V)</f>
        <v>0</v>
      </c>
      <c r="R1945" s="63">
        <f t="shared" si="30"/>
        <v>0</v>
      </c>
    </row>
    <row r="1946" spans="2:18" x14ac:dyDescent="0.25">
      <c r="B1946" s="62" t="s">
        <v>7309</v>
      </c>
      <c r="C1946" s="6" t="s">
        <v>7312</v>
      </c>
      <c r="D1946" s="6">
        <v>840490702813</v>
      </c>
      <c r="E1946" s="7" t="s">
        <v>3215</v>
      </c>
      <c r="F1946" t="s">
        <v>3967</v>
      </c>
      <c r="G1946" t="s">
        <v>7973</v>
      </c>
      <c r="H1946" t="s">
        <v>17</v>
      </c>
      <c r="I1946" s="7" t="s">
        <v>1864</v>
      </c>
      <c r="J1946" s="7" t="s">
        <v>27</v>
      </c>
      <c r="K1946" s="7" t="s">
        <v>7929</v>
      </c>
      <c r="L1946" s="10">
        <v>96.25</v>
      </c>
      <c r="M1946" s="7" t="s">
        <v>415</v>
      </c>
      <c r="N1946" s="7" t="s">
        <v>1378</v>
      </c>
      <c r="O1946" s="7" t="s">
        <v>3451</v>
      </c>
      <c r="P1946" s="60"/>
      <c r="Q1946">
        <f>SUMIF('Cross-Over'!C:C,Master!E1946,'Cross-Over'!V:V)</f>
        <v>0</v>
      </c>
      <c r="R1946" s="63">
        <f t="shared" si="30"/>
        <v>0</v>
      </c>
    </row>
    <row r="1947" spans="2:18" x14ac:dyDescent="0.25">
      <c r="B1947" s="62" t="s">
        <v>7309</v>
      </c>
      <c r="C1947" s="6" t="s">
        <v>7313</v>
      </c>
      <c r="D1947" s="6">
        <v>840490702844</v>
      </c>
      <c r="E1947" s="7" t="s">
        <v>3216</v>
      </c>
      <c r="F1947" t="s">
        <v>3968</v>
      </c>
      <c r="G1947" t="s">
        <v>7973</v>
      </c>
      <c r="H1947" t="s">
        <v>17</v>
      </c>
      <c r="I1947" s="7" t="s">
        <v>1864</v>
      </c>
      <c r="J1947" s="7" t="s">
        <v>30</v>
      </c>
      <c r="K1947" s="7" t="s">
        <v>7929</v>
      </c>
      <c r="L1947" s="10">
        <v>96.25</v>
      </c>
      <c r="M1947" s="7" t="s">
        <v>415</v>
      </c>
      <c r="N1947" s="7" t="s">
        <v>1378</v>
      </c>
      <c r="O1947" s="7" t="s">
        <v>3451</v>
      </c>
      <c r="P1947" s="60"/>
      <c r="Q1947">
        <f>SUMIF('Cross-Over'!C:C,Master!E1947,'Cross-Over'!V:V)</f>
        <v>0</v>
      </c>
      <c r="R1947" s="63">
        <f t="shared" si="30"/>
        <v>0</v>
      </c>
    </row>
    <row r="1948" spans="2:18" x14ac:dyDescent="0.25">
      <c r="B1948" s="62" t="s">
        <v>7309</v>
      </c>
      <c r="C1948" s="6" t="s">
        <v>7314</v>
      </c>
      <c r="D1948" s="6">
        <v>840490702790</v>
      </c>
      <c r="E1948" s="7" t="s">
        <v>3217</v>
      </c>
      <c r="F1948" t="s">
        <v>3969</v>
      </c>
      <c r="G1948" t="s">
        <v>7973</v>
      </c>
      <c r="H1948" t="s">
        <v>17</v>
      </c>
      <c r="I1948" s="7" t="s">
        <v>1864</v>
      </c>
      <c r="J1948" s="7" t="s">
        <v>246</v>
      </c>
      <c r="K1948" s="7" t="s">
        <v>7929</v>
      </c>
      <c r="L1948" s="10">
        <v>96.25</v>
      </c>
      <c r="M1948" s="7" t="s">
        <v>415</v>
      </c>
      <c r="N1948" s="7" t="s">
        <v>1378</v>
      </c>
      <c r="O1948" s="7" t="s">
        <v>3451</v>
      </c>
      <c r="P1948" s="60"/>
      <c r="Q1948">
        <f>SUMIF('Cross-Over'!C:C,Master!E1948,'Cross-Over'!V:V)</f>
        <v>0</v>
      </c>
      <c r="R1948" s="63">
        <f t="shared" si="30"/>
        <v>0</v>
      </c>
    </row>
    <row r="1949" spans="2:18" x14ac:dyDescent="0.25">
      <c r="B1949" s="62" t="s">
        <v>7309</v>
      </c>
      <c r="C1949" s="6" t="s">
        <v>7315</v>
      </c>
      <c r="D1949" s="6">
        <v>840490702806</v>
      </c>
      <c r="E1949" s="7" t="s">
        <v>3218</v>
      </c>
      <c r="F1949" t="s">
        <v>3970</v>
      </c>
      <c r="G1949" t="s">
        <v>7973</v>
      </c>
      <c r="H1949" t="s">
        <v>17</v>
      </c>
      <c r="I1949" s="7" t="s">
        <v>1864</v>
      </c>
      <c r="J1949" s="7" t="s">
        <v>249</v>
      </c>
      <c r="K1949" s="7" t="s">
        <v>7929</v>
      </c>
      <c r="L1949" s="10">
        <v>96.25</v>
      </c>
      <c r="M1949" s="7" t="s">
        <v>415</v>
      </c>
      <c r="N1949" s="7" t="s">
        <v>1378</v>
      </c>
      <c r="O1949" s="7" t="s">
        <v>3451</v>
      </c>
      <c r="P1949" s="60"/>
      <c r="Q1949">
        <f>SUMIF('Cross-Over'!C:C,Master!E1949,'Cross-Over'!V:V)</f>
        <v>0</v>
      </c>
      <c r="R1949" s="63">
        <f t="shared" si="30"/>
        <v>0</v>
      </c>
    </row>
    <row r="1950" spans="2:18" x14ac:dyDescent="0.25">
      <c r="B1950" s="62" t="s">
        <v>7316</v>
      </c>
      <c r="C1950" s="6" t="s">
        <v>7317</v>
      </c>
      <c r="D1950" s="6">
        <v>840490702950</v>
      </c>
      <c r="E1950" s="7" t="s">
        <v>3219</v>
      </c>
      <c r="F1950" t="s">
        <v>3971</v>
      </c>
      <c r="G1950" t="s">
        <v>7850</v>
      </c>
      <c r="H1950" t="s">
        <v>17</v>
      </c>
      <c r="I1950" s="7" t="s">
        <v>3972</v>
      </c>
      <c r="J1950" s="7" t="s">
        <v>21</v>
      </c>
      <c r="K1950" s="7" t="s">
        <v>7828</v>
      </c>
      <c r="L1950" s="10">
        <v>49.5</v>
      </c>
      <c r="M1950" s="7" t="s">
        <v>14</v>
      </c>
      <c r="N1950" s="7" t="s">
        <v>237</v>
      </c>
      <c r="O1950" s="7" t="s">
        <v>3451</v>
      </c>
      <c r="P1950" s="60"/>
      <c r="Q1950">
        <f>SUMIF('Cross-Over'!C:C,Master!E1950,'Cross-Over'!V:V)</f>
        <v>0</v>
      </c>
      <c r="R1950" s="63">
        <f t="shared" si="30"/>
        <v>0</v>
      </c>
    </row>
    <row r="1951" spans="2:18" x14ac:dyDescent="0.25">
      <c r="B1951" s="62" t="s">
        <v>7316</v>
      </c>
      <c r="C1951" s="6" t="s">
        <v>7318</v>
      </c>
      <c r="D1951" s="6">
        <v>840490702943</v>
      </c>
      <c r="E1951" s="7" t="s">
        <v>3220</v>
      </c>
      <c r="F1951" t="s">
        <v>3973</v>
      </c>
      <c r="G1951" t="s">
        <v>7850</v>
      </c>
      <c r="H1951" t="s">
        <v>17</v>
      </c>
      <c r="I1951" s="7" t="s">
        <v>3972</v>
      </c>
      <c r="J1951" s="7" t="s">
        <v>24</v>
      </c>
      <c r="K1951" s="7" t="s">
        <v>7828</v>
      </c>
      <c r="L1951" s="10">
        <v>49.5</v>
      </c>
      <c r="M1951" s="7" t="s">
        <v>14</v>
      </c>
      <c r="N1951" s="7" t="s">
        <v>237</v>
      </c>
      <c r="O1951" s="7" t="s">
        <v>3451</v>
      </c>
      <c r="P1951" s="60"/>
      <c r="Q1951">
        <f>SUMIF('Cross-Over'!C:C,Master!E1951,'Cross-Over'!V:V)</f>
        <v>0</v>
      </c>
      <c r="R1951" s="63">
        <f t="shared" si="30"/>
        <v>0</v>
      </c>
    </row>
    <row r="1952" spans="2:18" x14ac:dyDescent="0.25">
      <c r="B1952" s="62" t="s">
        <v>7316</v>
      </c>
      <c r="C1952" s="6" t="s">
        <v>7319</v>
      </c>
      <c r="D1952" s="6">
        <v>840490702936</v>
      </c>
      <c r="E1952" s="7" t="s">
        <v>3221</v>
      </c>
      <c r="F1952" t="s">
        <v>3974</v>
      </c>
      <c r="G1952" t="s">
        <v>7850</v>
      </c>
      <c r="H1952" t="s">
        <v>17</v>
      </c>
      <c r="I1952" s="7" t="s">
        <v>3972</v>
      </c>
      <c r="J1952" s="7" t="s">
        <v>27</v>
      </c>
      <c r="K1952" s="7" t="s">
        <v>7828</v>
      </c>
      <c r="L1952" s="10">
        <v>49.5</v>
      </c>
      <c r="M1952" s="7" t="s">
        <v>14</v>
      </c>
      <c r="N1952" s="7" t="s">
        <v>237</v>
      </c>
      <c r="O1952" s="7" t="s">
        <v>3451</v>
      </c>
      <c r="P1952" s="60"/>
      <c r="Q1952">
        <f>SUMIF('Cross-Over'!C:C,Master!E1952,'Cross-Over'!V:V)</f>
        <v>0</v>
      </c>
      <c r="R1952" s="63">
        <f t="shared" si="30"/>
        <v>0</v>
      </c>
    </row>
    <row r="1953" spans="2:18" x14ac:dyDescent="0.25">
      <c r="B1953" s="62" t="s">
        <v>7316</v>
      </c>
      <c r="C1953" s="6" t="s">
        <v>7320</v>
      </c>
      <c r="D1953" s="6">
        <v>840490702967</v>
      </c>
      <c r="E1953" s="7" t="s">
        <v>3222</v>
      </c>
      <c r="F1953" t="s">
        <v>3975</v>
      </c>
      <c r="G1953" t="s">
        <v>7850</v>
      </c>
      <c r="H1953" t="s">
        <v>17</v>
      </c>
      <c r="I1953" s="7" t="s">
        <v>3972</v>
      </c>
      <c r="J1953" s="7" t="s">
        <v>30</v>
      </c>
      <c r="K1953" s="7" t="s">
        <v>7828</v>
      </c>
      <c r="L1953" s="10">
        <v>49.5</v>
      </c>
      <c r="M1953" s="7" t="s">
        <v>14</v>
      </c>
      <c r="N1953" s="7" t="s">
        <v>237</v>
      </c>
      <c r="O1953" s="7" t="s">
        <v>3451</v>
      </c>
      <c r="P1953" s="60"/>
      <c r="Q1953">
        <f>SUMIF('Cross-Over'!C:C,Master!E1953,'Cross-Over'!V:V)</f>
        <v>0</v>
      </c>
      <c r="R1953" s="63">
        <f t="shared" si="30"/>
        <v>0</v>
      </c>
    </row>
    <row r="1954" spans="2:18" x14ac:dyDescent="0.25">
      <c r="B1954" s="62" t="s">
        <v>7316</v>
      </c>
      <c r="C1954" s="6" t="s">
        <v>7321</v>
      </c>
      <c r="D1954" s="6">
        <v>840490702912</v>
      </c>
      <c r="E1954" s="7" t="s">
        <v>3223</v>
      </c>
      <c r="F1954" t="s">
        <v>3976</v>
      </c>
      <c r="G1954" t="s">
        <v>7850</v>
      </c>
      <c r="H1954" t="s">
        <v>17</v>
      </c>
      <c r="I1954" s="7" t="s">
        <v>3972</v>
      </c>
      <c r="J1954" s="7" t="s">
        <v>246</v>
      </c>
      <c r="K1954" s="7" t="s">
        <v>7828</v>
      </c>
      <c r="L1954" s="10">
        <v>49.5</v>
      </c>
      <c r="M1954" s="7" t="s">
        <v>14</v>
      </c>
      <c r="N1954" s="7" t="s">
        <v>237</v>
      </c>
      <c r="O1954" s="7" t="s">
        <v>3451</v>
      </c>
      <c r="P1954" s="60"/>
      <c r="Q1954">
        <f>SUMIF('Cross-Over'!C:C,Master!E1954,'Cross-Over'!V:V)</f>
        <v>0</v>
      </c>
      <c r="R1954" s="63">
        <f t="shared" si="30"/>
        <v>0</v>
      </c>
    </row>
    <row r="1955" spans="2:18" x14ac:dyDescent="0.25">
      <c r="B1955" s="62" t="s">
        <v>7316</v>
      </c>
      <c r="C1955" s="6" t="s">
        <v>7322</v>
      </c>
      <c r="D1955" s="6">
        <v>840490702929</v>
      </c>
      <c r="E1955" s="7" t="s">
        <v>3224</v>
      </c>
      <c r="F1955" t="s">
        <v>3977</v>
      </c>
      <c r="G1955" t="s">
        <v>7850</v>
      </c>
      <c r="H1955" t="s">
        <v>17</v>
      </c>
      <c r="I1955" s="7" t="s">
        <v>3972</v>
      </c>
      <c r="J1955" s="7" t="s">
        <v>249</v>
      </c>
      <c r="K1955" s="7" t="s">
        <v>7828</v>
      </c>
      <c r="L1955" s="10">
        <v>49.5</v>
      </c>
      <c r="M1955" s="7" t="s">
        <v>14</v>
      </c>
      <c r="N1955" s="7" t="s">
        <v>237</v>
      </c>
      <c r="O1955" s="7" t="s">
        <v>3451</v>
      </c>
      <c r="P1955" s="60"/>
      <c r="Q1955">
        <f>SUMIF('Cross-Over'!C:C,Master!E1955,'Cross-Over'!V:V)</f>
        <v>0</v>
      </c>
      <c r="R1955" s="63">
        <f t="shared" si="30"/>
        <v>0</v>
      </c>
    </row>
    <row r="1956" spans="2:18" x14ac:dyDescent="0.25">
      <c r="B1956" s="62" t="s">
        <v>7323</v>
      </c>
      <c r="C1956" s="6" t="s">
        <v>7324</v>
      </c>
      <c r="D1956" s="6">
        <v>840490702899</v>
      </c>
      <c r="E1956" s="7" t="s">
        <v>3225</v>
      </c>
      <c r="F1956" t="s">
        <v>3978</v>
      </c>
      <c r="G1956" t="s">
        <v>7850</v>
      </c>
      <c r="H1956" t="s">
        <v>17</v>
      </c>
      <c r="I1956" s="7" t="s">
        <v>3939</v>
      </c>
      <c r="J1956" s="7" t="s">
        <v>21</v>
      </c>
      <c r="K1956" s="7" t="s">
        <v>7828</v>
      </c>
      <c r="L1956" s="10">
        <v>49.5</v>
      </c>
      <c r="M1956" s="7" t="s">
        <v>14</v>
      </c>
      <c r="N1956" s="7" t="s">
        <v>237</v>
      </c>
      <c r="O1956" s="7" t="s">
        <v>3451</v>
      </c>
      <c r="P1956" s="60"/>
      <c r="Q1956">
        <f>SUMIF('Cross-Over'!C:C,Master!E1956,'Cross-Over'!V:V)</f>
        <v>0</v>
      </c>
      <c r="R1956" s="63">
        <f t="shared" si="30"/>
        <v>0</v>
      </c>
    </row>
    <row r="1957" spans="2:18" x14ac:dyDescent="0.25">
      <c r="B1957" s="62" t="s">
        <v>7323</v>
      </c>
      <c r="C1957" s="6" t="s">
        <v>7325</v>
      </c>
      <c r="D1957" s="6">
        <v>840490702882</v>
      </c>
      <c r="E1957" s="7" t="s">
        <v>3226</v>
      </c>
      <c r="F1957" t="s">
        <v>3979</v>
      </c>
      <c r="G1957" t="s">
        <v>7850</v>
      </c>
      <c r="H1957" t="s">
        <v>17</v>
      </c>
      <c r="I1957" s="7" t="s">
        <v>3939</v>
      </c>
      <c r="J1957" s="7" t="s">
        <v>24</v>
      </c>
      <c r="K1957" s="7" t="s">
        <v>7828</v>
      </c>
      <c r="L1957" s="10">
        <v>49.5</v>
      </c>
      <c r="M1957" s="7" t="s">
        <v>14</v>
      </c>
      <c r="N1957" s="7" t="s">
        <v>237</v>
      </c>
      <c r="O1957" s="7" t="s">
        <v>3451</v>
      </c>
      <c r="P1957" s="60"/>
      <c r="Q1957">
        <f>SUMIF('Cross-Over'!C:C,Master!E1957,'Cross-Over'!V:V)</f>
        <v>0</v>
      </c>
      <c r="R1957" s="63">
        <f t="shared" si="30"/>
        <v>0</v>
      </c>
    </row>
    <row r="1958" spans="2:18" x14ac:dyDescent="0.25">
      <c r="B1958" s="62" t="s">
        <v>7323</v>
      </c>
      <c r="C1958" s="6" t="s">
        <v>7326</v>
      </c>
      <c r="D1958" s="6">
        <v>840490702875</v>
      </c>
      <c r="E1958" s="7" t="s">
        <v>3227</v>
      </c>
      <c r="F1958" t="s">
        <v>3980</v>
      </c>
      <c r="G1958" t="s">
        <v>7850</v>
      </c>
      <c r="H1958" t="s">
        <v>17</v>
      </c>
      <c r="I1958" s="7" t="s">
        <v>3939</v>
      </c>
      <c r="J1958" s="7" t="s">
        <v>27</v>
      </c>
      <c r="K1958" s="7" t="s">
        <v>7828</v>
      </c>
      <c r="L1958" s="10">
        <v>49.5</v>
      </c>
      <c r="M1958" s="7" t="s">
        <v>14</v>
      </c>
      <c r="N1958" s="7" t="s">
        <v>237</v>
      </c>
      <c r="O1958" s="7" t="s">
        <v>3451</v>
      </c>
      <c r="P1958" s="60"/>
      <c r="Q1958">
        <f>SUMIF('Cross-Over'!C:C,Master!E1958,'Cross-Over'!V:V)</f>
        <v>0</v>
      </c>
      <c r="R1958" s="63">
        <f t="shared" si="30"/>
        <v>0</v>
      </c>
    </row>
    <row r="1959" spans="2:18" x14ac:dyDescent="0.25">
      <c r="B1959" s="62" t="s">
        <v>7323</v>
      </c>
      <c r="C1959" s="6" t="s">
        <v>7327</v>
      </c>
      <c r="D1959" s="6">
        <v>840490702905</v>
      </c>
      <c r="E1959" s="7" t="s">
        <v>3228</v>
      </c>
      <c r="F1959" t="s">
        <v>3981</v>
      </c>
      <c r="G1959" t="s">
        <v>7850</v>
      </c>
      <c r="H1959" t="s">
        <v>17</v>
      </c>
      <c r="I1959" s="7" t="s">
        <v>3939</v>
      </c>
      <c r="J1959" s="7" t="s">
        <v>30</v>
      </c>
      <c r="K1959" s="7" t="s">
        <v>7828</v>
      </c>
      <c r="L1959" s="10">
        <v>49.5</v>
      </c>
      <c r="M1959" s="7" t="s">
        <v>14</v>
      </c>
      <c r="N1959" s="7" t="s">
        <v>237</v>
      </c>
      <c r="O1959" s="7" t="s">
        <v>3451</v>
      </c>
      <c r="P1959" s="60"/>
      <c r="Q1959">
        <f>SUMIF('Cross-Over'!C:C,Master!E1959,'Cross-Over'!V:V)</f>
        <v>0</v>
      </c>
      <c r="R1959" s="63">
        <f t="shared" si="30"/>
        <v>0</v>
      </c>
    </row>
    <row r="1960" spans="2:18" x14ac:dyDescent="0.25">
      <c r="B1960" s="62" t="s">
        <v>7323</v>
      </c>
      <c r="C1960" s="6" t="s">
        <v>7328</v>
      </c>
      <c r="D1960" s="6">
        <v>840490702851</v>
      </c>
      <c r="E1960" s="7" t="s">
        <v>3229</v>
      </c>
      <c r="F1960" t="s">
        <v>3982</v>
      </c>
      <c r="G1960" t="s">
        <v>7850</v>
      </c>
      <c r="H1960" t="s">
        <v>17</v>
      </c>
      <c r="I1960" s="7" t="s">
        <v>3939</v>
      </c>
      <c r="J1960" s="7" t="s">
        <v>246</v>
      </c>
      <c r="K1960" s="7" t="s">
        <v>7828</v>
      </c>
      <c r="L1960" s="10">
        <v>49.5</v>
      </c>
      <c r="M1960" s="7" t="s">
        <v>14</v>
      </c>
      <c r="N1960" s="7" t="s">
        <v>237</v>
      </c>
      <c r="O1960" s="7" t="s">
        <v>3451</v>
      </c>
      <c r="P1960" s="60"/>
      <c r="Q1960">
        <f>SUMIF('Cross-Over'!C:C,Master!E1960,'Cross-Over'!V:V)</f>
        <v>0</v>
      </c>
      <c r="R1960" s="63">
        <f t="shared" si="30"/>
        <v>0</v>
      </c>
    </row>
    <row r="1961" spans="2:18" x14ac:dyDescent="0.25">
      <c r="B1961" s="62" t="s">
        <v>7323</v>
      </c>
      <c r="C1961" s="6" t="s">
        <v>7329</v>
      </c>
      <c r="D1961" s="6">
        <v>840490702868</v>
      </c>
      <c r="E1961" s="7" t="s">
        <v>3230</v>
      </c>
      <c r="F1961" t="s">
        <v>3983</v>
      </c>
      <c r="G1961" t="s">
        <v>7850</v>
      </c>
      <c r="H1961" t="s">
        <v>17</v>
      </c>
      <c r="I1961" s="7" t="s">
        <v>3939</v>
      </c>
      <c r="J1961" s="7" t="s">
        <v>249</v>
      </c>
      <c r="K1961" s="7" t="s">
        <v>7828</v>
      </c>
      <c r="L1961" s="10">
        <v>49.5</v>
      </c>
      <c r="M1961" s="7" t="s">
        <v>14</v>
      </c>
      <c r="N1961" s="7" t="s">
        <v>237</v>
      </c>
      <c r="O1961" s="7" t="s">
        <v>3451</v>
      </c>
      <c r="P1961" s="60"/>
      <c r="Q1961">
        <f>SUMIF('Cross-Over'!C:C,Master!E1961,'Cross-Over'!V:V)</f>
        <v>0</v>
      </c>
      <c r="R1961" s="63">
        <f t="shared" si="30"/>
        <v>0</v>
      </c>
    </row>
    <row r="1962" spans="2:18" x14ac:dyDescent="0.25">
      <c r="B1962" s="62" t="s">
        <v>7330</v>
      </c>
      <c r="C1962" s="6" t="s">
        <v>7331</v>
      </c>
      <c r="D1962" s="6">
        <v>840490703018</v>
      </c>
      <c r="E1962" s="7" t="s">
        <v>3231</v>
      </c>
      <c r="F1962" t="s">
        <v>3984</v>
      </c>
      <c r="G1962" t="s">
        <v>7850</v>
      </c>
      <c r="H1962" t="s">
        <v>18</v>
      </c>
      <c r="I1962" s="7" t="s">
        <v>3985</v>
      </c>
      <c r="J1962" s="7" t="s">
        <v>21</v>
      </c>
      <c r="K1962" s="7" t="s">
        <v>7828</v>
      </c>
      <c r="L1962" s="10">
        <v>49.5</v>
      </c>
      <c r="M1962" s="7" t="s">
        <v>14</v>
      </c>
      <c r="N1962" s="7" t="s">
        <v>237</v>
      </c>
      <c r="O1962" s="7" t="s">
        <v>3451</v>
      </c>
      <c r="P1962" s="60"/>
      <c r="Q1962">
        <f>SUMIF('Cross-Over'!C:C,Master!E1962,'Cross-Over'!V:V)</f>
        <v>0</v>
      </c>
      <c r="R1962" s="63">
        <f t="shared" si="30"/>
        <v>0</v>
      </c>
    </row>
    <row r="1963" spans="2:18" x14ac:dyDescent="0.25">
      <c r="B1963" s="62" t="s">
        <v>7330</v>
      </c>
      <c r="C1963" s="6" t="s">
        <v>7332</v>
      </c>
      <c r="D1963" s="6">
        <v>840490703001</v>
      </c>
      <c r="E1963" s="7" t="s">
        <v>3232</v>
      </c>
      <c r="F1963" t="s">
        <v>3986</v>
      </c>
      <c r="G1963" t="s">
        <v>7850</v>
      </c>
      <c r="H1963" t="s">
        <v>18</v>
      </c>
      <c r="I1963" s="7" t="s">
        <v>3985</v>
      </c>
      <c r="J1963" s="7" t="s">
        <v>24</v>
      </c>
      <c r="K1963" s="7" t="s">
        <v>7828</v>
      </c>
      <c r="L1963" s="10">
        <v>49.5</v>
      </c>
      <c r="M1963" s="7" t="s">
        <v>14</v>
      </c>
      <c r="N1963" s="7" t="s">
        <v>237</v>
      </c>
      <c r="O1963" s="7" t="s">
        <v>3451</v>
      </c>
      <c r="P1963" s="60"/>
      <c r="Q1963">
        <f>SUMIF('Cross-Over'!C:C,Master!E1963,'Cross-Over'!V:V)</f>
        <v>0</v>
      </c>
      <c r="R1963" s="63">
        <f t="shared" si="30"/>
        <v>0</v>
      </c>
    </row>
    <row r="1964" spans="2:18" x14ac:dyDescent="0.25">
      <c r="B1964" s="62" t="s">
        <v>7330</v>
      </c>
      <c r="C1964" s="6" t="s">
        <v>7333</v>
      </c>
      <c r="D1964" s="6">
        <v>840490702998</v>
      </c>
      <c r="E1964" s="7" t="s">
        <v>3233</v>
      </c>
      <c r="F1964" t="s">
        <v>3987</v>
      </c>
      <c r="G1964" t="s">
        <v>7850</v>
      </c>
      <c r="H1964" t="s">
        <v>18</v>
      </c>
      <c r="I1964" s="7" t="s">
        <v>3985</v>
      </c>
      <c r="J1964" s="7" t="s">
        <v>27</v>
      </c>
      <c r="K1964" s="7" t="s">
        <v>7828</v>
      </c>
      <c r="L1964" s="10">
        <v>49.5</v>
      </c>
      <c r="M1964" s="7" t="s">
        <v>14</v>
      </c>
      <c r="N1964" s="7" t="s">
        <v>237</v>
      </c>
      <c r="O1964" s="7" t="s">
        <v>3451</v>
      </c>
      <c r="P1964" s="60"/>
      <c r="Q1964">
        <f>SUMIF('Cross-Over'!C:C,Master!E1964,'Cross-Over'!V:V)</f>
        <v>0</v>
      </c>
      <c r="R1964" s="63">
        <f t="shared" si="30"/>
        <v>0</v>
      </c>
    </row>
    <row r="1965" spans="2:18" x14ac:dyDescent="0.25">
      <c r="B1965" s="62" t="s">
        <v>7330</v>
      </c>
      <c r="C1965" s="6" t="s">
        <v>7334</v>
      </c>
      <c r="D1965" s="6">
        <v>840490703025</v>
      </c>
      <c r="E1965" s="7" t="s">
        <v>3234</v>
      </c>
      <c r="F1965" t="s">
        <v>3988</v>
      </c>
      <c r="G1965" t="s">
        <v>7850</v>
      </c>
      <c r="H1965" t="s">
        <v>18</v>
      </c>
      <c r="I1965" s="7" t="s">
        <v>3985</v>
      </c>
      <c r="J1965" s="7" t="s">
        <v>30</v>
      </c>
      <c r="K1965" s="7" t="s">
        <v>7828</v>
      </c>
      <c r="L1965" s="10">
        <v>49.5</v>
      </c>
      <c r="M1965" s="7" t="s">
        <v>14</v>
      </c>
      <c r="N1965" s="7" t="s">
        <v>237</v>
      </c>
      <c r="O1965" s="7" t="s">
        <v>3451</v>
      </c>
      <c r="P1965" s="60"/>
      <c r="Q1965">
        <f>SUMIF('Cross-Over'!C:C,Master!E1965,'Cross-Over'!V:V)</f>
        <v>0</v>
      </c>
      <c r="R1965" s="63">
        <f t="shared" si="30"/>
        <v>0</v>
      </c>
    </row>
    <row r="1966" spans="2:18" x14ac:dyDescent="0.25">
      <c r="B1966" s="62" t="s">
        <v>7330</v>
      </c>
      <c r="C1966" s="6" t="s">
        <v>7335</v>
      </c>
      <c r="D1966" s="6">
        <v>840490702974</v>
      </c>
      <c r="E1966" s="7" t="s">
        <v>3235</v>
      </c>
      <c r="F1966" t="s">
        <v>3989</v>
      </c>
      <c r="G1966" t="s">
        <v>7850</v>
      </c>
      <c r="H1966" t="s">
        <v>18</v>
      </c>
      <c r="I1966" s="7" t="s">
        <v>3985</v>
      </c>
      <c r="J1966" s="7" t="s">
        <v>246</v>
      </c>
      <c r="K1966" s="7" t="s">
        <v>7828</v>
      </c>
      <c r="L1966" s="10">
        <v>49.5</v>
      </c>
      <c r="M1966" s="7" t="s">
        <v>14</v>
      </c>
      <c r="N1966" s="7" t="s">
        <v>237</v>
      </c>
      <c r="O1966" s="7" t="s">
        <v>3451</v>
      </c>
      <c r="P1966" s="60"/>
      <c r="Q1966">
        <f>SUMIF('Cross-Over'!C:C,Master!E1966,'Cross-Over'!V:V)</f>
        <v>0</v>
      </c>
      <c r="R1966" s="63">
        <f t="shared" si="30"/>
        <v>0</v>
      </c>
    </row>
    <row r="1967" spans="2:18" x14ac:dyDescent="0.25">
      <c r="B1967" s="62" t="s">
        <v>7330</v>
      </c>
      <c r="C1967" s="6" t="s">
        <v>7336</v>
      </c>
      <c r="D1967" s="6">
        <v>840490702981</v>
      </c>
      <c r="E1967" s="7" t="s">
        <v>3236</v>
      </c>
      <c r="F1967" t="s">
        <v>3990</v>
      </c>
      <c r="G1967" t="s">
        <v>7850</v>
      </c>
      <c r="H1967" t="s">
        <v>18</v>
      </c>
      <c r="I1967" s="7" t="s">
        <v>3985</v>
      </c>
      <c r="J1967" s="7" t="s">
        <v>249</v>
      </c>
      <c r="K1967" s="7" t="s">
        <v>7828</v>
      </c>
      <c r="L1967" s="10">
        <v>49.5</v>
      </c>
      <c r="M1967" s="7" t="s">
        <v>14</v>
      </c>
      <c r="N1967" s="7" t="s">
        <v>237</v>
      </c>
      <c r="O1967" s="7" t="s">
        <v>3451</v>
      </c>
      <c r="P1967" s="60"/>
      <c r="Q1967">
        <f>SUMIF('Cross-Over'!C:C,Master!E1967,'Cross-Over'!V:V)</f>
        <v>0</v>
      </c>
      <c r="R1967" s="63">
        <f t="shared" si="30"/>
        <v>0</v>
      </c>
    </row>
    <row r="1968" spans="2:18" x14ac:dyDescent="0.25">
      <c r="B1968" s="62" t="s">
        <v>7337</v>
      </c>
      <c r="C1968" s="6" t="s">
        <v>7338</v>
      </c>
      <c r="D1968" s="6">
        <v>840490703070</v>
      </c>
      <c r="E1968" s="7" t="s">
        <v>3237</v>
      </c>
      <c r="F1968" t="s">
        <v>3991</v>
      </c>
      <c r="G1968" t="s">
        <v>7851</v>
      </c>
      <c r="H1968" t="s">
        <v>17</v>
      </c>
      <c r="I1968" s="7" t="s">
        <v>3972</v>
      </c>
      <c r="J1968" s="7" t="s">
        <v>21</v>
      </c>
      <c r="K1968" s="7" t="s">
        <v>7828</v>
      </c>
      <c r="L1968" s="10">
        <v>44</v>
      </c>
      <c r="M1968" s="7" t="s">
        <v>14</v>
      </c>
      <c r="N1968" s="7" t="s">
        <v>15</v>
      </c>
      <c r="O1968" s="7" t="s">
        <v>3451</v>
      </c>
      <c r="P1968" s="60"/>
      <c r="Q1968">
        <f>SUMIF('Cross-Over'!C:C,Master!E1968,'Cross-Over'!V:V)</f>
        <v>0</v>
      </c>
      <c r="R1968" s="63">
        <f t="shared" si="30"/>
        <v>0</v>
      </c>
    </row>
    <row r="1969" spans="2:18" x14ac:dyDescent="0.25">
      <c r="B1969" s="62" t="s">
        <v>7337</v>
      </c>
      <c r="C1969" s="6" t="s">
        <v>7339</v>
      </c>
      <c r="D1969" s="6">
        <v>840490703063</v>
      </c>
      <c r="E1969" s="7" t="s">
        <v>3238</v>
      </c>
      <c r="F1969" t="s">
        <v>3992</v>
      </c>
      <c r="G1969" t="s">
        <v>7851</v>
      </c>
      <c r="H1969" t="s">
        <v>17</v>
      </c>
      <c r="I1969" s="7" t="s">
        <v>3972</v>
      </c>
      <c r="J1969" s="7" t="s">
        <v>24</v>
      </c>
      <c r="K1969" s="7" t="s">
        <v>7828</v>
      </c>
      <c r="L1969" s="10">
        <v>44</v>
      </c>
      <c r="M1969" s="7" t="s">
        <v>14</v>
      </c>
      <c r="N1969" s="7" t="s">
        <v>15</v>
      </c>
      <c r="O1969" s="7" t="s">
        <v>3451</v>
      </c>
      <c r="P1969" s="60"/>
      <c r="Q1969">
        <f>SUMIF('Cross-Over'!C:C,Master!E1969,'Cross-Over'!V:V)</f>
        <v>0</v>
      </c>
      <c r="R1969" s="63">
        <f t="shared" si="30"/>
        <v>0</v>
      </c>
    </row>
    <row r="1970" spans="2:18" x14ac:dyDescent="0.25">
      <c r="B1970" s="62" t="s">
        <v>7337</v>
      </c>
      <c r="C1970" s="6" t="s">
        <v>7340</v>
      </c>
      <c r="D1970" s="6">
        <v>840490703056</v>
      </c>
      <c r="E1970" s="7" t="s">
        <v>3239</v>
      </c>
      <c r="F1970" t="s">
        <v>3993</v>
      </c>
      <c r="G1970" t="s">
        <v>7851</v>
      </c>
      <c r="H1970" t="s">
        <v>17</v>
      </c>
      <c r="I1970" s="7" t="s">
        <v>3972</v>
      </c>
      <c r="J1970" s="7" t="s">
        <v>27</v>
      </c>
      <c r="K1970" s="7" t="s">
        <v>7828</v>
      </c>
      <c r="L1970" s="10">
        <v>44</v>
      </c>
      <c r="M1970" s="7" t="s">
        <v>14</v>
      </c>
      <c r="N1970" s="7" t="s">
        <v>15</v>
      </c>
      <c r="O1970" s="7" t="s">
        <v>3451</v>
      </c>
      <c r="P1970" s="60"/>
      <c r="Q1970">
        <f>SUMIF('Cross-Over'!C:C,Master!E1970,'Cross-Over'!V:V)</f>
        <v>0</v>
      </c>
      <c r="R1970" s="63">
        <f t="shared" si="30"/>
        <v>0</v>
      </c>
    </row>
    <row r="1971" spans="2:18" x14ac:dyDescent="0.25">
      <c r="B1971" s="62" t="s">
        <v>7337</v>
      </c>
      <c r="C1971" s="6" t="s">
        <v>7341</v>
      </c>
      <c r="D1971" s="6">
        <v>840490703087</v>
      </c>
      <c r="E1971" s="7" t="s">
        <v>3240</v>
      </c>
      <c r="F1971" t="s">
        <v>3994</v>
      </c>
      <c r="G1971" t="s">
        <v>7851</v>
      </c>
      <c r="H1971" t="s">
        <v>17</v>
      </c>
      <c r="I1971" s="7" t="s">
        <v>3972</v>
      </c>
      <c r="J1971" s="7" t="s">
        <v>30</v>
      </c>
      <c r="K1971" s="7" t="s">
        <v>7828</v>
      </c>
      <c r="L1971" s="10">
        <v>44</v>
      </c>
      <c r="M1971" s="7" t="s">
        <v>14</v>
      </c>
      <c r="N1971" s="7" t="s">
        <v>15</v>
      </c>
      <c r="O1971" s="7" t="s">
        <v>3451</v>
      </c>
      <c r="P1971" s="60"/>
      <c r="Q1971">
        <f>SUMIF('Cross-Over'!C:C,Master!E1971,'Cross-Over'!V:V)</f>
        <v>0</v>
      </c>
      <c r="R1971" s="63">
        <f t="shared" si="30"/>
        <v>0</v>
      </c>
    </row>
    <row r="1972" spans="2:18" x14ac:dyDescent="0.25">
      <c r="B1972" s="62" t="s">
        <v>7337</v>
      </c>
      <c r="C1972" s="6" t="s">
        <v>7342</v>
      </c>
      <c r="D1972" s="6">
        <v>840490703032</v>
      </c>
      <c r="E1972" s="7" t="s">
        <v>3241</v>
      </c>
      <c r="F1972" t="s">
        <v>3995</v>
      </c>
      <c r="G1972" t="s">
        <v>7851</v>
      </c>
      <c r="H1972" t="s">
        <v>17</v>
      </c>
      <c r="I1972" s="7" t="s">
        <v>3972</v>
      </c>
      <c r="J1972" s="7" t="s">
        <v>246</v>
      </c>
      <c r="K1972" s="7" t="s">
        <v>7828</v>
      </c>
      <c r="L1972" s="10">
        <v>44</v>
      </c>
      <c r="M1972" s="7" t="s">
        <v>14</v>
      </c>
      <c r="N1972" s="7" t="s">
        <v>15</v>
      </c>
      <c r="O1972" s="7" t="s">
        <v>3451</v>
      </c>
      <c r="P1972" s="60"/>
      <c r="Q1972">
        <f>SUMIF('Cross-Over'!C:C,Master!E1972,'Cross-Over'!V:V)</f>
        <v>0</v>
      </c>
      <c r="R1972" s="63">
        <f t="shared" si="30"/>
        <v>0</v>
      </c>
    </row>
    <row r="1973" spans="2:18" x14ac:dyDescent="0.25">
      <c r="B1973" s="62" t="s">
        <v>7337</v>
      </c>
      <c r="C1973" s="6" t="s">
        <v>7343</v>
      </c>
      <c r="D1973" s="6">
        <v>840490703049</v>
      </c>
      <c r="E1973" s="7" t="s">
        <v>3242</v>
      </c>
      <c r="F1973" t="s">
        <v>3996</v>
      </c>
      <c r="G1973" t="s">
        <v>7851</v>
      </c>
      <c r="H1973" t="s">
        <v>17</v>
      </c>
      <c r="I1973" s="7" t="s">
        <v>3972</v>
      </c>
      <c r="J1973" s="7" t="s">
        <v>249</v>
      </c>
      <c r="K1973" s="7" t="s">
        <v>7828</v>
      </c>
      <c r="L1973" s="10">
        <v>44</v>
      </c>
      <c r="M1973" s="7" t="s">
        <v>14</v>
      </c>
      <c r="N1973" s="7" t="s">
        <v>15</v>
      </c>
      <c r="O1973" s="7" t="s">
        <v>3451</v>
      </c>
      <c r="P1973" s="60"/>
      <c r="Q1973">
        <f>SUMIF('Cross-Over'!C:C,Master!E1973,'Cross-Over'!V:V)</f>
        <v>0</v>
      </c>
      <c r="R1973" s="63">
        <f t="shared" si="30"/>
        <v>0</v>
      </c>
    </row>
    <row r="1974" spans="2:18" x14ac:dyDescent="0.25">
      <c r="B1974" s="62" t="s">
        <v>7344</v>
      </c>
      <c r="C1974" s="6" t="s">
        <v>7345</v>
      </c>
      <c r="D1974" s="6">
        <v>840490703131</v>
      </c>
      <c r="E1974" s="7" t="s">
        <v>3243</v>
      </c>
      <c r="F1974" t="s">
        <v>3997</v>
      </c>
      <c r="G1974" t="s">
        <v>7851</v>
      </c>
      <c r="H1974" t="s">
        <v>18</v>
      </c>
      <c r="I1974" s="7" t="s">
        <v>3985</v>
      </c>
      <c r="J1974" s="7" t="s">
        <v>21</v>
      </c>
      <c r="K1974" s="7" t="s">
        <v>7828</v>
      </c>
      <c r="L1974" s="10">
        <v>44</v>
      </c>
      <c r="M1974" s="7" t="s">
        <v>14</v>
      </c>
      <c r="N1974" s="7" t="s">
        <v>15</v>
      </c>
      <c r="O1974" s="7" t="s">
        <v>3451</v>
      </c>
      <c r="P1974" s="60"/>
      <c r="Q1974">
        <f>SUMIF('Cross-Over'!C:C,Master!E1974,'Cross-Over'!V:V)</f>
        <v>0</v>
      </c>
      <c r="R1974" s="63">
        <f t="shared" si="30"/>
        <v>0</v>
      </c>
    </row>
    <row r="1975" spans="2:18" x14ac:dyDescent="0.25">
      <c r="B1975" s="62" t="s">
        <v>7344</v>
      </c>
      <c r="C1975" s="6" t="s">
        <v>7346</v>
      </c>
      <c r="D1975" s="6">
        <v>840490703124</v>
      </c>
      <c r="E1975" s="7" t="s">
        <v>3244</v>
      </c>
      <c r="F1975" t="s">
        <v>3998</v>
      </c>
      <c r="G1975" t="s">
        <v>7851</v>
      </c>
      <c r="H1975" t="s">
        <v>18</v>
      </c>
      <c r="I1975" s="7" t="s">
        <v>3985</v>
      </c>
      <c r="J1975" s="7" t="s">
        <v>24</v>
      </c>
      <c r="K1975" s="7" t="s">
        <v>7828</v>
      </c>
      <c r="L1975" s="10">
        <v>44</v>
      </c>
      <c r="M1975" s="7" t="s">
        <v>14</v>
      </c>
      <c r="N1975" s="7" t="s">
        <v>15</v>
      </c>
      <c r="O1975" s="7" t="s">
        <v>3451</v>
      </c>
      <c r="P1975" s="60"/>
      <c r="Q1975">
        <f>SUMIF('Cross-Over'!C:C,Master!E1975,'Cross-Over'!V:V)</f>
        <v>0</v>
      </c>
      <c r="R1975" s="63">
        <f t="shared" si="30"/>
        <v>0</v>
      </c>
    </row>
    <row r="1976" spans="2:18" x14ac:dyDescent="0.25">
      <c r="B1976" s="62" t="s">
        <v>7344</v>
      </c>
      <c r="C1976" s="6" t="s">
        <v>7347</v>
      </c>
      <c r="D1976" s="6">
        <v>840490703117</v>
      </c>
      <c r="E1976" s="7" t="s">
        <v>3245</v>
      </c>
      <c r="F1976" t="s">
        <v>3999</v>
      </c>
      <c r="G1976" t="s">
        <v>7851</v>
      </c>
      <c r="H1976" t="s">
        <v>18</v>
      </c>
      <c r="I1976" s="7" t="s">
        <v>3985</v>
      </c>
      <c r="J1976" s="7" t="s">
        <v>27</v>
      </c>
      <c r="K1976" s="7" t="s">
        <v>7828</v>
      </c>
      <c r="L1976" s="10">
        <v>44</v>
      </c>
      <c r="M1976" s="7" t="s">
        <v>14</v>
      </c>
      <c r="N1976" s="7" t="s">
        <v>15</v>
      </c>
      <c r="O1976" s="7" t="s">
        <v>3451</v>
      </c>
      <c r="P1976" s="60"/>
      <c r="Q1976">
        <f>SUMIF('Cross-Over'!C:C,Master!E1976,'Cross-Over'!V:V)</f>
        <v>0</v>
      </c>
      <c r="R1976" s="63">
        <f t="shared" si="30"/>
        <v>0</v>
      </c>
    </row>
    <row r="1977" spans="2:18" x14ac:dyDescent="0.25">
      <c r="B1977" s="62" t="s">
        <v>7344</v>
      </c>
      <c r="C1977" s="6" t="s">
        <v>7348</v>
      </c>
      <c r="D1977" s="6">
        <v>840490703148</v>
      </c>
      <c r="E1977" s="7" t="s">
        <v>3246</v>
      </c>
      <c r="F1977" t="s">
        <v>4000</v>
      </c>
      <c r="G1977" t="s">
        <v>7851</v>
      </c>
      <c r="H1977" t="s">
        <v>18</v>
      </c>
      <c r="I1977" s="7" t="s">
        <v>3985</v>
      </c>
      <c r="J1977" s="7" t="s">
        <v>30</v>
      </c>
      <c r="K1977" s="7" t="s">
        <v>7828</v>
      </c>
      <c r="L1977" s="10">
        <v>44</v>
      </c>
      <c r="M1977" s="7" t="s">
        <v>14</v>
      </c>
      <c r="N1977" s="7" t="s">
        <v>15</v>
      </c>
      <c r="O1977" s="7" t="s">
        <v>3451</v>
      </c>
      <c r="P1977" s="60"/>
      <c r="Q1977">
        <f>SUMIF('Cross-Over'!C:C,Master!E1977,'Cross-Over'!V:V)</f>
        <v>0</v>
      </c>
      <c r="R1977" s="63">
        <f t="shared" si="30"/>
        <v>0</v>
      </c>
    </row>
    <row r="1978" spans="2:18" x14ac:dyDescent="0.25">
      <c r="B1978" s="62" t="s">
        <v>7344</v>
      </c>
      <c r="C1978" s="6" t="s">
        <v>7349</v>
      </c>
      <c r="D1978" s="6">
        <v>840490703094</v>
      </c>
      <c r="E1978" s="7" t="s">
        <v>3247</v>
      </c>
      <c r="F1978" t="s">
        <v>4001</v>
      </c>
      <c r="G1978" t="s">
        <v>7851</v>
      </c>
      <c r="H1978" t="s">
        <v>18</v>
      </c>
      <c r="I1978" s="7" t="s">
        <v>3985</v>
      </c>
      <c r="J1978" s="7" t="s">
        <v>246</v>
      </c>
      <c r="K1978" s="7" t="s">
        <v>7828</v>
      </c>
      <c r="L1978" s="10">
        <v>44</v>
      </c>
      <c r="M1978" s="7" t="s">
        <v>14</v>
      </c>
      <c r="N1978" s="7" t="s">
        <v>15</v>
      </c>
      <c r="O1978" s="7" t="s">
        <v>3451</v>
      </c>
      <c r="P1978" s="60"/>
      <c r="Q1978">
        <f>SUMIF('Cross-Over'!C:C,Master!E1978,'Cross-Over'!V:V)</f>
        <v>0</v>
      </c>
      <c r="R1978" s="63">
        <f t="shared" si="30"/>
        <v>0</v>
      </c>
    </row>
    <row r="1979" spans="2:18" x14ac:dyDescent="0.25">
      <c r="B1979" s="62" t="s">
        <v>7344</v>
      </c>
      <c r="C1979" s="6" t="s">
        <v>7350</v>
      </c>
      <c r="D1979" s="6">
        <v>840490703100</v>
      </c>
      <c r="E1979" s="7" t="s">
        <v>3248</v>
      </c>
      <c r="F1979" t="s">
        <v>4002</v>
      </c>
      <c r="G1979" t="s">
        <v>7851</v>
      </c>
      <c r="H1979" t="s">
        <v>18</v>
      </c>
      <c r="I1979" s="7" t="s">
        <v>3985</v>
      </c>
      <c r="J1979" s="7" t="s">
        <v>249</v>
      </c>
      <c r="K1979" s="7" t="s">
        <v>7828</v>
      </c>
      <c r="L1979" s="10">
        <v>44</v>
      </c>
      <c r="M1979" s="7" t="s">
        <v>14</v>
      </c>
      <c r="N1979" s="7" t="s">
        <v>15</v>
      </c>
      <c r="O1979" s="7" t="s">
        <v>3451</v>
      </c>
      <c r="P1979" s="60"/>
      <c r="Q1979">
        <f>SUMIF('Cross-Over'!C:C,Master!E1979,'Cross-Over'!V:V)</f>
        <v>0</v>
      </c>
      <c r="R1979" s="63">
        <f t="shared" si="30"/>
        <v>0</v>
      </c>
    </row>
    <row r="1980" spans="2:18" x14ac:dyDescent="0.25">
      <c r="B1980" s="62" t="s">
        <v>7351</v>
      </c>
      <c r="C1980" s="6" t="s">
        <v>7352</v>
      </c>
      <c r="D1980" s="6">
        <v>840490703513</v>
      </c>
      <c r="E1980" s="7" t="s">
        <v>3249</v>
      </c>
      <c r="F1980" t="s">
        <v>4003</v>
      </c>
      <c r="G1980" t="s">
        <v>7889</v>
      </c>
      <c r="H1980" t="s">
        <v>18</v>
      </c>
      <c r="I1980" s="7" t="s">
        <v>2069</v>
      </c>
      <c r="J1980" s="7">
        <v>3030</v>
      </c>
      <c r="K1980" s="7" t="s">
        <v>7839</v>
      </c>
      <c r="L1980" s="10">
        <v>60.5</v>
      </c>
      <c r="M1980" s="7" t="s">
        <v>103</v>
      </c>
      <c r="N1980" s="7" t="s">
        <v>104</v>
      </c>
      <c r="O1980" s="7" t="s">
        <v>3451</v>
      </c>
      <c r="P1980" s="60"/>
      <c r="Q1980">
        <f>SUMIF('Cross-Over'!C:C,Master!E1980,'Cross-Over'!V:V)</f>
        <v>0</v>
      </c>
      <c r="R1980" s="63">
        <f t="shared" si="30"/>
        <v>0</v>
      </c>
    </row>
    <row r="1981" spans="2:18" x14ac:dyDescent="0.25">
      <c r="B1981" s="62" t="s">
        <v>7351</v>
      </c>
      <c r="C1981" s="6" t="s">
        <v>7353</v>
      </c>
      <c r="D1981" s="6">
        <v>840490703520</v>
      </c>
      <c r="E1981" s="7" t="s">
        <v>3250</v>
      </c>
      <c r="F1981" t="s">
        <v>4004</v>
      </c>
      <c r="G1981" t="s">
        <v>7889</v>
      </c>
      <c r="H1981" t="s">
        <v>18</v>
      </c>
      <c r="I1981" s="7" t="s">
        <v>2069</v>
      </c>
      <c r="J1981" s="7">
        <v>3032</v>
      </c>
      <c r="K1981" s="7" t="s">
        <v>7839</v>
      </c>
      <c r="L1981" s="10">
        <v>60.5</v>
      </c>
      <c r="M1981" s="7" t="s">
        <v>103</v>
      </c>
      <c r="N1981" s="7" t="s">
        <v>104</v>
      </c>
      <c r="O1981" s="7" t="s">
        <v>3451</v>
      </c>
      <c r="P1981" s="60"/>
      <c r="Q1981">
        <f>SUMIF('Cross-Over'!C:C,Master!E1981,'Cross-Over'!V:V)</f>
        <v>0</v>
      </c>
      <c r="R1981" s="63">
        <f t="shared" si="30"/>
        <v>0</v>
      </c>
    </row>
    <row r="1982" spans="2:18" x14ac:dyDescent="0.25">
      <c r="B1982" s="62" t="s">
        <v>7351</v>
      </c>
      <c r="C1982" s="6" t="s">
        <v>7354</v>
      </c>
      <c r="D1982" s="6">
        <v>840490703537</v>
      </c>
      <c r="E1982" s="7" t="s">
        <v>3251</v>
      </c>
      <c r="F1982" t="s">
        <v>4005</v>
      </c>
      <c r="G1982" t="s">
        <v>7889</v>
      </c>
      <c r="H1982" t="s">
        <v>18</v>
      </c>
      <c r="I1982" s="7" t="s">
        <v>2069</v>
      </c>
      <c r="J1982" s="7">
        <v>3230</v>
      </c>
      <c r="K1982" s="7" t="s">
        <v>7839</v>
      </c>
      <c r="L1982" s="10">
        <v>60.5</v>
      </c>
      <c r="M1982" s="7" t="s">
        <v>103</v>
      </c>
      <c r="N1982" s="7" t="s">
        <v>104</v>
      </c>
      <c r="O1982" s="7" t="s">
        <v>3451</v>
      </c>
      <c r="P1982" s="60"/>
      <c r="Q1982">
        <f>SUMIF('Cross-Over'!C:C,Master!E1982,'Cross-Over'!V:V)</f>
        <v>0</v>
      </c>
      <c r="R1982" s="63">
        <f t="shared" si="30"/>
        <v>0</v>
      </c>
    </row>
    <row r="1983" spans="2:18" x14ac:dyDescent="0.25">
      <c r="B1983" s="62" t="s">
        <v>7351</v>
      </c>
      <c r="C1983" s="6" t="s">
        <v>7355</v>
      </c>
      <c r="D1983" s="6">
        <v>840490703544</v>
      </c>
      <c r="E1983" s="7" t="s">
        <v>3252</v>
      </c>
      <c r="F1983" t="s">
        <v>4006</v>
      </c>
      <c r="G1983" t="s">
        <v>7889</v>
      </c>
      <c r="H1983" t="s">
        <v>18</v>
      </c>
      <c r="I1983" s="7" t="s">
        <v>2069</v>
      </c>
      <c r="J1983" s="7">
        <v>3232</v>
      </c>
      <c r="K1983" s="7" t="s">
        <v>7839</v>
      </c>
      <c r="L1983" s="10">
        <v>60.5</v>
      </c>
      <c r="M1983" s="7" t="s">
        <v>103</v>
      </c>
      <c r="N1983" s="7" t="s">
        <v>104</v>
      </c>
      <c r="O1983" s="7" t="s">
        <v>3451</v>
      </c>
      <c r="P1983" s="60"/>
      <c r="Q1983">
        <f>SUMIF('Cross-Over'!C:C,Master!E1983,'Cross-Over'!V:V)</f>
        <v>0</v>
      </c>
      <c r="R1983" s="63">
        <f t="shared" si="30"/>
        <v>0</v>
      </c>
    </row>
    <row r="1984" spans="2:18" x14ac:dyDescent="0.25">
      <c r="B1984" s="62" t="s">
        <v>7351</v>
      </c>
      <c r="C1984" s="6" t="s">
        <v>7356</v>
      </c>
      <c r="D1984" s="6">
        <v>840490703551</v>
      </c>
      <c r="E1984" s="7" t="s">
        <v>3253</v>
      </c>
      <c r="F1984" t="s">
        <v>4007</v>
      </c>
      <c r="G1984" t="s">
        <v>7889</v>
      </c>
      <c r="H1984" t="s">
        <v>18</v>
      </c>
      <c r="I1984" s="7" t="s">
        <v>2069</v>
      </c>
      <c r="J1984" s="7">
        <v>3234</v>
      </c>
      <c r="K1984" s="7" t="s">
        <v>7839</v>
      </c>
      <c r="L1984" s="10">
        <v>60.5</v>
      </c>
      <c r="M1984" s="7" t="s">
        <v>103</v>
      </c>
      <c r="N1984" s="7" t="s">
        <v>104</v>
      </c>
      <c r="O1984" s="7" t="s">
        <v>3451</v>
      </c>
      <c r="P1984" s="60"/>
      <c r="Q1984">
        <f>SUMIF('Cross-Over'!C:C,Master!E1984,'Cross-Over'!V:V)</f>
        <v>0</v>
      </c>
      <c r="R1984" s="63">
        <f t="shared" si="30"/>
        <v>0</v>
      </c>
    </row>
    <row r="1985" spans="2:18" x14ac:dyDescent="0.25">
      <c r="B1985" s="62" t="s">
        <v>7351</v>
      </c>
      <c r="C1985" s="6" t="s">
        <v>7357</v>
      </c>
      <c r="D1985" s="6">
        <v>840490703568</v>
      </c>
      <c r="E1985" s="7" t="s">
        <v>3254</v>
      </c>
      <c r="F1985" t="s">
        <v>4008</v>
      </c>
      <c r="G1985" t="s">
        <v>7889</v>
      </c>
      <c r="H1985" t="s">
        <v>18</v>
      </c>
      <c r="I1985" s="7" t="s">
        <v>2069</v>
      </c>
      <c r="J1985" s="7">
        <v>3430</v>
      </c>
      <c r="K1985" s="7" t="s">
        <v>7839</v>
      </c>
      <c r="L1985" s="10">
        <v>60.5</v>
      </c>
      <c r="M1985" s="7" t="s">
        <v>103</v>
      </c>
      <c r="N1985" s="7" t="s">
        <v>104</v>
      </c>
      <c r="O1985" s="7" t="s">
        <v>3451</v>
      </c>
      <c r="P1985" s="60"/>
      <c r="Q1985">
        <f>SUMIF('Cross-Over'!C:C,Master!E1985,'Cross-Over'!V:V)</f>
        <v>0</v>
      </c>
      <c r="R1985" s="63">
        <f t="shared" si="30"/>
        <v>0</v>
      </c>
    </row>
    <row r="1986" spans="2:18" x14ac:dyDescent="0.25">
      <c r="B1986" s="62" t="s">
        <v>7351</v>
      </c>
      <c r="C1986" s="6" t="s">
        <v>7358</v>
      </c>
      <c r="D1986" s="6">
        <v>840490703575</v>
      </c>
      <c r="E1986" s="7" t="s">
        <v>3255</v>
      </c>
      <c r="F1986" t="s">
        <v>4009</v>
      </c>
      <c r="G1986" t="s">
        <v>7889</v>
      </c>
      <c r="H1986" t="s">
        <v>18</v>
      </c>
      <c r="I1986" s="7" t="s">
        <v>2069</v>
      </c>
      <c r="J1986" s="7">
        <v>3432</v>
      </c>
      <c r="K1986" s="7" t="s">
        <v>7839</v>
      </c>
      <c r="L1986" s="10">
        <v>60.5</v>
      </c>
      <c r="M1986" s="7" t="s">
        <v>103</v>
      </c>
      <c r="N1986" s="7" t="s">
        <v>104</v>
      </c>
      <c r="O1986" s="7" t="s">
        <v>3451</v>
      </c>
      <c r="P1986" s="60"/>
      <c r="Q1986">
        <f>SUMIF('Cross-Over'!C:C,Master!E1986,'Cross-Over'!V:V)</f>
        <v>0</v>
      </c>
      <c r="R1986" s="63">
        <f t="shared" si="30"/>
        <v>0</v>
      </c>
    </row>
    <row r="1987" spans="2:18" x14ac:dyDescent="0.25">
      <c r="B1987" s="62" t="s">
        <v>7351</v>
      </c>
      <c r="C1987" s="6" t="s">
        <v>7359</v>
      </c>
      <c r="D1987" s="6">
        <v>840490703582</v>
      </c>
      <c r="E1987" s="7" t="s">
        <v>3256</v>
      </c>
      <c r="F1987" t="s">
        <v>4010</v>
      </c>
      <c r="G1987" t="s">
        <v>7889</v>
      </c>
      <c r="H1987" t="s">
        <v>18</v>
      </c>
      <c r="I1987" s="7" t="s">
        <v>2069</v>
      </c>
      <c r="J1987" s="7">
        <v>3434</v>
      </c>
      <c r="K1987" s="7" t="s">
        <v>7839</v>
      </c>
      <c r="L1987" s="10">
        <v>60.5</v>
      </c>
      <c r="M1987" s="7" t="s">
        <v>103</v>
      </c>
      <c r="N1987" s="7" t="s">
        <v>104</v>
      </c>
      <c r="O1987" s="7" t="s">
        <v>3451</v>
      </c>
      <c r="P1987" s="60"/>
      <c r="Q1987">
        <f>SUMIF('Cross-Over'!C:C,Master!E1987,'Cross-Over'!V:V)</f>
        <v>0</v>
      </c>
      <c r="R1987" s="63">
        <f t="shared" si="30"/>
        <v>0</v>
      </c>
    </row>
    <row r="1988" spans="2:18" x14ac:dyDescent="0.25">
      <c r="B1988" s="62" t="s">
        <v>7351</v>
      </c>
      <c r="C1988" s="6" t="s">
        <v>7360</v>
      </c>
      <c r="D1988" s="6">
        <v>840490703599</v>
      </c>
      <c r="E1988" s="7" t="s">
        <v>3257</v>
      </c>
      <c r="F1988" t="s">
        <v>4011</v>
      </c>
      <c r="G1988" t="s">
        <v>7889</v>
      </c>
      <c r="H1988" t="s">
        <v>18</v>
      </c>
      <c r="I1988" s="7" t="s">
        <v>2069</v>
      </c>
      <c r="J1988" s="7">
        <v>3436</v>
      </c>
      <c r="K1988" s="7" t="s">
        <v>7839</v>
      </c>
      <c r="L1988" s="10">
        <v>60.5</v>
      </c>
      <c r="M1988" s="7" t="s">
        <v>103</v>
      </c>
      <c r="N1988" s="7" t="s">
        <v>104</v>
      </c>
      <c r="O1988" s="7" t="s">
        <v>3451</v>
      </c>
      <c r="P1988" s="60"/>
      <c r="Q1988">
        <f>SUMIF('Cross-Over'!C:C,Master!E1988,'Cross-Over'!V:V)</f>
        <v>0</v>
      </c>
      <c r="R1988" s="63">
        <f t="shared" si="30"/>
        <v>0</v>
      </c>
    </row>
    <row r="1989" spans="2:18" x14ac:dyDescent="0.25">
      <c r="B1989" s="62" t="s">
        <v>7351</v>
      </c>
      <c r="C1989" s="6" t="s">
        <v>7361</v>
      </c>
      <c r="D1989" s="6">
        <v>840490703605</v>
      </c>
      <c r="E1989" s="7" t="s">
        <v>3258</v>
      </c>
      <c r="F1989" t="s">
        <v>4012</v>
      </c>
      <c r="G1989" t="s">
        <v>7889</v>
      </c>
      <c r="H1989" t="s">
        <v>18</v>
      </c>
      <c r="I1989" s="7" t="s">
        <v>2069</v>
      </c>
      <c r="J1989" s="7">
        <v>3632</v>
      </c>
      <c r="K1989" s="7" t="s">
        <v>7839</v>
      </c>
      <c r="L1989" s="10">
        <v>60.5</v>
      </c>
      <c r="M1989" s="7" t="s">
        <v>103</v>
      </c>
      <c r="N1989" s="7" t="s">
        <v>104</v>
      </c>
      <c r="O1989" s="7" t="s">
        <v>3451</v>
      </c>
      <c r="P1989" s="60"/>
      <c r="Q1989">
        <f>SUMIF('Cross-Over'!C:C,Master!E1989,'Cross-Over'!V:V)</f>
        <v>0</v>
      </c>
      <c r="R1989" s="63">
        <f t="shared" si="30"/>
        <v>0</v>
      </c>
    </row>
    <row r="1990" spans="2:18" x14ac:dyDescent="0.25">
      <c r="B1990" s="62" t="s">
        <v>7351</v>
      </c>
      <c r="C1990" s="6" t="s">
        <v>7362</v>
      </c>
      <c r="D1990" s="6">
        <v>840490703612</v>
      </c>
      <c r="E1990" s="7" t="s">
        <v>3259</v>
      </c>
      <c r="F1990" t="s">
        <v>4013</v>
      </c>
      <c r="G1990" t="s">
        <v>7889</v>
      </c>
      <c r="H1990" t="s">
        <v>18</v>
      </c>
      <c r="I1990" s="7" t="s">
        <v>2069</v>
      </c>
      <c r="J1990" s="7">
        <v>3634</v>
      </c>
      <c r="K1990" s="7" t="s">
        <v>7839</v>
      </c>
      <c r="L1990" s="10">
        <v>60.5</v>
      </c>
      <c r="M1990" s="7" t="s">
        <v>103</v>
      </c>
      <c r="N1990" s="7" t="s">
        <v>104</v>
      </c>
      <c r="O1990" s="7" t="s">
        <v>3451</v>
      </c>
      <c r="P1990" s="60"/>
      <c r="Q1990">
        <f>SUMIF('Cross-Over'!C:C,Master!E1990,'Cross-Over'!V:V)</f>
        <v>0</v>
      </c>
      <c r="R1990" s="63">
        <f t="shared" ref="R1990:R2053" si="31">Q1990*L1990</f>
        <v>0</v>
      </c>
    </row>
    <row r="1991" spans="2:18" x14ac:dyDescent="0.25">
      <c r="B1991" s="62" t="s">
        <v>7351</v>
      </c>
      <c r="C1991" s="6" t="s">
        <v>7363</v>
      </c>
      <c r="D1991" s="6">
        <v>840490703629</v>
      </c>
      <c r="E1991" s="7" t="s">
        <v>3260</v>
      </c>
      <c r="F1991" t="s">
        <v>4014</v>
      </c>
      <c r="G1991" t="s">
        <v>7889</v>
      </c>
      <c r="H1991" t="s">
        <v>18</v>
      </c>
      <c r="I1991" s="7" t="s">
        <v>2069</v>
      </c>
      <c r="J1991" s="7">
        <v>3636</v>
      </c>
      <c r="K1991" s="7" t="s">
        <v>7839</v>
      </c>
      <c r="L1991" s="10">
        <v>60.5</v>
      </c>
      <c r="M1991" s="7" t="s">
        <v>103</v>
      </c>
      <c r="N1991" s="7" t="s">
        <v>104</v>
      </c>
      <c r="O1991" s="7" t="s">
        <v>3451</v>
      </c>
      <c r="P1991" s="60"/>
      <c r="Q1991">
        <f>SUMIF('Cross-Over'!C:C,Master!E1991,'Cross-Over'!V:V)</f>
        <v>0</v>
      </c>
      <c r="R1991" s="63">
        <f t="shared" si="31"/>
        <v>0</v>
      </c>
    </row>
    <row r="1992" spans="2:18" x14ac:dyDescent="0.25">
      <c r="B1992" s="62" t="s">
        <v>7351</v>
      </c>
      <c r="C1992" s="6" t="s">
        <v>7364</v>
      </c>
      <c r="D1992" s="6">
        <v>840490703636</v>
      </c>
      <c r="E1992" s="7" t="s">
        <v>3261</v>
      </c>
      <c r="F1992" t="s">
        <v>4015</v>
      </c>
      <c r="G1992" t="s">
        <v>7889</v>
      </c>
      <c r="H1992" t="s">
        <v>18</v>
      </c>
      <c r="I1992" s="7" t="s">
        <v>2069</v>
      </c>
      <c r="J1992" s="7">
        <v>3832</v>
      </c>
      <c r="K1992" s="7" t="s">
        <v>7839</v>
      </c>
      <c r="L1992" s="10">
        <v>60.5</v>
      </c>
      <c r="M1992" s="7" t="s">
        <v>103</v>
      </c>
      <c r="N1992" s="7" t="s">
        <v>104</v>
      </c>
      <c r="O1992" s="7" t="s">
        <v>3451</v>
      </c>
      <c r="P1992" s="60"/>
      <c r="Q1992">
        <f>SUMIF('Cross-Over'!C:C,Master!E1992,'Cross-Over'!V:V)</f>
        <v>0</v>
      </c>
      <c r="R1992" s="63">
        <f t="shared" si="31"/>
        <v>0</v>
      </c>
    </row>
    <row r="1993" spans="2:18" x14ac:dyDescent="0.25">
      <c r="B1993" s="62" t="s">
        <v>7351</v>
      </c>
      <c r="C1993" s="6" t="s">
        <v>7365</v>
      </c>
      <c r="D1993" s="6">
        <v>840490703643</v>
      </c>
      <c r="E1993" s="7" t="s">
        <v>3262</v>
      </c>
      <c r="F1993" t="s">
        <v>4016</v>
      </c>
      <c r="G1993" t="s">
        <v>7889</v>
      </c>
      <c r="H1993" t="s">
        <v>18</v>
      </c>
      <c r="I1993" s="7" t="s">
        <v>2069</v>
      </c>
      <c r="J1993" s="7">
        <v>3834</v>
      </c>
      <c r="K1993" s="7" t="s">
        <v>7839</v>
      </c>
      <c r="L1993" s="10">
        <v>60.5</v>
      </c>
      <c r="M1993" s="7" t="s">
        <v>103</v>
      </c>
      <c r="N1993" s="7" t="s">
        <v>104</v>
      </c>
      <c r="O1993" s="7" t="s">
        <v>3451</v>
      </c>
      <c r="P1993" s="60"/>
      <c r="Q1993">
        <f>SUMIF('Cross-Over'!C:C,Master!E1993,'Cross-Over'!V:V)</f>
        <v>0</v>
      </c>
      <c r="R1993" s="63">
        <f t="shared" si="31"/>
        <v>0</v>
      </c>
    </row>
    <row r="1994" spans="2:18" x14ac:dyDescent="0.25">
      <c r="B1994" s="62" t="s">
        <v>7351</v>
      </c>
      <c r="C1994" s="6" t="s">
        <v>7366</v>
      </c>
      <c r="D1994" s="6">
        <v>840490703650</v>
      </c>
      <c r="E1994" s="7" t="s">
        <v>3263</v>
      </c>
      <c r="F1994" t="s">
        <v>4017</v>
      </c>
      <c r="G1994" t="s">
        <v>7889</v>
      </c>
      <c r="H1994" t="s">
        <v>18</v>
      </c>
      <c r="I1994" s="7" t="s">
        <v>2069</v>
      </c>
      <c r="J1994" s="7">
        <v>3836</v>
      </c>
      <c r="K1994" s="7" t="s">
        <v>7839</v>
      </c>
      <c r="L1994" s="10">
        <v>60.5</v>
      </c>
      <c r="M1994" s="7" t="s">
        <v>103</v>
      </c>
      <c r="N1994" s="7" t="s">
        <v>104</v>
      </c>
      <c r="O1994" s="7" t="s">
        <v>3451</v>
      </c>
      <c r="P1994" s="60"/>
      <c r="Q1994">
        <f>SUMIF('Cross-Over'!C:C,Master!E1994,'Cross-Over'!V:V)</f>
        <v>0</v>
      </c>
      <c r="R1994" s="63">
        <f t="shared" si="31"/>
        <v>0</v>
      </c>
    </row>
    <row r="1995" spans="2:18" x14ac:dyDescent="0.25">
      <c r="B1995" s="62" t="s">
        <v>7351</v>
      </c>
      <c r="C1995" s="6" t="s">
        <v>7367</v>
      </c>
      <c r="D1995" s="6">
        <v>840490703667</v>
      </c>
      <c r="E1995" s="7" t="s">
        <v>3264</v>
      </c>
      <c r="F1995" t="s">
        <v>4018</v>
      </c>
      <c r="G1995" t="s">
        <v>7889</v>
      </c>
      <c r="H1995" t="s">
        <v>18</v>
      </c>
      <c r="I1995" s="7" t="s">
        <v>2069</v>
      </c>
      <c r="J1995" s="7">
        <v>4032</v>
      </c>
      <c r="K1995" s="7" t="s">
        <v>7839</v>
      </c>
      <c r="L1995" s="10">
        <v>60.5</v>
      </c>
      <c r="M1995" s="7" t="s">
        <v>103</v>
      </c>
      <c r="N1995" s="7" t="s">
        <v>104</v>
      </c>
      <c r="O1995" s="7" t="s">
        <v>3451</v>
      </c>
      <c r="P1995" s="60"/>
      <c r="Q1995">
        <f>SUMIF('Cross-Over'!C:C,Master!E1995,'Cross-Over'!V:V)</f>
        <v>0</v>
      </c>
      <c r="R1995" s="63">
        <f t="shared" si="31"/>
        <v>0</v>
      </c>
    </row>
    <row r="1996" spans="2:18" x14ac:dyDescent="0.25">
      <c r="B1996" s="62" t="s">
        <v>7351</v>
      </c>
      <c r="C1996" s="6" t="s">
        <v>7368</v>
      </c>
      <c r="D1996" s="6">
        <v>840490703674</v>
      </c>
      <c r="E1996" s="7" t="s">
        <v>3265</v>
      </c>
      <c r="F1996" t="s">
        <v>4019</v>
      </c>
      <c r="G1996" t="s">
        <v>7889</v>
      </c>
      <c r="H1996" t="s">
        <v>18</v>
      </c>
      <c r="I1996" s="7" t="s">
        <v>2069</v>
      </c>
      <c r="J1996" s="7">
        <v>4232</v>
      </c>
      <c r="K1996" s="7" t="s">
        <v>7839</v>
      </c>
      <c r="L1996" s="10">
        <v>60.5</v>
      </c>
      <c r="M1996" s="7" t="s">
        <v>103</v>
      </c>
      <c r="N1996" s="7" t="s">
        <v>104</v>
      </c>
      <c r="O1996" s="7" t="s">
        <v>3451</v>
      </c>
      <c r="P1996" s="60"/>
      <c r="Q1996">
        <f>SUMIF('Cross-Over'!C:C,Master!E1996,'Cross-Over'!V:V)</f>
        <v>0</v>
      </c>
      <c r="R1996" s="63">
        <f t="shared" si="31"/>
        <v>0</v>
      </c>
    </row>
    <row r="1997" spans="2:18" x14ac:dyDescent="0.25">
      <c r="B1997" s="62" t="s">
        <v>7351</v>
      </c>
      <c r="C1997" s="6" t="s">
        <v>7369</v>
      </c>
      <c r="D1997" s="6">
        <v>840490703681</v>
      </c>
      <c r="E1997" s="7" t="s">
        <v>3266</v>
      </c>
      <c r="F1997" t="s">
        <v>4020</v>
      </c>
      <c r="G1997" t="s">
        <v>7889</v>
      </c>
      <c r="H1997" t="s">
        <v>18</v>
      </c>
      <c r="I1997" s="7" t="s">
        <v>2069</v>
      </c>
      <c r="J1997" s="7">
        <v>4432</v>
      </c>
      <c r="K1997" s="7" t="s">
        <v>7839</v>
      </c>
      <c r="L1997" s="10">
        <v>60.5</v>
      </c>
      <c r="M1997" s="7" t="s">
        <v>103</v>
      </c>
      <c r="N1997" s="7" t="s">
        <v>104</v>
      </c>
      <c r="O1997" s="7" t="s">
        <v>3451</v>
      </c>
      <c r="P1997" s="60"/>
      <c r="Q1997">
        <f>SUMIF('Cross-Over'!C:C,Master!E1997,'Cross-Over'!V:V)</f>
        <v>0</v>
      </c>
      <c r="R1997" s="63">
        <f t="shared" si="31"/>
        <v>0</v>
      </c>
    </row>
    <row r="1998" spans="2:18" x14ac:dyDescent="0.25">
      <c r="B1998" s="62" t="s">
        <v>7370</v>
      </c>
      <c r="C1998" s="6" t="s">
        <v>7371</v>
      </c>
      <c r="D1998" s="6">
        <v>840490703698</v>
      </c>
      <c r="E1998" s="7" t="s">
        <v>3267</v>
      </c>
      <c r="F1998" t="s">
        <v>4021</v>
      </c>
      <c r="G1998" t="s">
        <v>7889</v>
      </c>
      <c r="H1998" t="s">
        <v>17</v>
      </c>
      <c r="I1998" s="7" t="s">
        <v>3952</v>
      </c>
      <c r="J1998" s="7">
        <v>3030</v>
      </c>
      <c r="K1998" s="7" t="s">
        <v>7839</v>
      </c>
      <c r="L1998" s="10">
        <v>60.5</v>
      </c>
      <c r="M1998" s="7" t="s">
        <v>103</v>
      </c>
      <c r="N1998" s="7" t="s">
        <v>104</v>
      </c>
      <c r="O1998" s="7" t="s">
        <v>3451</v>
      </c>
      <c r="P1998" s="60"/>
      <c r="Q1998">
        <f>SUMIF('Cross-Over'!C:C,Master!E1998,'Cross-Over'!V:V)</f>
        <v>0</v>
      </c>
      <c r="R1998" s="63">
        <f t="shared" si="31"/>
        <v>0</v>
      </c>
    </row>
    <row r="1999" spans="2:18" x14ac:dyDescent="0.25">
      <c r="B1999" s="62" t="s">
        <v>7370</v>
      </c>
      <c r="C1999" s="6" t="s">
        <v>7372</v>
      </c>
      <c r="D1999" s="6">
        <v>840490703704</v>
      </c>
      <c r="E1999" s="7" t="s">
        <v>3268</v>
      </c>
      <c r="F1999" t="s">
        <v>4022</v>
      </c>
      <c r="G1999" t="s">
        <v>7889</v>
      </c>
      <c r="H1999" t="s">
        <v>17</v>
      </c>
      <c r="I1999" s="7" t="s">
        <v>3952</v>
      </c>
      <c r="J1999" s="7">
        <v>3032</v>
      </c>
      <c r="K1999" s="7" t="s">
        <v>7839</v>
      </c>
      <c r="L1999" s="10">
        <v>60.5</v>
      </c>
      <c r="M1999" s="7" t="s">
        <v>103</v>
      </c>
      <c r="N1999" s="7" t="s">
        <v>104</v>
      </c>
      <c r="O1999" s="7" t="s">
        <v>3451</v>
      </c>
      <c r="P1999" s="60"/>
      <c r="Q1999">
        <f>SUMIF('Cross-Over'!C:C,Master!E1999,'Cross-Over'!V:V)</f>
        <v>0</v>
      </c>
      <c r="R1999" s="63">
        <f t="shared" si="31"/>
        <v>0</v>
      </c>
    </row>
    <row r="2000" spans="2:18" x14ac:dyDescent="0.25">
      <c r="B2000" s="62" t="s">
        <v>7370</v>
      </c>
      <c r="C2000" s="6" t="s">
        <v>7373</v>
      </c>
      <c r="D2000" s="6">
        <v>840490703711</v>
      </c>
      <c r="E2000" s="7" t="s">
        <v>3269</v>
      </c>
      <c r="F2000" t="s">
        <v>4023</v>
      </c>
      <c r="G2000" t="s">
        <v>7889</v>
      </c>
      <c r="H2000" t="s">
        <v>17</v>
      </c>
      <c r="I2000" s="7" t="s">
        <v>3952</v>
      </c>
      <c r="J2000" s="7">
        <v>3230</v>
      </c>
      <c r="K2000" s="7" t="s">
        <v>7839</v>
      </c>
      <c r="L2000" s="10">
        <v>60.5</v>
      </c>
      <c r="M2000" s="7" t="s">
        <v>103</v>
      </c>
      <c r="N2000" s="7" t="s">
        <v>104</v>
      </c>
      <c r="O2000" s="7" t="s">
        <v>3451</v>
      </c>
      <c r="P2000" s="60"/>
      <c r="Q2000">
        <f>SUMIF('Cross-Over'!C:C,Master!E2000,'Cross-Over'!V:V)</f>
        <v>0</v>
      </c>
      <c r="R2000" s="63">
        <f t="shared" si="31"/>
        <v>0</v>
      </c>
    </row>
    <row r="2001" spans="2:18" x14ac:dyDescent="0.25">
      <c r="B2001" s="62" t="s">
        <v>7370</v>
      </c>
      <c r="C2001" s="6" t="s">
        <v>7374</v>
      </c>
      <c r="D2001" s="6">
        <v>840490703728</v>
      </c>
      <c r="E2001" s="7" t="s">
        <v>3270</v>
      </c>
      <c r="F2001" t="s">
        <v>4024</v>
      </c>
      <c r="G2001" t="s">
        <v>7889</v>
      </c>
      <c r="H2001" t="s">
        <v>17</v>
      </c>
      <c r="I2001" s="7" t="s">
        <v>3952</v>
      </c>
      <c r="J2001" s="7">
        <v>3232</v>
      </c>
      <c r="K2001" s="7" t="s">
        <v>7839</v>
      </c>
      <c r="L2001" s="10">
        <v>60.5</v>
      </c>
      <c r="M2001" s="7" t="s">
        <v>103</v>
      </c>
      <c r="N2001" s="7" t="s">
        <v>104</v>
      </c>
      <c r="O2001" s="7" t="s">
        <v>3451</v>
      </c>
      <c r="P2001" s="60"/>
      <c r="Q2001">
        <f>SUMIF('Cross-Over'!C:C,Master!E2001,'Cross-Over'!V:V)</f>
        <v>0</v>
      </c>
      <c r="R2001" s="63">
        <f t="shared" si="31"/>
        <v>0</v>
      </c>
    </row>
    <row r="2002" spans="2:18" x14ac:dyDescent="0.25">
      <c r="B2002" s="62" t="s">
        <v>7370</v>
      </c>
      <c r="C2002" s="6" t="s">
        <v>7375</v>
      </c>
      <c r="D2002" s="6">
        <v>840490703735</v>
      </c>
      <c r="E2002" s="7" t="s">
        <v>3271</v>
      </c>
      <c r="F2002" t="s">
        <v>4025</v>
      </c>
      <c r="G2002" t="s">
        <v>7889</v>
      </c>
      <c r="H2002" t="s">
        <v>17</v>
      </c>
      <c r="I2002" s="7" t="s">
        <v>3952</v>
      </c>
      <c r="J2002" s="7">
        <v>3234</v>
      </c>
      <c r="K2002" s="7" t="s">
        <v>7839</v>
      </c>
      <c r="L2002" s="10">
        <v>60.5</v>
      </c>
      <c r="M2002" s="7" t="s">
        <v>103</v>
      </c>
      <c r="N2002" s="7" t="s">
        <v>104</v>
      </c>
      <c r="O2002" s="7" t="s">
        <v>3451</v>
      </c>
      <c r="P2002" s="60"/>
      <c r="Q2002">
        <f>SUMIF('Cross-Over'!C:C,Master!E2002,'Cross-Over'!V:V)</f>
        <v>0</v>
      </c>
      <c r="R2002" s="63">
        <f t="shared" si="31"/>
        <v>0</v>
      </c>
    </row>
    <row r="2003" spans="2:18" x14ac:dyDescent="0.25">
      <c r="B2003" s="62" t="s">
        <v>7370</v>
      </c>
      <c r="C2003" s="6" t="s">
        <v>7376</v>
      </c>
      <c r="D2003" s="6">
        <v>840490703742</v>
      </c>
      <c r="E2003" s="7" t="s">
        <v>3272</v>
      </c>
      <c r="F2003" t="s">
        <v>4026</v>
      </c>
      <c r="G2003" t="s">
        <v>7889</v>
      </c>
      <c r="H2003" t="s">
        <v>17</v>
      </c>
      <c r="I2003" s="7" t="s">
        <v>3952</v>
      </c>
      <c r="J2003" s="7">
        <v>3430</v>
      </c>
      <c r="K2003" s="7" t="s">
        <v>7839</v>
      </c>
      <c r="L2003" s="10">
        <v>60.5</v>
      </c>
      <c r="M2003" s="7" t="s">
        <v>103</v>
      </c>
      <c r="N2003" s="7" t="s">
        <v>104</v>
      </c>
      <c r="O2003" s="7" t="s">
        <v>3451</v>
      </c>
      <c r="P2003" s="60"/>
      <c r="Q2003">
        <f>SUMIF('Cross-Over'!C:C,Master!E2003,'Cross-Over'!V:V)</f>
        <v>0</v>
      </c>
      <c r="R2003" s="63">
        <f t="shared" si="31"/>
        <v>0</v>
      </c>
    </row>
    <row r="2004" spans="2:18" x14ac:dyDescent="0.25">
      <c r="B2004" s="62" t="s">
        <v>7370</v>
      </c>
      <c r="C2004" s="6" t="s">
        <v>7377</v>
      </c>
      <c r="D2004" s="6">
        <v>840490703759</v>
      </c>
      <c r="E2004" s="7" t="s">
        <v>3273</v>
      </c>
      <c r="F2004" t="s">
        <v>4027</v>
      </c>
      <c r="G2004" t="s">
        <v>7889</v>
      </c>
      <c r="H2004" t="s">
        <v>17</v>
      </c>
      <c r="I2004" s="7" t="s">
        <v>3952</v>
      </c>
      <c r="J2004" s="7">
        <v>3432</v>
      </c>
      <c r="K2004" s="7" t="s">
        <v>7839</v>
      </c>
      <c r="L2004" s="10">
        <v>60.5</v>
      </c>
      <c r="M2004" s="7" t="s">
        <v>103</v>
      </c>
      <c r="N2004" s="7" t="s">
        <v>104</v>
      </c>
      <c r="O2004" s="7" t="s">
        <v>3451</v>
      </c>
      <c r="P2004" s="60"/>
      <c r="Q2004">
        <f>SUMIF('Cross-Over'!C:C,Master!E2004,'Cross-Over'!V:V)</f>
        <v>0</v>
      </c>
      <c r="R2004" s="63">
        <f t="shared" si="31"/>
        <v>0</v>
      </c>
    </row>
    <row r="2005" spans="2:18" x14ac:dyDescent="0.25">
      <c r="B2005" s="62" t="s">
        <v>7370</v>
      </c>
      <c r="C2005" s="6" t="s">
        <v>7378</v>
      </c>
      <c r="D2005" s="6">
        <v>840490703766</v>
      </c>
      <c r="E2005" s="7" t="s">
        <v>3274</v>
      </c>
      <c r="F2005" t="s">
        <v>4028</v>
      </c>
      <c r="G2005" t="s">
        <v>7889</v>
      </c>
      <c r="H2005" t="s">
        <v>17</v>
      </c>
      <c r="I2005" s="7" t="s">
        <v>3952</v>
      </c>
      <c r="J2005" s="7">
        <v>3434</v>
      </c>
      <c r="K2005" s="7" t="s">
        <v>7839</v>
      </c>
      <c r="L2005" s="10">
        <v>60.5</v>
      </c>
      <c r="M2005" s="7" t="s">
        <v>103</v>
      </c>
      <c r="N2005" s="7" t="s">
        <v>104</v>
      </c>
      <c r="O2005" s="7" t="s">
        <v>3451</v>
      </c>
      <c r="P2005" s="60"/>
      <c r="Q2005">
        <f>SUMIF('Cross-Over'!C:C,Master!E2005,'Cross-Over'!V:V)</f>
        <v>0</v>
      </c>
      <c r="R2005" s="63">
        <f t="shared" si="31"/>
        <v>0</v>
      </c>
    </row>
    <row r="2006" spans="2:18" x14ac:dyDescent="0.25">
      <c r="B2006" s="62" t="s">
        <v>7370</v>
      </c>
      <c r="C2006" s="6" t="s">
        <v>7379</v>
      </c>
      <c r="D2006" s="6">
        <v>840490703773</v>
      </c>
      <c r="E2006" s="7" t="s">
        <v>3275</v>
      </c>
      <c r="F2006" t="s">
        <v>4029</v>
      </c>
      <c r="G2006" t="s">
        <v>7889</v>
      </c>
      <c r="H2006" t="s">
        <v>17</v>
      </c>
      <c r="I2006" s="7" t="s">
        <v>3952</v>
      </c>
      <c r="J2006" s="7">
        <v>3436</v>
      </c>
      <c r="K2006" s="7" t="s">
        <v>7839</v>
      </c>
      <c r="L2006" s="10">
        <v>60.5</v>
      </c>
      <c r="M2006" s="7" t="s">
        <v>103</v>
      </c>
      <c r="N2006" s="7" t="s">
        <v>104</v>
      </c>
      <c r="O2006" s="7" t="s">
        <v>3451</v>
      </c>
      <c r="P2006" s="60"/>
      <c r="Q2006">
        <f>SUMIF('Cross-Over'!C:C,Master!E2006,'Cross-Over'!V:V)</f>
        <v>0</v>
      </c>
      <c r="R2006" s="63">
        <f t="shared" si="31"/>
        <v>0</v>
      </c>
    </row>
    <row r="2007" spans="2:18" x14ac:dyDescent="0.25">
      <c r="B2007" s="62" t="s">
        <v>7370</v>
      </c>
      <c r="C2007" s="6" t="s">
        <v>7380</v>
      </c>
      <c r="D2007" s="6">
        <v>840490703780</v>
      </c>
      <c r="E2007" s="7" t="s">
        <v>3276</v>
      </c>
      <c r="F2007" t="s">
        <v>4030</v>
      </c>
      <c r="G2007" t="s">
        <v>7889</v>
      </c>
      <c r="H2007" t="s">
        <v>17</v>
      </c>
      <c r="I2007" s="7" t="s">
        <v>3952</v>
      </c>
      <c r="J2007" s="7">
        <v>3632</v>
      </c>
      <c r="K2007" s="7" t="s">
        <v>7839</v>
      </c>
      <c r="L2007" s="10">
        <v>60.5</v>
      </c>
      <c r="M2007" s="7" t="s">
        <v>103</v>
      </c>
      <c r="N2007" s="7" t="s">
        <v>104</v>
      </c>
      <c r="O2007" s="7" t="s">
        <v>3451</v>
      </c>
      <c r="P2007" s="60"/>
      <c r="Q2007">
        <f>SUMIF('Cross-Over'!C:C,Master!E2007,'Cross-Over'!V:V)</f>
        <v>0</v>
      </c>
      <c r="R2007" s="63">
        <f t="shared" si="31"/>
        <v>0</v>
      </c>
    </row>
    <row r="2008" spans="2:18" x14ac:dyDescent="0.25">
      <c r="B2008" s="62" t="s">
        <v>7370</v>
      </c>
      <c r="C2008" s="6" t="s">
        <v>7381</v>
      </c>
      <c r="D2008" s="6">
        <v>840490703797</v>
      </c>
      <c r="E2008" s="7" t="s">
        <v>3277</v>
      </c>
      <c r="F2008" t="s">
        <v>4031</v>
      </c>
      <c r="G2008" t="s">
        <v>7889</v>
      </c>
      <c r="H2008" t="s">
        <v>17</v>
      </c>
      <c r="I2008" s="7" t="s">
        <v>3952</v>
      </c>
      <c r="J2008" s="7">
        <v>3634</v>
      </c>
      <c r="K2008" s="7" t="s">
        <v>7839</v>
      </c>
      <c r="L2008" s="10">
        <v>60.5</v>
      </c>
      <c r="M2008" s="7" t="s">
        <v>103</v>
      </c>
      <c r="N2008" s="7" t="s">
        <v>104</v>
      </c>
      <c r="O2008" s="7" t="s">
        <v>3451</v>
      </c>
      <c r="P2008" s="60"/>
      <c r="Q2008">
        <f>SUMIF('Cross-Over'!C:C,Master!E2008,'Cross-Over'!V:V)</f>
        <v>0</v>
      </c>
      <c r="R2008" s="63">
        <f t="shared" si="31"/>
        <v>0</v>
      </c>
    </row>
    <row r="2009" spans="2:18" x14ac:dyDescent="0.25">
      <c r="B2009" s="62" t="s">
        <v>7370</v>
      </c>
      <c r="C2009" s="6" t="s">
        <v>7382</v>
      </c>
      <c r="D2009" s="6">
        <v>840490703803</v>
      </c>
      <c r="E2009" s="7" t="s">
        <v>3278</v>
      </c>
      <c r="F2009" t="s">
        <v>4032</v>
      </c>
      <c r="G2009" t="s">
        <v>7889</v>
      </c>
      <c r="H2009" t="s">
        <v>17</v>
      </c>
      <c r="I2009" s="7" t="s">
        <v>3952</v>
      </c>
      <c r="J2009" s="7">
        <v>3636</v>
      </c>
      <c r="K2009" s="7" t="s">
        <v>7839</v>
      </c>
      <c r="L2009" s="10">
        <v>60.5</v>
      </c>
      <c r="M2009" s="7" t="s">
        <v>103</v>
      </c>
      <c r="N2009" s="7" t="s">
        <v>104</v>
      </c>
      <c r="O2009" s="7" t="s">
        <v>3451</v>
      </c>
      <c r="P2009" s="60"/>
      <c r="Q2009">
        <f>SUMIF('Cross-Over'!C:C,Master!E2009,'Cross-Over'!V:V)</f>
        <v>0</v>
      </c>
      <c r="R2009" s="63">
        <f t="shared" si="31"/>
        <v>0</v>
      </c>
    </row>
    <row r="2010" spans="2:18" x14ac:dyDescent="0.25">
      <c r="B2010" s="62" t="s">
        <v>7370</v>
      </c>
      <c r="C2010" s="6" t="s">
        <v>7383</v>
      </c>
      <c r="D2010" s="6">
        <v>840490703810</v>
      </c>
      <c r="E2010" s="7" t="s">
        <v>3279</v>
      </c>
      <c r="F2010" t="s">
        <v>4033</v>
      </c>
      <c r="G2010" t="s">
        <v>7889</v>
      </c>
      <c r="H2010" t="s">
        <v>17</v>
      </c>
      <c r="I2010" s="7" t="s">
        <v>3952</v>
      </c>
      <c r="J2010" s="7">
        <v>3832</v>
      </c>
      <c r="K2010" s="7" t="s">
        <v>7839</v>
      </c>
      <c r="L2010" s="10">
        <v>60.5</v>
      </c>
      <c r="M2010" s="7" t="s">
        <v>103</v>
      </c>
      <c r="N2010" s="7" t="s">
        <v>104</v>
      </c>
      <c r="O2010" s="7" t="s">
        <v>3451</v>
      </c>
      <c r="P2010" s="60"/>
      <c r="Q2010">
        <f>SUMIF('Cross-Over'!C:C,Master!E2010,'Cross-Over'!V:V)</f>
        <v>0</v>
      </c>
      <c r="R2010" s="63">
        <f t="shared" si="31"/>
        <v>0</v>
      </c>
    </row>
    <row r="2011" spans="2:18" x14ac:dyDescent="0.25">
      <c r="B2011" s="62" t="s">
        <v>7370</v>
      </c>
      <c r="C2011" s="6" t="s">
        <v>7384</v>
      </c>
      <c r="D2011" s="6">
        <v>840490703827</v>
      </c>
      <c r="E2011" s="7" t="s">
        <v>3280</v>
      </c>
      <c r="F2011" t="s">
        <v>4034</v>
      </c>
      <c r="G2011" t="s">
        <v>7889</v>
      </c>
      <c r="H2011" t="s">
        <v>17</v>
      </c>
      <c r="I2011" s="7" t="s">
        <v>3952</v>
      </c>
      <c r="J2011" s="7">
        <v>3834</v>
      </c>
      <c r="K2011" s="7" t="s">
        <v>7839</v>
      </c>
      <c r="L2011" s="10">
        <v>60.5</v>
      </c>
      <c r="M2011" s="7" t="s">
        <v>103</v>
      </c>
      <c r="N2011" s="7" t="s">
        <v>104</v>
      </c>
      <c r="O2011" s="7" t="s">
        <v>3451</v>
      </c>
      <c r="P2011" s="60"/>
      <c r="Q2011">
        <f>SUMIF('Cross-Over'!C:C,Master!E2011,'Cross-Over'!V:V)</f>
        <v>0</v>
      </c>
      <c r="R2011" s="63">
        <f t="shared" si="31"/>
        <v>0</v>
      </c>
    </row>
    <row r="2012" spans="2:18" x14ac:dyDescent="0.25">
      <c r="B2012" s="62" t="s">
        <v>7370</v>
      </c>
      <c r="C2012" s="6" t="s">
        <v>7385</v>
      </c>
      <c r="D2012" s="6">
        <v>840490703834</v>
      </c>
      <c r="E2012" s="7" t="s">
        <v>3281</v>
      </c>
      <c r="F2012" t="s">
        <v>4035</v>
      </c>
      <c r="G2012" t="s">
        <v>7889</v>
      </c>
      <c r="H2012" t="s">
        <v>17</v>
      </c>
      <c r="I2012" s="7" t="s">
        <v>3952</v>
      </c>
      <c r="J2012" s="7">
        <v>3836</v>
      </c>
      <c r="K2012" s="7" t="s">
        <v>7839</v>
      </c>
      <c r="L2012" s="10">
        <v>60.5</v>
      </c>
      <c r="M2012" s="7" t="s">
        <v>103</v>
      </c>
      <c r="N2012" s="7" t="s">
        <v>104</v>
      </c>
      <c r="O2012" s="7" t="s">
        <v>3451</v>
      </c>
      <c r="P2012" s="60"/>
      <c r="Q2012">
        <f>SUMIF('Cross-Over'!C:C,Master!E2012,'Cross-Over'!V:V)</f>
        <v>0</v>
      </c>
      <c r="R2012" s="63">
        <f t="shared" si="31"/>
        <v>0</v>
      </c>
    </row>
    <row r="2013" spans="2:18" x14ac:dyDescent="0.25">
      <c r="B2013" s="62" t="s">
        <v>7370</v>
      </c>
      <c r="C2013" s="6" t="s">
        <v>7386</v>
      </c>
      <c r="D2013" s="6">
        <v>840490703841</v>
      </c>
      <c r="E2013" s="7" t="s">
        <v>3282</v>
      </c>
      <c r="F2013" t="s">
        <v>4036</v>
      </c>
      <c r="G2013" t="s">
        <v>7889</v>
      </c>
      <c r="H2013" t="s">
        <v>17</v>
      </c>
      <c r="I2013" s="7" t="s">
        <v>3952</v>
      </c>
      <c r="J2013" s="7">
        <v>4032</v>
      </c>
      <c r="K2013" s="7" t="s">
        <v>7839</v>
      </c>
      <c r="L2013" s="10">
        <v>60.5</v>
      </c>
      <c r="M2013" s="7" t="s">
        <v>103</v>
      </c>
      <c r="N2013" s="7" t="s">
        <v>104</v>
      </c>
      <c r="O2013" s="7" t="s">
        <v>3451</v>
      </c>
      <c r="P2013" s="60"/>
      <c r="Q2013">
        <f>SUMIF('Cross-Over'!C:C,Master!E2013,'Cross-Over'!V:V)</f>
        <v>0</v>
      </c>
      <c r="R2013" s="63">
        <f t="shared" si="31"/>
        <v>0</v>
      </c>
    </row>
    <row r="2014" spans="2:18" x14ac:dyDescent="0.25">
      <c r="B2014" s="62" t="s">
        <v>7370</v>
      </c>
      <c r="C2014" s="6" t="s">
        <v>7387</v>
      </c>
      <c r="D2014" s="6">
        <v>840490703858</v>
      </c>
      <c r="E2014" s="7" t="s">
        <v>3283</v>
      </c>
      <c r="F2014" t="s">
        <v>4037</v>
      </c>
      <c r="G2014" t="s">
        <v>7889</v>
      </c>
      <c r="H2014" t="s">
        <v>17</v>
      </c>
      <c r="I2014" s="7" t="s">
        <v>3952</v>
      </c>
      <c r="J2014" s="7">
        <v>4232</v>
      </c>
      <c r="K2014" s="7" t="s">
        <v>7839</v>
      </c>
      <c r="L2014" s="10">
        <v>60.5</v>
      </c>
      <c r="M2014" s="7" t="s">
        <v>103</v>
      </c>
      <c r="N2014" s="7" t="s">
        <v>104</v>
      </c>
      <c r="O2014" s="7" t="s">
        <v>3451</v>
      </c>
      <c r="P2014" s="60"/>
      <c r="Q2014">
        <f>SUMIF('Cross-Over'!C:C,Master!E2014,'Cross-Over'!V:V)</f>
        <v>0</v>
      </c>
      <c r="R2014" s="63">
        <f t="shared" si="31"/>
        <v>0</v>
      </c>
    </row>
    <row r="2015" spans="2:18" x14ac:dyDescent="0.25">
      <c r="B2015" s="62" t="s">
        <v>7370</v>
      </c>
      <c r="C2015" s="6" t="s">
        <v>7388</v>
      </c>
      <c r="D2015" s="6">
        <v>840490703865</v>
      </c>
      <c r="E2015" s="7" t="s">
        <v>3284</v>
      </c>
      <c r="F2015" t="s">
        <v>4038</v>
      </c>
      <c r="G2015" t="s">
        <v>7889</v>
      </c>
      <c r="H2015" t="s">
        <v>17</v>
      </c>
      <c r="I2015" s="7" t="s">
        <v>3952</v>
      </c>
      <c r="J2015" s="7">
        <v>4432</v>
      </c>
      <c r="K2015" s="7" t="s">
        <v>7839</v>
      </c>
      <c r="L2015" s="10">
        <v>60.5</v>
      </c>
      <c r="M2015" s="7" t="s">
        <v>103</v>
      </c>
      <c r="N2015" s="7" t="s">
        <v>104</v>
      </c>
      <c r="O2015" s="7" t="s">
        <v>3451</v>
      </c>
      <c r="P2015" s="60"/>
      <c r="Q2015">
        <f>SUMIF('Cross-Over'!C:C,Master!E2015,'Cross-Over'!V:V)</f>
        <v>0</v>
      </c>
      <c r="R2015" s="63">
        <f t="shared" si="31"/>
        <v>0</v>
      </c>
    </row>
    <row r="2016" spans="2:18" x14ac:dyDescent="0.25">
      <c r="B2016" s="62" t="s">
        <v>7389</v>
      </c>
      <c r="C2016" s="6" t="s">
        <v>7390</v>
      </c>
      <c r="D2016" s="6">
        <v>840490703339</v>
      </c>
      <c r="E2016" s="7" t="s">
        <v>3285</v>
      </c>
      <c r="F2016" t="s">
        <v>4039</v>
      </c>
      <c r="G2016" t="s">
        <v>7889</v>
      </c>
      <c r="H2016" t="s">
        <v>17</v>
      </c>
      <c r="I2016" s="7" t="s">
        <v>1864</v>
      </c>
      <c r="J2016" s="7">
        <v>3030</v>
      </c>
      <c r="K2016" s="7" t="s">
        <v>7839</v>
      </c>
      <c r="L2016" s="10">
        <v>60.5</v>
      </c>
      <c r="M2016" s="7" t="s">
        <v>103</v>
      </c>
      <c r="N2016" s="7" t="s">
        <v>104</v>
      </c>
      <c r="O2016" s="7" t="s">
        <v>3451</v>
      </c>
      <c r="P2016" s="60"/>
      <c r="Q2016">
        <f>SUMIF('Cross-Over'!C:C,Master!E2016,'Cross-Over'!V:V)</f>
        <v>0</v>
      </c>
      <c r="R2016" s="63">
        <f t="shared" si="31"/>
        <v>0</v>
      </c>
    </row>
    <row r="2017" spans="2:18" x14ac:dyDescent="0.25">
      <c r="B2017" s="62" t="s">
        <v>7389</v>
      </c>
      <c r="C2017" s="6" t="s">
        <v>7391</v>
      </c>
      <c r="D2017" s="6">
        <v>840490703346</v>
      </c>
      <c r="E2017" s="7" t="s">
        <v>3286</v>
      </c>
      <c r="F2017" t="s">
        <v>4040</v>
      </c>
      <c r="G2017" t="s">
        <v>7889</v>
      </c>
      <c r="H2017" t="s">
        <v>17</v>
      </c>
      <c r="I2017" s="7" t="s">
        <v>1864</v>
      </c>
      <c r="J2017" s="7">
        <v>3032</v>
      </c>
      <c r="K2017" s="7" t="s">
        <v>7839</v>
      </c>
      <c r="L2017" s="10">
        <v>60.5</v>
      </c>
      <c r="M2017" s="7" t="s">
        <v>103</v>
      </c>
      <c r="N2017" s="7" t="s">
        <v>104</v>
      </c>
      <c r="O2017" s="7" t="s">
        <v>3451</v>
      </c>
      <c r="P2017" s="60"/>
      <c r="Q2017">
        <f>SUMIF('Cross-Over'!C:C,Master!E2017,'Cross-Over'!V:V)</f>
        <v>0</v>
      </c>
      <c r="R2017" s="63">
        <f t="shared" si="31"/>
        <v>0</v>
      </c>
    </row>
    <row r="2018" spans="2:18" x14ac:dyDescent="0.25">
      <c r="B2018" s="62" t="s">
        <v>7389</v>
      </c>
      <c r="C2018" s="6" t="s">
        <v>7392</v>
      </c>
      <c r="D2018" s="6">
        <v>840490703353</v>
      </c>
      <c r="E2018" s="7" t="s">
        <v>3287</v>
      </c>
      <c r="F2018" t="s">
        <v>4041</v>
      </c>
      <c r="G2018" t="s">
        <v>7889</v>
      </c>
      <c r="H2018" t="s">
        <v>17</v>
      </c>
      <c r="I2018" s="7" t="s">
        <v>1864</v>
      </c>
      <c r="J2018" s="7">
        <v>3230</v>
      </c>
      <c r="K2018" s="7" t="s">
        <v>7839</v>
      </c>
      <c r="L2018" s="10">
        <v>60.5</v>
      </c>
      <c r="M2018" s="7" t="s">
        <v>103</v>
      </c>
      <c r="N2018" s="7" t="s">
        <v>104</v>
      </c>
      <c r="O2018" s="7" t="s">
        <v>3451</v>
      </c>
      <c r="P2018" s="60"/>
      <c r="Q2018">
        <f>SUMIF('Cross-Over'!C:C,Master!E2018,'Cross-Over'!V:V)</f>
        <v>0</v>
      </c>
      <c r="R2018" s="63">
        <f t="shared" si="31"/>
        <v>0</v>
      </c>
    </row>
    <row r="2019" spans="2:18" x14ac:dyDescent="0.25">
      <c r="B2019" s="62" t="s">
        <v>7389</v>
      </c>
      <c r="C2019" s="6" t="s">
        <v>7393</v>
      </c>
      <c r="D2019" s="6">
        <v>840490703360</v>
      </c>
      <c r="E2019" s="7" t="s">
        <v>3288</v>
      </c>
      <c r="F2019" t="s">
        <v>4042</v>
      </c>
      <c r="G2019" t="s">
        <v>7889</v>
      </c>
      <c r="H2019" t="s">
        <v>17</v>
      </c>
      <c r="I2019" s="7" t="s">
        <v>1864</v>
      </c>
      <c r="J2019" s="7">
        <v>3232</v>
      </c>
      <c r="K2019" s="7" t="s">
        <v>7839</v>
      </c>
      <c r="L2019" s="10">
        <v>60.5</v>
      </c>
      <c r="M2019" s="7" t="s">
        <v>103</v>
      </c>
      <c r="N2019" s="7" t="s">
        <v>104</v>
      </c>
      <c r="O2019" s="7" t="s">
        <v>3451</v>
      </c>
      <c r="P2019" s="60"/>
      <c r="Q2019">
        <f>SUMIF('Cross-Over'!C:C,Master!E2019,'Cross-Over'!V:V)</f>
        <v>0</v>
      </c>
      <c r="R2019" s="63">
        <f t="shared" si="31"/>
        <v>0</v>
      </c>
    </row>
    <row r="2020" spans="2:18" x14ac:dyDescent="0.25">
      <c r="B2020" s="62" t="s">
        <v>7389</v>
      </c>
      <c r="C2020" s="6" t="s">
        <v>7394</v>
      </c>
      <c r="D2020" s="6">
        <v>840490703377</v>
      </c>
      <c r="E2020" s="7" t="s">
        <v>3289</v>
      </c>
      <c r="F2020" t="s">
        <v>4043</v>
      </c>
      <c r="G2020" t="s">
        <v>7889</v>
      </c>
      <c r="H2020" t="s">
        <v>17</v>
      </c>
      <c r="I2020" s="7" t="s">
        <v>1864</v>
      </c>
      <c r="J2020" s="7">
        <v>3234</v>
      </c>
      <c r="K2020" s="7" t="s">
        <v>7839</v>
      </c>
      <c r="L2020" s="10">
        <v>60.5</v>
      </c>
      <c r="M2020" s="7" t="s">
        <v>103</v>
      </c>
      <c r="N2020" s="7" t="s">
        <v>104</v>
      </c>
      <c r="O2020" s="7" t="s">
        <v>3451</v>
      </c>
      <c r="P2020" s="60"/>
      <c r="Q2020">
        <f>SUMIF('Cross-Over'!C:C,Master!E2020,'Cross-Over'!V:V)</f>
        <v>0</v>
      </c>
      <c r="R2020" s="63">
        <f t="shared" si="31"/>
        <v>0</v>
      </c>
    </row>
    <row r="2021" spans="2:18" x14ac:dyDescent="0.25">
      <c r="B2021" s="62" t="s">
        <v>7389</v>
      </c>
      <c r="C2021" s="6" t="s">
        <v>7395</v>
      </c>
      <c r="D2021" s="6">
        <v>840490703384</v>
      </c>
      <c r="E2021" s="7" t="s">
        <v>3290</v>
      </c>
      <c r="F2021" t="s">
        <v>4044</v>
      </c>
      <c r="G2021" t="s">
        <v>7889</v>
      </c>
      <c r="H2021" t="s">
        <v>17</v>
      </c>
      <c r="I2021" s="7" t="s">
        <v>1864</v>
      </c>
      <c r="J2021" s="7">
        <v>3430</v>
      </c>
      <c r="K2021" s="7" t="s">
        <v>7839</v>
      </c>
      <c r="L2021" s="10">
        <v>60.5</v>
      </c>
      <c r="M2021" s="7" t="s">
        <v>103</v>
      </c>
      <c r="N2021" s="7" t="s">
        <v>104</v>
      </c>
      <c r="O2021" s="7" t="s">
        <v>3451</v>
      </c>
      <c r="P2021" s="60"/>
      <c r="Q2021">
        <f>SUMIF('Cross-Over'!C:C,Master!E2021,'Cross-Over'!V:V)</f>
        <v>0</v>
      </c>
      <c r="R2021" s="63">
        <f t="shared" si="31"/>
        <v>0</v>
      </c>
    </row>
    <row r="2022" spans="2:18" x14ac:dyDescent="0.25">
      <c r="B2022" s="62" t="s">
        <v>7389</v>
      </c>
      <c r="C2022" s="6" t="s">
        <v>7396</v>
      </c>
      <c r="D2022" s="6">
        <v>840490703391</v>
      </c>
      <c r="E2022" s="7" t="s">
        <v>3291</v>
      </c>
      <c r="F2022" t="s">
        <v>4045</v>
      </c>
      <c r="G2022" t="s">
        <v>7889</v>
      </c>
      <c r="H2022" t="s">
        <v>17</v>
      </c>
      <c r="I2022" s="7" t="s">
        <v>1864</v>
      </c>
      <c r="J2022" s="7">
        <v>3432</v>
      </c>
      <c r="K2022" s="7" t="s">
        <v>7839</v>
      </c>
      <c r="L2022" s="10">
        <v>60.5</v>
      </c>
      <c r="M2022" s="7" t="s">
        <v>103</v>
      </c>
      <c r="N2022" s="7" t="s">
        <v>104</v>
      </c>
      <c r="O2022" s="7" t="s">
        <v>3451</v>
      </c>
      <c r="P2022" s="60"/>
      <c r="Q2022">
        <f>SUMIF('Cross-Over'!C:C,Master!E2022,'Cross-Over'!V:V)</f>
        <v>0</v>
      </c>
      <c r="R2022" s="63">
        <f t="shared" si="31"/>
        <v>0</v>
      </c>
    </row>
    <row r="2023" spans="2:18" x14ac:dyDescent="0.25">
      <c r="B2023" s="62" t="s">
        <v>7389</v>
      </c>
      <c r="C2023" s="6" t="s">
        <v>7397</v>
      </c>
      <c r="D2023" s="6">
        <v>840490703407</v>
      </c>
      <c r="E2023" s="7" t="s">
        <v>3292</v>
      </c>
      <c r="F2023" t="s">
        <v>4046</v>
      </c>
      <c r="G2023" t="s">
        <v>7889</v>
      </c>
      <c r="H2023" t="s">
        <v>17</v>
      </c>
      <c r="I2023" s="7" t="s">
        <v>1864</v>
      </c>
      <c r="J2023" s="7">
        <v>3434</v>
      </c>
      <c r="K2023" s="7" t="s">
        <v>7839</v>
      </c>
      <c r="L2023" s="10">
        <v>60.5</v>
      </c>
      <c r="M2023" s="7" t="s">
        <v>103</v>
      </c>
      <c r="N2023" s="7" t="s">
        <v>104</v>
      </c>
      <c r="O2023" s="7" t="s">
        <v>3451</v>
      </c>
      <c r="P2023" s="60"/>
      <c r="Q2023">
        <f>SUMIF('Cross-Over'!C:C,Master!E2023,'Cross-Over'!V:V)</f>
        <v>0</v>
      </c>
      <c r="R2023" s="63">
        <f t="shared" si="31"/>
        <v>0</v>
      </c>
    </row>
    <row r="2024" spans="2:18" x14ac:dyDescent="0.25">
      <c r="B2024" s="62" t="s">
        <v>7389</v>
      </c>
      <c r="C2024" s="6" t="s">
        <v>7398</v>
      </c>
      <c r="D2024" s="6">
        <v>840490703414</v>
      </c>
      <c r="E2024" s="7" t="s">
        <v>3293</v>
      </c>
      <c r="F2024" t="s">
        <v>4047</v>
      </c>
      <c r="G2024" t="s">
        <v>7889</v>
      </c>
      <c r="H2024" t="s">
        <v>17</v>
      </c>
      <c r="I2024" s="7" t="s">
        <v>1864</v>
      </c>
      <c r="J2024" s="7">
        <v>3436</v>
      </c>
      <c r="K2024" s="7" t="s">
        <v>7839</v>
      </c>
      <c r="L2024" s="10">
        <v>60.5</v>
      </c>
      <c r="M2024" s="7" t="s">
        <v>103</v>
      </c>
      <c r="N2024" s="7" t="s">
        <v>104</v>
      </c>
      <c r="O2024" s="7" t="s">
        <v>3451</v>
      </c>
      <c r="P2024" s="60"/>
      <c r="Q2024">
        <f>SUMIF('Cross-Over'!C:C,Master!E2024,'Cross-Over'!V:V)</f>
        <v>0</v>
      </c>
      <c r="R2024" s="63">
        <f t="shared" si="31"/>
        <v>0</v>
      </c>
    </row>
    <row r="2025" spans="2:18" x14ac:dyDescent="0.25">
      <c r="B2025" s="62" t="s">
        <v>7389</v>
      </c>
      <c r="C2025" s="6" t="s">
        <v>7399</v>
      </c>
      <c r="D2025" s="6">
        <v>840490703421</v>
      </c>
      <c r="E2025" s="7" t="s">
        <v>3294</v>
      </c>
      <c r="F2025" t="s">
        <v>4048</v>
      </c>
      <c r="G2025" t="s">
        <v>7889</v>
      </c>
      <c r="H2025" t="s">
        <v>17</v>
      </c>
      <c r="I2025" s="7" t="s">
        <v>1864</v>
      </c>
      <c r="J2025" s="7">
        <v>3632</v>
      </c>
      <c r="K2025" s="7" t="s">
        <v>7839</v>
      </c>
      <c r="L2025" s="10">
        <v>60.5</v>
      </c>
      <c r="M2025" s="7" t="s">
        <v>103</v>
      </c>
      <c r="N2025" s="7" t="s">
        <v>104</v>
      </c>
      <c r="O2025" s="7" t="s">
        <v>3451</v>
      </c>
      <c r="P2025" s="60"/>
      <c r="Q2025">
        <f>SUMIF('Cross-Over'!C:C,Master!E2025,'Cross-Over'!V:V)</f>
        <v>0</v>
      </c>
      <c r="R2025" s="63">
        <f t="shared" si="31"/>
        <v>0</v>
      </c>
    </row>
    <row r="2026" spans="2:18" x14ac:dyDescent="0.25">
      <c r="B2026" s="62" t="s">
        <v>7389</v>
      </c>
      <c r="C2026" s="6" t="s">
        <v>7400</v>
      </c>
      <c r="D2026" s="6">
        <v>840490703438</v>
      </c>
      <c r="E2026" s="7" t="s">
        <v>3295</v>
      </c>
      <c r="F2026" t="s">
        <v>4049</v>
      </c>
      <c r="G2026" t="s">
        <v>7889</v>
      </c>
      <c r="H2026" t="s">
        <v>17</v>
      </c>
      <c r="I2026" s="7" t="s">
        <v>1864</v>
      </c>
      <c r="J2026" s="7">
        <v>3634</v>
      </c>
      <c r="K2026" s="7" t="s">
        <v>7839</v>
      </c>
      <c r="L2026" s="10">
        <v>60.5</v>
      </c>
      <c r="M2026" s="7" t="s">
        <v>103</v>
      </c>
      <c r="N2026" s="7" t="s">
        <v>104</v>
      </c>
      <c r="O2026" s="7" t="s">
        <v>3451</v>
      </c>
      <c r="P2026" s="60"/>
      <c r="Q2026">
        <f>SUMIF('Cross-Over'!C:C,Master!E2026,'Cross-Over'!V:V)</f>
        <v>0</v>
      </c>
      <c r="R2026" s="63">
        <f t="shared" si="31"/>
        <v>0</v>
      </c>
    </row>
    <row r="2027" spans="2:18" x14ac:dyDescent="0.25">
      <c r="B2027" s="62" t="s">
        <v>7389</v>
      </c>
      <c r="C2027" s="6" t="s">
        <v>7401</v>
      </c>
      <c r="D2027" s="6">
        <v>840490703445</v>
      </c>
      <c r="E2027" s="7" t="s">
        <v>3296</v>
      </c>
      <c r="F2027" t="s">
        <v>4050</v>
      </c>
      <c r="G2027" t="s">
        <v>7889</v>
      </c>
      <c r="H2027" t="s">
        <v>17</v>
      </c>
      <c r="I2027" s="7" t="s">
        <v>1864</v>
      </c>
      <c r="J2027" s="7">
        <v>3636</v>
      </c>
      <c r="K2027" s="7" t="s">
        <v>7839</v>
      </c>
      <c r="L2027" s="10">
        <v>60.5</v>
      </c>
      <c r="M2027" s="7" t="s">
        <v>103</v>
      </c>
      <c r="N2027" s="7" t="s">
        <v>104</v>
      </c>
      <c r="O2027" s="7" t="s">
        <v>3451</v>
      </c>
      <c r="P2027" s="60"/>
      <c r="Q2027">
        <f>SUMIF('Cross-Over'!C:C,Master!E2027,'Cross-Over'!V:V)</f>
        <v>0</v>
      </c>
      <c r="R2027" s="63">
        <f t="shared" si="31"/>
        <v>0</v>
      </c>
    </row>
    <row r="2028" spans="2:18" x14ac:dyDescent="0.25">
      <c r="B2028" s="62" t="s">
        <v>7389</v>
      </c>
      <c r="C2028" s="6" t="s">
        <v>7402</v>
      </c>
      <c r="D2028" s="6">
        <v>840490703452</v>
      </c>
      <c r="E2028" s="7" t="s">
        <v>3297</v>
      </c>
      <c r="F2028" t="s">
        <v>4051</v>
      </c>
      <c r="G2028" t="s">
        <v>7889</v>
      </c>
      <c r="H2028" t="s">
        <v>17</v>
      </c>
      <c r="I2028" s="7" t="s">
        <v>1864</v>
      </c>
      <c r="J2028" s="7">
        <v>3832</v>
      </c>
      <c r="K2028" s="7" t="s">
        <v>7839</v>
      </c>
      <c r="L2028" s="10">
        <v>60.5</v>
      </c>
      <c r="M2028" s="7" t="s">
        <v>103</v>
      </c>
      <c r="N2028" s="7" t="s">
        <v>104</v>
      </c>
      <c r="O2028" s="7" t="s">
        <v>3451</v>
      </c>
      <c r="P2028" s="60"/>
      <c r="Q2028">
        <f>SUMIF('Cross-Over'!C:C,Master!E2028,'Cross-Over'!V:V)</f>
        <v>0</v>
      </c>
      <c r="R2028" s="63">
        <f t="shared" si="31"/>
        <v>0</v>
      </c>
    </row>
    <row r="2029" spans="2:18" x14ac:dyDescent="0.25">
      <c r="B2029" s="62" t="s">
        <v>7389</v>
      </c>
      <c r="C2029" s="6" t="s">
        <v>7403</v>
      </c>
      <c r="D2029" s="6">
        <v>840490703469</v>
      </c>
      <c r="E2029" s="7" t="s">
        <v>3298</v>
      </c>
      <c r="F2029" t="s">
        <v>4052</v>
      </c>
      <c r="G2029" t="s">
        <v>7889</v>
      </c>
      <c r="H2029" t="s">
        <v>17</v>
      </c>
      <c r="I2029" s="7" t="s">
        <v>1864</v>
      </c>
      <c r="J2029" s="7">
        <v>3834</v>
      </c>
      <c r="K2029" s="7" t="s">
        <v>7839</v>
      </c>
      <c r="L2029" s="10">
        <v>60.5</v>
      </c>
      <c r="M2029" s="7" t="s">
        <v>103</v>
      </c>
      <c r="N2029" s="7" t="s">
        <v>104</v>
      </c>
      <c r="O2029" s="7" t="s">
        <v>3451</v>
      </c>
      <c r="P2029" s="60"/>
      <c r="Q2029">
        <f>SUMIF('Cross-Over'!C:C,Master!E2029,'Cross-Over'!V:V)</f>
        <v>0</v>
      </c>
      <c r="R2029" s="63">
        <f t="shared" si="31"/>
        <v>0</v>
      </c>
    </row>
    <row r="2030" spans="2:18" x14ac:dyDescent="0.25">
      <c r="B2030" s="62" t="s">
        <v>7389</v>
      </c>
      <c r="C2030" s="6" t="s">
        <v>7404</v>
      </c>
      <c r="D2030" s="6">
        <v>840490703476</v>
      </c>
      <c r="E2030" s="7" t="s">
        <v>3299</v>
      </c>
      <c r="F2030" t="s">
        <v>4053</v>
      </c>
      <c r="G2030" t="s">
        <v>7889</v>
      </c>
      <c r="H2030" t="s">
        <v>17</v>
      </c>
      <c r="I2030" s="7" t="s">
        <v>1864</v>
      </c>
      <c r="J2030" s="7">
        <v>3836</v>
      </c>
      <c r="K2030" s="7" t="s">
        <v>7839</v>
      </c>
      <c r="L2030" s="10">
        <v>60.5</v>
      </c>
      <c r="M2030" s="7" t="s">
        <v>103</v>
      </c>
      <c r="N2030" s="7" t="s">
        <v>104</v>
      </c>
      <c r="O2030" s="7" t="s">
        <v>3451</v>
      </c>
      <c r="P2030" s="60"/>
      <c r="Q2030">
        <f>SUMIF('Cross-Over'!C:C,Master!E2030,'Cross-Over'!V:V)</f>
        <v>0</v>
      </c>
      <c r="R2030" s="63">
        <f t="shared" si="31"/>
        <v>0</v>
      </c>
    </row>
    <row r="2031" spans="2:18" x14ac:dyDescent="0.25">
      <c r="B2031" s="62" t="s">
        <v>7389</v>
      </c>
      <c r="C2031" s="6" t="s">
        <v>7405</v>
      </c>
      <c r="D2031" s="6">
        <v>840490703483</v>
      </c>
      <c r="E2031" s="7" t="s">
        <v>3300</v>
      </c>
      <c r="F2031" t="s">
        <v>4054</v>
      </c>
      <c r="G2031" t="s">
        <v>7889</v>
      </c>
      <c r="H2031" t="s">
        <v>17</v>
      </c>
      <c r="I2031" s="7" t="s">
        <v>1864</v>
      </c>
      <c r="J2031" s="7">
        <v>4032</v>
      </c>
      <c r="K2031" s="7" t="s">
        <v>7839</v>
      </c>
      <c r="L2031" s="10">
        <v>60.5</v>
      </c>
      <c r="M2031" s="7" t="s">
        <v>103</v>
      </c>
      <c r="N2031" s="7" t="s">
        <v>104</v>
      </c>
      <c r="O2031" s="7" t="s">
        <v>3451</v>
      </c>
      <c r="P2031" s="60"/>
      <c r="Q2031">
        <f>SUMIF('Cross-Over'!C:C,Master!E2031,'Cross-Over'!V:V)</f>
        <v>0</v>
      </c>
      <c r="R2031" s="63">
        <f t="shared" si="31"/>
        <v>0</v>
      </c>
    </row>
    <row r="2032" spans="2:18" x14ac:dyDescent="0.25">
      <c r="B2032" s="62" t="s">
        <v>7389</v>
      </c>
      <c r="C2032" s="6" t="s">
        <v>7406</v>
      </c>
      <c r="D2032" s="6">
        <v>840490703490</v>
      </c>
      <c r="E2032" s="7" t="s">
        <v>3301</v>
      </c>
      <c r="F2032" t="s">
        <v>4055</v>
      </c>
      <c r="G2032" t="s">
        <v>7889</v>
      </c>
      <c r="H2032" t="s">
        <v>17</v>
      </c>
      <c r="I2032" s="7" t="s">
        <v>1864</v>
      </c>
      <c r="J2032" s="7">
        <v>4232</v>
      </c>
      <c r="K2032" s="7" t="s">
        <v>7839</v>
      </c>
      <c r="L2032" s="10">
        <v>60.5</v>
      </c>
      <c r="M2032" s="7" t="s">
        <v>103</v>
      </c>
      <c r="N2032" s="7" t="s">
        <v>104</v>
      </c>
      <c r="O2032" s="7" t="s">
        <v>3451</v>
      </c>
      <c r="P2032" s="60"/>
      <c r="Q2032">
        <f>SUMIF('Cross-Over'!C:C,Master!E2032,'Cross-Over'!V:V)</f>
        <v>0</v>
      </c>
      <c r="R2032" s="63">
        <f t="shared" si="31"/>
        <v>0</v>
      </c>
    </row>
    <row r="2033" spans="2:18" x14ac:dyDescent="0.25">
      <c r="B2033" s="62" t="s">
        <v>7389</v>
      </c>
      <c r="C2033" s="6" t="s">
        <v>7407</v>
      </c>
      <c r="D2033" s="6">
        <v>840490703506</v>
      </c>
      <c r="E2033" s="7" t="s">
        <v>3302</v>
      </c>
      <c r="F2033" t="s">
        <v>4056</v>
      </c>
      <c r="G2033" t="s">
        <v>7889</v>
      </c>
      <c r="H2033" t="s">
        <v>17</v>
      </c>
      <c r="I2033" s="7" t="s">
        <v>1864</v>
      </c>
      <c r="J2033" s="7">
        <v>4432</v>
      </c>
      <c r="K2033" s="7" t="s">
        <v>7839</v>
      </c>
      <c r="L2033" s="10">
        <v>60.5</v>
      </c>
      <c r="M2033" s="7" t="s">
        <v>103</v>
      </c>
      <c r="N2033" s="7" t="s">
        <v>104</v>
      </c>
      <c r="O2033" s="7" t="s">
        <v>3451</v>
      </c>
      <c r="P2033" s="60"/>
      <c r="Q2033">
        <f>SUMIF('Cross-Over'!C:C,Master!E2033,'Cross-Over'!V:V)</f>
        <v>0</v>
      </c>
      <c r="R2033" s="63">
        <f t="shared" si="31"/>
        <v>0</v>
      </c>
    </row>
    <row r="2034" spans="2:18" x14ac:dyDescent="0.25">
      <c r="B2034" s="62" t="s">
        <v>7408</v>
      </c>
      <c r="C2034" s="6" t="s">
        <v>7409</v>
      </c>
      <c r="D2034" s="6">
        <v>840490703155</v>
      </c>
      <c r="E2034" s="7" t="s">
        <v>3303</v>
      </c>
      <c r="F2034" t="s">
        <v>4057</v>
      </c>
      <c r="G2034" t="s">
        <v>7889</v>
      </c>
      <c r="H2034" t="s">
        <v>17</v>
      </c>
      <c r="I2034" s="7" t="s">
        <v>2032</v>
      </c>
      <c r="J2034" s="7">
        <v>3030</v>
      </c>
      <c r="K2034" s="7" t="s">
        <v>7839</v>
      </c>
      <c r="L2034" s="10">
        <v>60.5</v>
      </c>
      <c r="M2034" s="7" t="s">
        <v>103</v>
      </c>
      <c r="N2034" s="7" t="s">
        <v>104</v>
      </c>
      <c r="O2034" s="7" t="s">
        <v>3451</v>
      </c>
      <c r="P2034" s="60"/>
      <c r="Q2034">
        <f>SUMIF('Cross-Over'!C:C,Master!E2034,'Cross-Over'!V:V)</f>
        <v>0</v>
      </c>
      <c r="R2034" s="63">
        <f t="shared" si="31"/>
        <v>0</v>
      </c>
    </row>
    <row r="2035" spans="2:18" x14ac:dyDescent="0.25">
      <c r="B2035" s="62" t="s">
        <v>7408</v>
      </c>
      <c r="C2035" s="6" t="s">
        <v>7410</v>
      </c>
      <c r="D2035" s="6">
        <v>840490703162</v>
      </c>
      <c r="E2035" s="7" t="s">
        <v>3304</v>
      </c>
      <c r="F2035" t="s">
        <v>4058</v>
      </c>
      <c r="G2035" t="s">
        <v>7889</v>
      </c>
      <c r="H2035" t="s">
        <v>17</v>
      </c>
      <c r="I2035" s="7" t="s">
        <v>2032</v>
      </c>
      <c r="J2035" s="7">
        <v>3032</v>
      </c>
      <c r="K2035" s="7" t="s">
        <v>7839</v>
      </c>
      <c r="L2035" s="10">
        <v>60.5</v>
      </c>
      <c r="M2035" s="7" t="s">
        <v>103</v>
      </c>
      <c r="N2035" s="7" t="s">
        <v>104</v>
      </c>
      <c r="O2035" s="7" t="s">
        <v>3451</v>
      </c>
      <c r="P2035" s="60"/>
      <c r="Q2035">
        <f>SUMIF('Cross-Over'!C:C,Master!E2035,'Cross-Over'!V:V)</f>
        <v>0</v>
      </c>
      <c r="R2035" s="63">
        <f t="shared" si="31"/>
        <v>0</v>
      </c>
    </row>
    <row r="2036" spans="2:18" x14ac:dyDescent="0.25">
      <c r="B2036" s="62" t="s">
        <v>7408</v>
      </c>
      <c r="C2036" s="6" t="s">
        <v>7411</v>
      </c>
      <c r="D2036" s="6">
        <v>840490703179</v>
      </c>
      <c r="E2036" s="7" t="s">
        <v>3305</v>
      </c>
      <c r="F2036" t="s">
        <v>4059</v>
      </c>
      <c r="G2036" t="s">
        <v>7889</v>
      </c>
      <c r="H2036" t="s">
        <v>17</v>
      </c>
      <c r="I2036" s="7" t="s">
        <v>2032</v>
      </c>
      <c r="J2036" s="7">
        <v>3230</v>
      </c>
      <c r="K2036" s="7" t="s">
        <v>7839</v>
      </c>
      <c r="L2036" s="10">
        <v>60.5</v>
      </c>
      <c r="M2036" s="7" t="s">
        <v>103</v>
      </c>
      <c r="N2036" s="7" t="s">
        <v>104</v>
      </c>
      <c r="O2036" s="7" t="s">
        <v>3451</v>
      </c>
      <c r="P2036" s="60"/>
      <c r="Q2036">
        <f>SUMIF('Cross-Over'!C:C,Master!E2036,'Cross-Over'!V:V)</f>
        <v>0</v>
      </c>
      <c r="R2036" s="63">
        <f t="shared" si="31"/>
        <v>0</v>
      </c>
    </row>
    <row r="2037" spans="2:18" x14ac:dyDescent="0.25">
      <c r="B2037" s="62" t="s">
        <v>7408</v>
      </c>
      <c r="C2037" s="6" t="s">
        <v>7412</v>
      </c>
      <c r="D2037" s="6">
        <v>840490703186</v>
      </c>
      <c r="E2037" s="7" t="s">
        <v>3306</v>
      </c>
      <c r="F2037" t="s">
        <v>4060</v>
      </c>
      <c r="G2037" t="s">
        <v>7889</v>
      </c>
      <c r="H2037" t="s">
        <v>17</v>
      </c>
      <c r="I2037" s="7" t="s">
        <v>2032</v>
      </c>
      <c r="J2037" s="7">
        <v>3232</v>
      </c>
      <c r="K2037" s="7" t="s">
        <v>7839</v>
      </c>
      <c r="L2037" s="10">
        <v>60.5</v>
      </c>
      <c r="M2037" s="7" t="s">
        <v>103</v>
      </c>
      <c r="N2037" s="7" t="s">
        <v>104</v>
      </c>
      <c r="O2037" s="7" t="s">
        <v>3451</v>
      </c>
      <c r="P2037" s="60"/>
      <c r="Q2037">
        <f>SUMIF('Cross-Over'!C:C,Master!E2037,'Cross-Over'!V:V)</f>
        <v>0</v>
      </c>
      <c r="R2037" s="63">
        <f t="shared" si="31"/>
        <v>0</v>
      </c>
    </row>
    <row r="2038" spans="2:18" x14ac:dyDescent="0.25">
      <c r="B2038" s="62" t="s">
        <v>7408</v>
      </c>
      <c r="C2038" s="6" t="s">
        <v>7413</v>
      </c>
      <c r="D2038" s="6">
        <v>840490703193</v>
      </c>
      <c r="E2038" s="7" t="s">
        <v>3307</v>
      </c>
      <c r="F2038" t="s">
        <v>4061</v>
      </c>
      <c r="G2038" t="s">
        <v>7889</v>
      </c>
      <c r="H2038" t="s">
        <v>17</v>
      </c>
      <c r="I2038" s="7" t="s">
        <v>2032</v>
      </c>
      <c r="J2038" s="7">
        <v>3234</v>
      </c>
      <c r="K2038" s="7" t="s">
        <v>7839</v>
      </c>
      <c r="L2038" s="10">
        <v>60.5</v>
      </c>
      <c r="M2038" s="7" t="s">
        <v>103</v>
      </c>
      <c r="N2038" s="7" t="s">
        <v>104</v>
      </c>
      <c r="O2038" s="7" t="s">
        <v>3451</v>
      </c>
      <c r="P2038" s="60"/>
      <c r="Q2038">
        <f>SUMIF('Cross-Over'!C:C,Master!E2038,'Cross-Over'!V:V)</f>
        <v>0</v>
      </c>
      <c r="R2038" s="63">
        <f t="shared" si="31"/>
        <v>0</v>
      </c>
    </row>
    <row r="2039" spans="2:18" x14ac:dyDescent="0.25">
      <c r="B2039" s="62" t="s">
        <v>7408</v>
      </c>
      <c r="C2039" s="6" t="s">
        <v>7414</v>
      </c>
      <c r="D2039" s="6">
        <v>840490703209</v>
      </c>
      <c r="E2039" s="7" t="s">
        <v>3308</v>
      </c>
      <c r="F2039" t="s">
        <v>4062</v>
      </c>
      <c r="G2039" t="s">
        <v>7889</v>
      </c>
      <c r="H2039" t="s">
        <v>17</v>
      </c>
      <c r="I2039" s="7" t="s">
        <v>2032</v>
      </c>
      <c r="J2039" s="7">
        <v>3430</v>
      </c>
      <c r="K2039" s="7" t="s">
        <v>7839</v>
      </c>
      <c r="L2039" s="10">
        <v>60.5</v>
      </c>
      <c r="M2039" s="7" t="s">
        <v>103</v>
      </c>
      <c r="N2039" s="7" t="s">
        <v>104</v>
      </c>
      <c r="O2039" s="7" t="s">
        <v>3451</v>
      </c>
      <c r="P2039" s="60"/>
      <c r="Q2039">
        <f>SUMIF('Cross-Over'!C:C,Master!E2039,'Cross-Over'!V:V)</f>
        <v>0</v>
      </c>
      <c r="R2039" s="63">
        <f t="shared" si="31"/>
        <v>0</v>
      </c>
    </row>
    <row r="2040" spans="2:18" x14ac:dyDescent="0.25">
      <c r="B2040" s="62" t="s">
        <v>7408</v>
      </c>
      <c r="C2040" s="6" t="s">
        <v>7415</v>
      </c>
      <c r="D2040" s="6">
        <v>840490703216</v>
      </c>
      <c r="E2040" s="7" t="s">
        <v>3309</v>
      </c>
      <c r="F2040" t="s">
        <v>4063</v>
      </c>
      <c r="G2040" t="s">
        <v>7889</v>
      </c>
      <c r="H2040" t="s">
        <v>17</v>
      </c>
      <c r="I2040" s="7" t="s">
        <v>2032</v>
      </c>
      <c r="J2040" s="7">
        <v>3432</v>
      </c>
      <c r="K2040" s="7" t="s">
        <v>7839</v>
      </c>
      <c r="L2040" s="10">
        <v>60.5</v>
      </c>
      <c r="M2040" s="7" t="s">
        <v>103</v>
      </c>
      <c r="N2040" s="7" t="s">
        <v>104</v>
      </c>
      <c r="O2040" s="7" t="s">
        <v>3451</v>
      </c>
      <c r="P2040" s="60"/>
      <c r="Q2040">
        <f>SUMIF('Cross-Over'!C:C,Master!E2040,'Cross-Over'!V:V)</f>
        <v>0</v>
      </c>
      <c r="R2040" s="63">
        <f t="shared" si="31"/>
        <v>0</v>
      </c>
    </row>
    <row r="2041" spans="2:18" x14ac:dyDescent="0.25">
      <c r="B2041" s="62" t="s">
        <v>7408</v>
      </c>
      <c r="C2041" s="6" t="s">
        <v>7416</v>
      </c>
      <c r="D2041" s="6">
        <v>840490703223</v>
      </c>
      <c r="E2041" s="7" t="s">
        <v>3310</v>
      </c>
      <c r="F2041" t="s">
        <v>4064</v>
      </c>
      <c r="G2041" t="s">
        <v>7889</v>
      </c>
      <c r="H2041" t="s">
        <v>17</v>
      </c>
      <c r="I2041" s="7" t="s">
        <v>2032</v>
      </c>
      <c r="J2041" s="7">
        <v>3434</v>
      </c>
      <c r="K2041" s="7" t="s">
        <v>7839</v>
      </c>
      <c r="L2041" s="10">
        <v>60.5</v>
      </c>
      <c r="M2041" s="7" t="s">
        <v>103</v>
      </c>
      <c r="N2041" s="7" t="s">
        <v>104</v>
      </c>
      <c r="O2041" s="7" t="s">
        <v>3451</v>
      </c>
      <c r="P2041" s="60"/>
      <c r="Q2041">
        <f>SUMIF('Cross-Over'!C:C,Master!E2041,'Cross-Over'!V:V)</f>
        <v>0</v>
      </c>
      <c r="R2041" s="63">
        <f t="shared" si="31"/>
        <v>0</v>
      </c>
    </row>
    <row r="2042" spans="2:18" x14ac:dyDescent="0.25">
      <c r="B2042" s="62" t="s">
        <v>7408</v>
      </c>
      <c r="C2042" s="6" t="s">
        <v>7417</v>
      </c>
      <c r="D2042" s="6">
        <v>840490703230</v>
      </c>
      <c r="E2042" s="7" t="s">
        <v>3311</v>
      </c>
      <c r="F2042" t="s">
        <v>4065</v>
      </c>
      <c r="G2042" t="s">
        <v>7889</v>
      </c>
      <c r="H2042" t="s">
        <v>17</v>
      </c>
      <c r="I2042" s="7" t="s">
        <v>2032</v>
      </c>
      <c r="J2042" s="7">
        <v>3436</v>
      </c>
      <c r="K2042" s="7" t="s">
        <v>7839</v>
      </c>
      <c r="L2042" s="10">
        <v>60.5</v>
      </c>
      <c r="M2042" s="7" t="s">
        <v>103</v>
      </c>
      <c r="N2042" s="7" t="s">
        <v>104</v>
      </c>
      <c r="O2042" s="7" t="s">
        <v>3451</v>
      </c>
      <c r="P2042" s="60"/>
      <c r="Q2042">
        <f>SUMIF('Cross-Over'!C:C,Master!E2042,'Cross-Over'!V:V)</f>
        <v>0</v>
      </c>
      <c r="R2042" s="63">
        <f t="shared" si="31"/>
        <v>0</v>
      </c>
    </row>
    <row r="2043" spans="2:18" x14ac:dyDescent="0.25">
      <c r="B2043" s="62" t="s">
        <v>7408</v>
      </c>
      <c r="C2043" s="6" t="s">
        <v>7418</v>
      </c>
      <c r="D2043" s="6">
        <v>840490703247</v>
      </c>
      <c r="E2043" s="7" t="s">
        <v>3312</v>
      </c>
      <c r="F2043" t="s">
        <v>4066</v>
      </c>
      <c r="G2043" t="s">
        <v>7889</v>
      </c>
      <c r="H2043" t="s">
        <v>17</v>
      </c>
      <c r="I2043" s="7" t="s">
        <v>2032</v>
      </c>
      <c r="J2043" s="7">
        <v>3632</v>
      </c>
      <c r="K2043" s="7" t="s">
        <v>7839</v>
      </c>
      <c r="L2043" s="10">
        <v>60.5</v>
      </c>
      <c r="M2043" s="7" t="s">
        <v>103</v>
      </c>
      <c r="N2043" s="7" t="s">
        <v>104</v>
      </c>
      <c r="O2043" s="7" t="s">
        <v>3451</v>
      </c>
      <c r="P2043" s="60"/>
      <c r="Q2043">
        <f>SUMIF('Cross-Over'!C:C,Master!E2043,'Cross-Over'!V:V)</f>
        <v>0</v>
      </c>
      <c r="R2043" s="63">
        <f t="shared" si="31"/>
        <v>0</v>
      </c>
    </row>
    <row r="2044" spans="2:18" x14ac:dyDescent="0.25">
      <c r="B2044" s="62" t="s">
        <v>7408</v>
      </c>
      <c r="C2044" s="6" t="s">
        <v>7419</v>
      </c>
      <c r="D2044" s="6">
        <v>840490703254</v>
      </c>
      <c r="E2044" s="7" t="s">
        <v>3313</v>
      </c>
      <c r="F2044" t="s">
        <v>4067</v>
      </c>
      <c r="G2044" t="s">
        <v>7889</v>
      </c>
      <c r="H2044" t="s">
        <v>17</v>
      </c>
      <c r="I2044" s="7" t="s">
        <v>2032</v>
      </c>
      <c r="J2044" s="7">
        <v>3634</v>
      </c>
      <c r="K2044" s="7" t="s">
        <v>7839</v>
      </c>
      <c r="L2044" s="10">
        <v>60.5</v>
      </c>
      <c r="M2044" s="7" t="s">
        <v>103</v>
      </c>
      <c r="N2044" s="7" t="s">
        <v>104</v>
      </c>
      <c r="O2044" s="7" t="s">
        <v>3451</v>
      </c>
      <c r="P2044" s="60"/>
      <c r="Q2044">
        <f>SUMIF('Cross-Over'!C:C,Master!E2044,'Cross-Over'!V:V)</f>
        <v>0</v>
      </c>
      <c r="R2044" s="63">
        <f t="shared" si="31"/>
        <v>0</v>
      </c>
    </row>
    <row r="2045" spans="2:18" x14ac:dyDescent="0.25">
      <c r="B2045" s="62" t="s">
        <v>7408</v>
      </c>
      <c r="C2045" s="6" t="s">
        <v>7420</v>
      </c>
      <c r="D2045" s="6">
        <v>840490703261</v>
      </c>
      <c r="E2045" s="7" t="s">
        <v>3314</v>
      </c>
      <c r="F2045" t="s">
        <v>4068</v>
      </c>
      <c r="G2045" t="s">
        <v>7889</v>
      </c>
      <c r="H2045" t="s">
        <v>17</v>
      </c>
      <c r="I2045" s="7" t="s">
        <v>2032</v>
      </c>
      <c r="J2045" s="7">
        <v>3636</v>
      </c>
      <c r="K2045" s="7" t="s">
        <v>7839</v>
      </c>
      <c r="L2045" s="10">
        <v>60.5</v>
      </c>
      <c r="M2045" s="7" t="s">
        <v>103</v>
      </c>
      <c r="N2045" s="7" t="s">
        <v>104</v>
      </c>
      <c r="O2045" s="7" t="s">
        <v>3451</v>
      </c>
      <c r="P2045" s="60"/>
      <c r="Q2045">
        <f>SUMIF('Cross-Over'!C:C,Master!E2045,'Cross-Over'!V:V)</f>
        <v>0</v>
      </c>
      <c r="R2045" s="63">
        <f t="shared" si="31"/>
        <v>0</v>
      </c>
    </row>
    <row r="2046" spans="2:18" x14ac:dyDescent="0.25">
      <c r="B2046" s="62" t="s">
        <v>7408</v>
      </c>
      <c r="C2046" s="6" t="s">
        <v>7421</v>
      </c>
      <c r="D2046" s="6">
        <v>840490703278</v>
      </c>
      <c r="E2046" s="7" t="s">
        <v>3315</v>
      </c>
      <c r="F2046" t="s">
        <v>4069</v>
      </c>
      <c r="G2046" t="s">
        <v>7889</v>
      </c>
      <c r="H2046" t="s">
        <v>17</v>
      </c>
      <c r="I2046" s="7" t="s">
        <v>2032</v>
      </c>
      <c r="J2046" s="7">
        <v>3832</v>
      </c>
      <c r="K2046" s="7" t="s">
        <v>7839</v>
      </c>
      <c r="L2046" s="10">
        <v>60.5</v>
      </c>
      <c r="M2046" s="7" t="s">
        <v>103</v>
      </c>
      <c r="N2046" s="7" t="s">
        <v>104</v>
      </c>
      <c r="O2046" s="7" t="s">
        <v>3451</v>
      </c>
      <c r="P2046" s="60"/>
      <c r="Q2046">
        <f>SUMIF('Cross-Over'!C:C,Master!E2046,'Cross-Over'!V:V)</f>
        <v>0</v>
      </c>
      <c r="R2046" s="63">
        <f t="shared" si="31"/>
        <v>0</v>
      </c>
    </row>
    <row r="2047" spans="2:18" x14ac:dyDescent="0.25">
      <c r="B2047" s="62" t="s">
        <v>7408</v>
      </c>
      <c r="C2047" s="6" t="s">
        <v>7422</v>
      </c>
      <c r="D2047" s="6">
        <v>840490703285</v>
      </c>
      <c r="E2047" s="7" t="s">
        <v>3316</v>
      </c>
      <c r="F2047" t="s">
        <v>4070</v>
      </c>
      <c r="G2047" t="s">
        <v>7889</v>
      </c>
      <c r="H2047" t="s">
        <v>17</v>
      </c>
      <c r="I2047" s="7" t="s">
        <v>2032</v>
      </c>
      <c r="J2047" s="7">
        <v>3834</v>
      </c>
      <c r="K2047" s="7" t="s">
        <v>7839</v>
      </c>
      <c r="L2047" s="10">
        <v>60.5</v>
      </c>
      <c r="M2047" s="7" t="s">
        <v>103</v>
      </c>
      <c r="N2047" s="7" t="s">
        <v>104</v>
      </c>
      <c r="O2047" s="7" t="s">
        <v>3451</v>
      </c>
      <c r="P2047" s="60"/>
      <c r="Q2047">
        <f>SUMIF('Cross-Over'!C:C,Master!E2047,'Cross-Over'!V:V)</f>
        <v>0</v>
      </c>
      <c r="R2047" s="63">
        <f t="shared" si="31"/>
        <v>0</v>
      </c>
    </row>
    <row r="2048" spans="2:18" x14ac:dyDescent="0.25">
      <c r="B2048" s="62" t="s">
        <v>7408</v>
      </c>
      <c r="C2048" s="6" t="s">
        <v>7423</v>
      </c>
      <c r="D2048" s="6">
        <v>840490703292</v>
      </c>
      <c r="E2048" s="7" t="s">
        <v>3317</v>
      </c>
      <c r="F2048" t="s">
        <v>4071</v>
      </c>
      <c r="G2048" t="s">
        <v>7889</v>
      </c>
      <c r="H2048" t="s">
        <v>17</v>
      </c>
      <c r="I2048" s="7" t="s">
        <v>2032</v>
      </c>
      <c r="J2048" s="7">
        <v>3836</v>
      </c>
      <c r="K2048" s="7" t="s">
        <v>7839</v>
      </c>
      <c r="L2048" s="10">
        <v>60.5</v>
      </c>
      <c r="M2048" s="7" t="s">
        <v>103</v>
      </c>
      <c r="N2048" s="7" t="s">
        <v>104</v>
      </c>
      <c r="O2048" s="7" t="s">
        <v>3451</v>
      </c>
      <c r="P2048" s="60"/>
      <c r="Q2048">
        <f>SUMIF('Cross-Over'!C:C,Master!E2048,'Cross-Over'!V:V)</f>
        <v>0</v>
      </c>
      <c r="R2048" s="63">
        <f t="shared" si="31"/>
        <v>0</v>
      </c>
    </row>
    <row r="2049" spans="2:18" x14ac:dyDescent="0.25">
      <c r="B2049" s="62" t="s">
        <v>7408</v>
      </c>
      <c r="C2049" s="6" t="s">
        <v>7424</v>
      </c>
      <c r="D2049" s="6">
        <v>840490703308</v>
      </c>
      <c r="E2049" s="7" t="s">
        <v>3318</v>
      </c>
      <c r="F2049" t="s">
        <v>4072</v>
      </c>
      <c r="G2049" t="s">
        <v>7889</v>
      </c>
      <c r="H2049" t="s">
        <v>17</v>
      </c>
      <c r="I2049" s="7" t="s">
        <v>2032</v>
      </c>
      <c r="J2049" s="7">
        <v>4032</v>
      </c>
      <c r="K2049" s="7" t="s">
        <v>7839</v>
      </c>
      <c r="L2049" s="10">
        <v>60.5</v>
      </c>
      <c r="M2049" s="7" t="s">
        <v>103</v>
      </c>
      <c r="N2049" s="7" t="s">
        <v>104</v>
      </c>
      <c r="O2049" s="7" t="s">
        <v>3451</v>
      </c>
      <c r="P2049" s="60"/>
      <c r="Q2049">
        <f>SUMIF('Cross-Over'!C:C,Master!E2049,'Cross-Over'!V:V)</f>
        <v>0</v>
      </c>
      <c r="R2049" s="63">
        <f t="shared" si="31"/>
        <v>0</v>
      </c>
    </row>
    <row r="2050" spans="2:18" x14ac:dyDescent="0.25">
      <c r="B2050" s="62" t="s">
        <v>7408</v>
      </c>
      <c r="C2050" s="6" t="s">
        <v>7425</v>
      </c>
      <c r="D2050" s="6">
        <v>840490703315</v>
      </c>
      <c r="E2050" s="7" t="s">
        <v>3319</v>
      </c>
      <c r="F2050" t="s">
        <v>4073</v>
      </c>
      <c r="G2050" t="s">
        <v>7889</v>
      </c>
      <c r="H2050" t="s">
        <v>17</v>
      </c>
      <c r="I2050" s="7" t="s">
        <v>2032</v>
      </c>
      <c r="J2050" s="7">
        <v>4232</v>
      </c>
      <c r="K2050" s="7" t="s">
        <v>7839</v>
      </c>
      <c r="L2050" s="10">
        <v>60.5</v>
      </c>
      <c r="M2050" s="7" t="s">
        <v>103</v>
      </c>
      <c r="N2050" s="7" t="s">
        <v>104</v>
      </c>
      <c r="O2050" s="7" t="s">
        <v>3451</v>
      </c>
      <c r="P2050" s="60"/>
      <c r="Q2050">
        <f>SUMIF('Cross-Over'!C:C,Master!E2050,'Cross-Over'!V:V)</f>
        <v>0</v>
      </c>
      <c r="R2050" s="63">
        <f t="shared" si="31"/>
        <v>0</v>
      </c>
    </row>
    <row r="2051" spans="2:18" x14ac:dyDescent="0.25">
      <c r="B2051" s="62" t="s">
        <v>7408</v>
      </c>
      <c r="C2051" s="6" t="s">
        <v>7426</v>
      </c>
      <c r="D2051" s="6">
        <v>840490703322</v>
      </c>
      <c r="E2051" s="7" t="s">
        <v>3320</v>
      </c>
      <c r="F2051" t="s">
        <v>4074</v>
      </c>
      <c r="G2051" t="s">
        <v>7889</v>
      </c>
      <c r="H2051" t="s">
        <v>17</v>
      </c>
      <c r="I2051" s="7" t="s">
        <v>2032</v>
      </c>
      <c r="J2051" s="7">
        <v>4432</v>
      </c>
      <c r="K2051" s="7" t="s">
        <v>7839</v>
      </c>
      <c r="L2051" s="10">
        <v>60.5</v>
      </c>
      <c r="M2051" s="7" t="s">
        <v>103</v>
      </c>
      <c r="N2051" s="7" t="s">
        <v>104</v>
      </c>
      <c r="O2051" s="7" t="s">
        <v>3451</v>
      </c>
      <c r="P2051" s="60"/>
      <c r="Q2051">
        <f>SUMIF('Cross-Over'!C:C,Master!E2051,'Cross-Over'!V:V)</f>
        <v>0</v>
      </c>
      <c r="R2051" s="63">
        <f t="shared" si="31"/>
        <v>0</v>
      </c>
    </row>
    <row r="2052" spans="2:18" x14ac:dyDescent="0.25">
      <c r="B2052" s="62" t="s">
        <v>7427</v>
      </c>
      <c r="C2052" s="6" t="s">
        <v>7428</v>
      </c>
      <c r="D2052" s="6">
        <v>840490703872</v>
      </c>
      <c r="E2052" s="7" t="s">
        <v>3321</v>
      </c>
      <c r="F2052" t="s">
        <v>4075</v>
      </c>
      <c r="G2052" t="s">
        <v>7889</v>
      </c>
      <c r="H2052" t="s">
        <v>18</v>
      </c>
      <c r="I2052" s="7" t="s">
        <v>3972</v>
      </c>
      <c r="J2052" s="7">
        <v>3030</v>
      </c>
      <c r="K2052" s="7" t="s">
        <v>7839</v>
      </c>
      <c r="L2052" s="10">
        <v>60.5</v>
      </c>
      <c r="M2052" s="7" t="s">
        <v>103</v>
      </c>
      <c r="N2052" s="7" t="s">
        <v>104</v>
      </c>
      <c r="O2052" s="7" t="s">
        <v>3451</v>
      </c>
      <c r="P2052" s="60"/>
      <c r="Q2052">
        <f>SUMIF('Cross-Over'!C:C,Master!E2052,'Cross-Over'!V:V)</f>
        <v>0</v>
      </c>
      <c r="R2052" s="63">
        <f t="shared" si="31"/>
        <v>0</v>
      </c>
    </row>
    <row r="2053" spans="2:18" x14ac:dyDescent="0.25">
      <c r="B2053" s="62" t="s">
        <v>7427</v>
      </c>
      <c r="C2053" s="6" t="s">
        <v>7429</v>
      </c>
      <c r="D2053" s="6">
        <v>840490703889</v>
      </c>
      <c r="E2053" s="7" t="s">
        <v>3322</v>
      </c>
      <c r="F2053" t="s">
        <v>4076</v>
      </c>
      <c r="G2053" t="s">
        <v>7889</v>
      </c>
      <c r="H2053" t="s">
        <v>18</v>
      </c>
      <c r="I2053" s="7" t="s">
        <v>3972</v>
      </c>
      <c r="J2053" s="7">
        <v>3032</v>
      </c>
      <c r="K2053" s="7" t="s">
        <v>7839</v>
      </c>
      <c r="L2053" s="10">
        <v>60.5</v>
      </c>
      <c r="M2053" s="7" t="s">
        <v>103</v>
      </c>
      <c r="N2053" s="7" t="s">
        <v>104</v>
      </c>
      <c r="O2053" s="7" t="s">
        <v>3451</v>
      </c>
      <c r="P2053" s="60"/>
      <c r="Q2053">
        <f>SUMIF('Cross-Over'!C:C,Master!E2053,'Cross-Over'!V:V)</f>
        <v>0</v>
      </c>
      <c r="R2053" s="63">
        <f t="shared" si="31"/>
        <v>0</v>
      </c>
    </row>
    <row r="2054" spans="2:18" x14ac:dyDescent="0.25">
      <c r="B2054" s="62" t="s">
        <v>7427</v>
      </c>
      <c r="C2054" s="6" t="s">
        <v>7430</v>
      </c>
      <c r="D2054" s="6">
        <v>840490703896</v>
      </c>
      <c r="E2054" s="7" t="s">
        <v>3323</v>
      </c>
      <c r="F2054" t="s">
        <v>4077</v>
      </c>
      <c r="G2054" t="s">
        <v>7889</v>
      </c>
      <c r="H2054" t="s">
        <v>18</v>
      </c>
      <c r="I2054" s="7" t="s">
        <v>3972</v>
      </c>
      <c r="J2054" s="7">
        <v>3230</v>
      </c>
      <c r="K2054" s="7" t="s">
        <v>7839</v>
      </c>
      <c r="L2054" s="10">
        <v>60.5</v>
      </c>
      <c r="M2054" s="7" t="s">
        <v>103</v>
      </c>
      <c r="N2054" s="7" t="s">
        <v>104</v>
      </c>
      <c r="O2054" s="7" t="s">
        <v>3451</v>
      </c>
      <c r="P2054" s="60"/>
      <c r="Q2054">
        <f>SUMIF('Cross-Over'!C:C,Master!E2054,'Cross-Over'!V:V)</f>
        <v>0</v>
      </c>
      <c r="R2054" s="63">
        <f t="shared" ref="R2054:R2117" si="32">Q2054*L2054</f>
        <v>0</v>
      </c>
    </row>
    <row r="2055" spans="2:18" x14ac:dyDescent="0.25">
      <c r="B2055" s="62" t="s">
        <v>7427</v>
      </c>
      <c r="C2055" s="6" t="s">
        <v>7431</v>
      </c>
      <c r="D2055" s="6">
        <v>840490703902</v>
      </c>
      <c r="E2055" s="7" t="s">
        <v>3324</v>
      </c>
      <c r="F2055" t="s">
        <v>4078</v>
      </c>
      <c r="G2055" t="s">
        <v>7889</v>
      </c>
      <c r="H2055" t="s">
        <v>18</v>
      </c>
      <c r="I2055" s="7" t="s">
        <v>3972</v>
      </c>
      <c r="J2055" s="7">
        <v>3232</v>
      </c>
      <c r="K2055" s="7" t="s">
        <v>7839</v>
      </c>
      <c r="L2055" s="10">
        <v>60.5</v>
      </c>
      <c r="M2055" s="7" t="s">
        <v>103</v>
      </c>
      <c r="N2055" s="7" t="s">
        <v>104</v>
      </c>
      <c r="O2055" s="7" t="s">
        <v>3451</v>
      </c>
      <c r="P2055" s="60"/>
      <c r="Q2055">
        <f>SUMIF('Cross-Over'!C:C,Master!E2055,'Cross-Over'!V:V)</f>
        <v>0</v>
      </c>
      <c r="R2055" s="63">
        <f t="shared" si="32"/>
        <v>0</v>
      </c>
    </row>
    <row r="2056" spans="2:18" x14ac:dyDescent="0.25">
      <c r="B2056" s="62" t="s">
        <v>7427</v>
      </c>
      <c r="C2056" s="6" t="s">
        <v>7432</v>
      </c>
      <c r="D2056" s="6">
        <v>840490703919</v>
      </c>
      <c r="E2056" s="7" t="s">
        <v>3325</v>
      </c>
      <c r="F2056" t="s">
        <v>4079</v>
      </c>
      <c r="G2056" t="s">
        <v>7889</v>
      </c>
      <c r="H2056" t="s">
        <v>18</v>
      </c>
      <c r="I2056" s="7" t="s">
        <v>3972</v>
      </c>
      <c r="J2056" s="7">
        <v>3234</v>
      </c>
      <c r="K2056" s="7" t="s">
        <v>7839</v>
      </c>
      <c r="L2056" s="10">
        <v>60.5</v>
      </c>
      <c r="M2056" s="7" t="s">
        <v>103</v>
      </c>
      <c r="N2056" s="7" t="s">
        <v>104</v>
      </c>
      <c r="O2056" s="7" t="s">
        <v>3451</v>
      </c>
      <c r="P2056" s="60"/>
      <c r="Q2056">
        <f>SUMIF('Cross-Over'!C:C,Master!E2056,'Cross-Over'!V:V)</f>
        <v>0</v>
      </c>
      <c r="R2056" s="63">
        <f t="shared" si="32"/>
        <v>0</v>
      </c>
    </row>
    <row r="2057" spans="2:18" x14ac:dyDescent="0.25">
      <c r="B2057" s="62" t="s">
        <v>7427</v>
      </c>
      <c r="C2057" s="6" t="s">
        <v>7433</v>
      </c>
      <c r="D2057" s="6">
        <v>840490703926</v>
      </c>
      <c r="E2057" s="7" t="s">
        <v>3326</v>
      </c>
      <c r="F2057" t="s">
        <v>4080</v>
      </c>
      <c r="G2057" t="s">
        <v>7889</v>
      </c>
      <c r="H2057" t="s">
        <v>18</v>
      </c>
      <c r="I2057" s="7" t="s">
        <v>3972</v>
      </c>
      <c r="J2057" s="7">
        <v>3430</v>
      </c>
      <c r="K2057" s="7" t="s">
        <v>7839</v>
      </c>
      <c r="L2057" s="10">
        <v>60.5</v>
      </c>
      <c r="M2057" s="7" t="s">
        <v>103</v>
      </c>
      <c r="N2057" s="7" t="s">
        <v>104</v>
      </c>
      <c r="O2057" s="7" t="s">
        <v>3451</v>
      </c>
      <c r="P2057" s="60"/>
      <c r="Q2057">
        <f>SUMIF('Cross-Over'!C:C,Master!E2057,'Cross-Over'!V:V)</f>
        <v>0</v>
      </c>
      <c r="R2057" s="63">
        <f t="shared" si="32"/>
        <v>0</v>
      </c>
    </row>
    <row r="2058" spans="2:18" x14ac:dyDescent="0.25">
      <c r="B2058" s="62" t="s">
        <v>7427</v>
      </c>
      <c r="C2058" s="6" t="s">
        <v>7434</v>
      </c>
      <c r="D2058" s="6">
        <v>840490703933</v>
      </c>
      <c r="E2058" s="7" t="s">
        <v>3327</v>
      </c>
      <c r="F2058" t="s">
        <v>4081</v>
      </c>
      <c r="G2058" t="s">
        <v>7889</v>
      </c>
      <c r="H2058" t="s">
        <v>18</v>
      </c>
      <c r="I2058" s="7" t="s">
        <v>3972</v>
      </c>
      <c r="J2058" s="7">
        <v>3432</v>
      </c>
      <c r="K2058" s="7" t="s">
        <v>7839</v>
      </c>
      <c r="L2058" s="10">
        <v>60.5</v>
      </c>
      <c r="M2058" s="7" t="s">
        <v>103</v>
      </c>
      <c r="N2058" s="7" t="s">
        <v>104</v>
      </c>
      <c r="O2058" s="7" t="s">
        <v>3451</v>
      </c>
      <c r="P2058" s="60"/>
      <c r="Q2058">
        <f>SUMIF('Cross-Over'!C:C,Master!E2058,'Cross-Over'!V:V)</f>
        <v>0</v>
      </c>
      <c r="R2058" s="63">
        <f t="shared" si="32"/>
        <v>0</v>
      </c>
    </row>
    <row r="2059" spans="2:18" x14ac:dyDescent="0.25">
      <c r="B2059" s="62" t="s">
        <v>7427</v>
      </c>
      <c r="C2059" s="6" t="s">
        <v>7435</v>
      </c>
      <c r="D2059" s="6">
        <v>840490703940</v>
      </c>
      <c r="E2059" s="7" t="s">
        <v>3328</v>
      </c>
      <c r="F2059" t="s">
        <v>4082</v>
      </c>
      <c r="G2059" t="s">
        <v>7889</v>
      </c>
      <c r="H2059" t="s">
        <v>18</v>
      </c>
      <c r="I2059" s="7" t="s">
        <v>3972</v>
      </c>
      <c r="J2059" s="7">
        <v>3434</v>
      </c>
      <c r="K2059" s="7" t="s">
        <v>7839</v>
      </c>
      <c r="L2059" s="10">
        <v>60.5</v>
      </c>
      <c r="M2059" s="7" t="s">
        <v>103</v>
      </c>
      <c r="N2059" s="7" t="s">
        <v>104</v>
      </c>
      <c r="O2059" s="7" t="s">
        <v>3451</v>
      </c>
      <c r="P2059" s="60"/>
      <c r="Q2059">
        <f>SUMIF('Cross-Over'!C:C,Master!E2059,'Cross-Over'!V:V)</f>
        <v>0</v>
      </c>
      <c r="R2059" s="63">
        <f t="shared" si="32"/>
        <v>0</v>
      </c>
    </row>
    <row r="2060" spans="2:18" x14ac:dyDescent="0.25">
      <c r="B2060" s="62" t="s">
        <v>7427</v>
      </c>
      <c r="C2060" s="6" t="s">
        <v>7436</v>
      </c>
      <c r="D2060" s="6">
        <v>840490703957</v>
      </c>
      <c r="E2060" s="7" t="s">
        <v>3329</v>
      </c>
      <c r="F2060" t="s">
        <v>4083</v>
      </c>
      <c r="G2060" t="s">
        <v>7889</v>
      </c>
      <c r="H2060" t="s">
        <v>18</v>
      </c>
      <c r="I2060" s="7" t="s">
        <v>3972</v>
      </c>
      <c r="J2060" s="7">
        <v>3436</v>
      </c>
      <c r="K2060" s="7" t="s">
        <v>7839</v>
      </c>
      <c r="L2060" s="10">
        <v>60.5</v>
      </c>
      <c r="M2060" s="7" t="s">
        <v>103</v>
      </c>
      <c r="N2060" s="7" t="s">
        <v>104</v>
      </c>
      <c r="O2060" s="7" t="s">
        <v>3451</v>
      </c>
      <c r="P2060" s="60"/>
      <c r="Q2060">
        <f>SUMIF('Cross-Over'!C:C,Master!E2060,'Cross-Over'!V:V)</f>
        <v>0</v>
      </c>
      <c r="R2060" s="63">
        <f t="shared" si="32"/>
        <v>0</v>
      </c>
    </row>
    <row r="2061" spans="2:18" x14ac:dyDescent="0.25">
      <c r="B2061" s="62" t="s">
        <v>7427</v>
      </c>
      <c r="C2061" s="6" t="s">
        <v>7437</v>
      </c>
      <c r="D2061" s="6">
        <v>840490703964</v>
      </c>
      <c r="E2061" s="7" t="s">
        <v>3330</v>
      </c>
      <c r="F2061" t="s">
        <v>4084</v>
      </c>
      <c r="G2061" t="s">
        <v>7889</v>
      </c>
      <c r="H2061" t="s">
        <v>18</v>
      </c>
      <c r="I2061" s="7" t="s">
        <v>3972</v>
      </c>
      <c r="J2061" s="7">
        <v>3632</v>
      </c>
      <c r="K2061" s="7" t="s">
        <v>7839</v>
      </c>
      <c r="L2061" s="10">
        <v>60.5</v>
      </c>
      <c r="M2061" s="7" t="s">
        <v>103</v>
      </c>
      <c r="N2061" s="7" t="s">
        <v>104</v>
      </c>
      <c r="O2061" s="7" t="s">
        <v>3451</v>
      </c>
      <c r="P2061" s="60"/>
      <c r="Q2061">
        <f>SUMIF('Cross-Over'!C:C,Master!E2061,'Cross-Over'!V:V)</f>
        <v>0</v>
      </c>
      <c r="R2061" s="63">
        <f t="shared" si="32"/>
        <v>0</v>
      </c>
    </row>
    <row r="2062" spans="2:18" x14ac:dyDescent="0.25">
      <c r="B2062" s="62" t="s">
        <v>7427</v>
      </c>
      <c r="C2062" s="6" t="s">
        <v>7438</v>
      </c>
      <c r="D2062" s="6">
        <v>840490703971</v>
      </c>
      <c r="E2062" s="7" t="s">
        <v>3331</v>
      </c>
      <c r="F2062" t="s">
        <v>4085</v>
      </c>
      <c r="G2062" t="s">
        <v>7889</v>
      </c>
      <c r="H2062" t="s">
        <v>18</v>
      </c>
      <c r="I2062" s="7" t="s">
        <v>3972</v>
      </c>
      <c r="J2062" s="7">
        <v>3634</v>
      </c>
      <c r="K2062" s="7" t="s">
        <v>7839</v>
      </c>
      <c r="L2062" s="10">
        <v>60.5</v>
      </c>
      <c r="M2062" s="7" t="s">
        <v>103</v>
      </c>
      <c r="N2062" s="7" t="s">
        <v>104</v>
      </c>
      <c r="O2062" s="7" t="s">
        <v>3451</v>
      </c>
      <c r="P2062" s="60"/>
      <c r="Q2062">
        <f>SUMIF('Cross-Over'!C:C,Master!E2062,'Cross-Over'!V:V)</f>
        <v>0</v>
      </c>
      <c r="R2062" s="63">
        <f t="shared" si="32"/>
        <v>0</v>
      </c>
    </row>
    <row r="2063" spans="2:18" x14ac:dyDescent="0.25">
      <c r="B2063" s="62" t="s">
        <v>7427</v>
      </c>
      <c r="C2063" s="6" t="s">
        <v>7439</v>
      </c>
      <c r="D2063" s="6">
        <v>840490703988</v>
      </c>
      <c r="E2063" s="7" t="s">
        <v>3332</v>
      </c>
      <c r="F2063" t="s">
        <v>4086</v>
      </c>
      <c r="G2063" t="s">
        <v>7889</v>
      </c>
      <c r="H2063" t="s">
        <v>18</v>
      </c>
      <c r="I2063" s="7" t="s">
        <v>3972</v>
      </c>
      <c r="J2063" s="7">
        <v>3636</v>
      </c>
      <c r="K2063" s="7" t="s">
        <v>7839</v>
      </c>
      <c r="L2063" s="10">
        <v>60.5</v>
      </c>
      <c r="M2063" s="7" t="s">
        <v>103</v>
      </c>
      <c r="N2063" s="7" t="s">
        <v>104</v>
      </c>
      <c r="O2063" s="7" t="s">
        <v>3451</v>
      </c>
      <c r="P2063" s="60"/>
      <c r="Q2063">
        <f>SUMIF('Cross-Over'!C:C,Master!E2063,'Cross-Over'!V:V)</f>
        <v>0</v>
      </c>
      <c r="R2063" s="63">
        <f t="shared" si="32"/>
        <v>0</v>
      </c>
    </row>
    <row r="2064" spans="2:18" x14ac:dyDescent="0.25">
      <c r="B2064" s="62" t="s">
        <v>7427</v>
      </c>
      <c r="C2064" s="6" t="s">
        <v>7440</v>
      </c>
      <c r="D2064" s="6">
        <v>840490703995</v>
      </c>
      <c r="E2064" s="7" t="s">
        <v>3333</v>
      </c>
      <c r="F2064" t="s">
        <v>4087</v>
      </c>
      <c r="G2064" t="s">
        <v>7889</v>
      </c>
      <c r="H2064" t="s">
        <v>18</v>
      </c>
      <c r="I2064" s="7" t="s">
        <v>3972</v>
      </c>
      <c r="J2064" s="7">
        <v>3832</v>
      </c>
      <c r="K2064" s="7" t="s">
        <v>7839</v>
      </c>
      <c r="L2064" s="10">
        <v>60.5</v>
      </c>
      <c r="M2064" s="7" t="s">
        <v>103</v>
      </c>
      <c r="N2064" s="7" t="s">
        <v>104</v>
      </c>
      <c r="O2064" s="7" t="s">
        <v>3451</v>
      </c>
      <c r="P2064" s="60"/>
      <c r="Q2064">
        <f>SUMIF('Cross-Over'!C:C,Master!E2064,'Cross-Over'!V:V)</f>
        <v>0</v>
      </c>
      <c r="R2064" s="63">
        <f t="shared" si="32"/>
        <v>0</v>
      </c>
    </row>
    <row r="2065" spans="2:18" x14ac:dyDescent="0.25">
      <c r="B2065" s="62" t="s">
        <v>7427</v>
      </c>
      <c r="C2065" s="6" t="s">
        <v>7441</v>
      </c>
      <c r="D2065" s="6">
        <v>840490704008</v>
      </c>
      <c r="E2065" s="7" t="s">
        <v>3334</v>
      </c>
      <c r="F2065" t="s">
        <v>4088</v>
      </c>
      <c r="G2065" t="s">
        <v>7889</v>
      </c>
      <c r="H2065" t="s">
        <v>18</v>
      </c>
      <c r="I2065" s="7" t="s">
        <v>3972</v>
      </c>
      <c r="J2065" s="7">
        <v>3834</v>
      </c>
      <c r="K2065" s="7" t="s">
        <v>7839</v>
      </c>
      <c r="L2065" s="10">
        <v>60.5</v>
      </c>
      <c r="M2065" s="7" t="s">
        <v>103</v>
      </c>
      <c r="N2065" s="7" t="s">
        <v>104</v>
      </c>
      <c r="O2065" s="7" t="s">
        <v>3451</v>
      </c>
      <c r="P2065" s="60"/>
      <c r="Q2065">
        <f>SUMIF('Cross-Over'!C:C,Master!E2065,'Cross-Over'!V:V)</f>
        <v>0</v>
      </c>
      <c r="R2065" s="63">
        <f t="shared" si="32"/>
        <v>0</v>
      </c>
    </row>
    <row r="2066" spans="2:18" x14ac:dyDescent="0.25">
      <c r="B2066" s="62" t="s">
        <v>7427</v>
      </c>
      <c r="C2066" s="6" t="s">
        <v>7442</v>
      </c>
      <c r="D2066" s="6">
        <v>840490704015</v>
      </c>
      <c r="E2066" s="7" t="s">
        <v>3335</v>
      </c>
      <c r="F2066" t="s">
        <v>4089</v>
      </c>
      <c r="G2066" t="s">
        <v>7889</v>
      </c>
      <c r="H2066" t="s">
        <v>18</v>
      </c>
      <c r="I2066" s="7" t="s">
        <v>3972</v>
      </c>
      <c r="J2066" s="7">
        <v>3836</v>
      </c>
      <c r="K2066" s="7" t="s">
        <v>7839</v>
      </c>
      <c r="L2066" s="10">
        <v>60.5</v>
      </c>
      <c r="M2066" s="7" t="s">
        <v>103</v>
      </c>
      <c r="N2066" s="7" t="s">
        <v>104</v>
      </c>
      <c r="O2066" s="7" t="s">
        <v>3451</v>
      </c>
      <c r="P2066" s="60"/>
      <c r="Q2066">
        <f>SUMIF('Cross-Over'!C:C,Master!E2066,'Cross-Over'!V:V)</f>
        <v>0</v>
      </c>
      <c r="R2066" s="63">
        <f t="shared" si="32"/>
        <v>0</v>
      </c>
    </row>
    <row r="2067" spans="2:18" x14ac:dyDescent="0.25">
      <c r="B2067" s="62" t="s">
        <v>7427</v>
      </c>
      <c r="C2067" s="6" t="s">
        <v>7443</v>
      </c>
      <c r="D2067" s="6">
        <v>840490704022</v>
      </c>
      <c r="E2067" s="7" t="s">
        <v>3336</v>
      </c>
      <c r="F2067" t="s">
        <v>4090</v>
      </c>
      <c r="G2067" t="s">
        <v>7889</v>
      </c>
      <c r="H2067" t="s">
        <v>18</v>
      </c>
      <c r="I2067" s="7" t="s">
        <v>3972</v>
      </c>
      <c r="J2067" s="7">
        <v>4032</v>
      </c>
      <c r="K2067" s="7" t="s">
        <v>7839</v>
      </c>
      <c r="L2067" s="10">
        <v>60.5</v>
      </c>
      <c r="M2067" s="7" t="s">
        <v>103</v>
      </c>
      <c r="N2067" s="7" t="s">
        <v>104</v>
      </c>
      <c r="O2067" s="7" t="s">
        <v>3451</v>
      </c>
      <c r="P2067" s="60"/>
      <c r="Q2067">
        <f>SUMIF('Cross-Over'!C:C,Master!E2067,'Cross-Over'!V:V)</f>
        <v>0</v>
      </c>
      <c r="R2067" s="63">
        <f t="shared" si="32"/>
        <v>0</v>
      </c>
    </row>
    <row r="2068" spans="2:18" x14ac:dyDescent="0.25">
      <c r="B2068" s="62" t="s">
        <v>7427</v>
      </c>
      <c r="C2068" s="6" t="s">
        <v>7444</v>
      </c>
      <c r="D2068" s="6">
        <v>840490704039</v>
      </c>
      <c r="E2068" s="7" t="s">
        <v>3337</v>
      </c>
      <c r="F2068" t="s">
        <v>4091</v>
      </c>
      <c r="G2068" t="s">
        <v>7889</v>
      </c>
      <c r="H2068" t="s">
        <v>18</v>
      </c>
      <c r="I2068" s="7" t="s">
        <v>3972</v>
      </c>
      <c r="J2068" s="7">
        <v>4232</v>
      </c>
      <c r="K2068" s="7" t="s">
        <v>7839</v>
      </c>
      <c r="L2068" s="10">
        <v>60.5</v>
      </c>
      <c r="M2068" s="7" t="s">
        <v>103</v>
      </c>
      <c r="N2068" s="7" t="s">
        <v>104</v>
      </c>
      <c r="O2068" s="7" t="s">
        <v>3451</v>
      </c>
      <c r="P2068" s="60"/>
      <c r="Q2068">
        <f>SUMIF('Cross-Over'!C:C,Master!E2068,'Cross-Over'!V:V)</f>
        <v>0</v>
      </c>
      <c r="R2068" s="63">
        <f t="shared" si="32"/>
        <v>0</v>
      </c>
    </row>
    <row r="2069" spans="2:18" x14ac:dyDescent="0.25">
      <c r="B2069" s="62" t="s">
        <v>7427</v>
      </c>
      <c r="C2069" s="6" t="s">
        <v>7445</v>
      </c>
      <c r="D2069" s="6">
        <v>840490704046</v>
      </c>
      <c r="E2069" s="7" t="s">
        <v>3338</v>
      </c>
      <c r="F2069" t="s">
        <v>4092</v>
      </c>
      <c r="G2069" t="s">
        <v>7889</v>
      </c>
      <c r="H2069" t="s">
        <v>18</v>
      </c>
      <c r="I2069" s="7" t="s">
        <v>3972</v>
      </c>
      <c r="J2069" s="7">
        <v>4432</v>
      </c>
      <c r="K2069" s="7" t="s">
        <v>7839</v>
      </c>
      <c r="L2069" s="10">
        <v>60.5</v>
      </c>
      <c r="M2069" s="7" t="s">
        <v>103</v>
      </c>
      <c r="N2069" s="7" t="s">
        <v>104</v>
      </c>
      <c r="O2069" s="7" t="s">
        <v>3451</v>
      </c>
      <c r="P2069" s="60"/>
      <c r="Q2069">
        <f>SUMIF('Cross-Over'!C:C,Master!E2069,'Cross-Over'!V:V)</f>
        <v>0</v>
      </c>
      <c r="R2069" s="63">
        <f t="shared" si="32"/>
        <v>0</v>
      </c>
    </row>
    <row r="2070" spans="2:18" x14ac:dyDescent="0.25">
      <c r="B2070" s="62" t="s">
        <v>7446</v>
      </c>
      <c r="C2070" s="6" t="s">
        <v>7447</v>
      </c>
      <c r="D2070" s="6">
        <v>840490704053</v>
      </c>
      <c r="E2070" s="7" t="s">
        <v>3339</v>
      </c>
      <c r="F2070" t="s">
        <v>4093</v>
      </c>
      <c r="G2070" t="s">
        <v>7888</v>
      </c>
      <c r="H2070" t="s">
        <v>18</v>
      </c>
      <c r="I2070" s="7" t="s">
        <v>3959</v>
      </c>
      <c r="J2070" s="7">
        <v>3030</v>
      </c>
      <c r="K2070" s="7" t="s">
        <v>7839</v>
      </c>
      <c r="L2070" s="10">
        <v>71.5</v>
      </c>
      <c r="M2070" s="7" t="s">
        <v>103</v>
      </c>
      <c r="N2070" s="7" t="s">
        <v>104</v>
      </c>
      <c r="O2070" s="7" t="s">
        <v>3451</v>
      </c>
      <c r="P2070" s="60"/>
      <c r="Q2070">
        <f>SUMIF('Cross-Over'!C:C,Master!E2070,'Cross-Over'!V:V)</f>
        <v>0</v>
      </c>
      <c r="R2070" s="63">
        <f t="shared" si="32"/>
        <v>0</v>
      </c>
    </row>
    <row r="2071" spans="2:18" x14ac:dyDescent="0.25">
      <c r="B2071" s="62" t="s">
        <v>7446</v>
      </c>
      <c r="C2071" s="6" t="s">
        <v>7448</v>
      </c>
      <c r="D2071" s="6">
        <v>840490704060</v>
      </c>
      <c r="E2071" s="7" t="s">
        <v>3340</v>
      </c>
      <c r="F2071" t="s">
        <v>4094</v>
      </c>
      <c r="G2071" t="s">
        <v>7888</v>
      </c>
      <c r="H2071" t="s">
        <v>18</v>
      </c>
      <c r="I2071" s="7" t="s">
        <v>3959</v>
      </c>
      <c r="J2071" s="7">
        <v>3032</v>
      </c>
      <c r="K2071" s="7" t="s">
        <v>7839</v>
      </c>
      <c r="L2071" s="10">
        <v>71.5</v>
      </c>
      <c r="M2071" s="7" t="s">
        <v>103</v>
      </c>
      <c r="N2071" s="7" t="s">
        <v>104</v>
      </c>
      <c r="O2071" s="7" t="s">
        <v>3451</v>
      </c>
      <c r="P2071" s="60"/>
      <c r="Q2071">
        <f>SUMIF('Cross-Over'!C:C,Master!E2071,'Cross-Over'!V:V)</f>
        <v>0</v>
      </c>
      <c r="R2071" s="63">
        <f t="shared" si="32"/>
        <v>0</v>
      </c>
    </row>
    <row r="2072" spans="2:18" x14ac:dyDescent="0.25">
      <c r="B2072" s="62" t="s">
        <v>7446</v>
      </c>
      <c r="C2072" s="6" t="s">
        <v>7449</v>
      </c>
      <c r="D2072" s="6">
        <v>840490704077</v>
      </c>
      <c r="E2072" s="7" t="s">
        <v>3341</v>
      </c>
      <c r="F2072" t="s">
        <v>4095</v>
      </c>
      <c r="G2072" t="s">
        <v>7888</v>
      </c>
      <c r="H2072" t="s">
        <v>18</v>
      </c>
      <c r="I2072" s="7" t="s">
        <v>3959</v>
      </c>
      <c r="J2072" s="7">
        <v>3230</v>
      </c>
      <c r="K2072" s="7" t="s">
        <v>7839</v>
      </c>
      <c r="L2072" s="10">
        <v>71.5</v>
      </c>
      <c r="M2072" s="7" t="s">
        <v>103</v>
      </c>
      <c r="N2072" s="7" t="s">
        <v>104</v>
      </c>
      <c r="O2072" s="7" t="s">
        <v>3451</v>
      </c>
      <c r="P2072" s="60"/>
      <c r="Q2072">
        <f>SUMIF('Cross-Over'!C:C,Master!E2072,'Cross-Over'!V:V)</f>
        <v>0</v>
      </c>
      <c r="R2072" s="63">
        <f t="shared" si="32"/>
        <v>0</v>
      </c>
    </row>
    <row r="2073" spans="2:18" x14ac:dyDescent="0.25">
      <c r="B2073" s="62" t="s">
        <v>7446</v>
      </c>
      <c r="C2073" s="6" t="s">
        <v>7450</v>
      </c>
      <c r="D2073" s="6">
        <v>840490704084</v>
      </c>
      <c r="E2073" s="7" t="s">
        <v>3342</v>
      </c>
      <c r="F2073" t="s">
        <v>4096</v>
      </c>
      <c r="G2073" t="s">
        <v>7888</v>
      </c>
      <c r="H2073" t="s">
        <v>18</v>
      </c>
      <c r="I2073" s="7" t="s">
        <v>3959</v>
      </c>
      <c r="J2073" s="7">
        <v>3232</v>
      </c>
      <c r="K2073" s="7" t="s">
        <v>7839</v>
      </c>
      <c r="L2073" s="10">
        <v>71.5</v>
      </c>
      <c r="M2073" s="7" t="s">
        <v>103</v>
      </c>
      <c r="N2073" s="7" t="s">
        <v>104</v>
      </c>
      <c r="O2073" s="7" t="s">
        <v>3451</v>
      </c>
      <c r="P2073" s="60"/>
      <c r="Q2073">
        <f>SUMIF('Cross-Over'!C:C,Master!E2073,'Cross-Over'!V:V)</f>
        <v>0</v>
      </c>
      <c r="R2073" s="63">
        <f t="shared" si="32"/>
        <v>0</v>
      </c>
    </row>
    <row r="2074" spans="2:18" x14ac:dyDescent="0.25">
      <c r="B2074" s="62" t="s">
        <v>7446</v>
      </c>
      <c r="C2074" s="6" t="s">
        <v>7451</v>
      </c>
      <c r="D2074" s="6">
        <v>840490704091</v>
      </c>
      <c r="E2074" s="7" t="s">
        <v>3343</v>
      </c>
      <c r="F2074" t="s">
        <v>4097</v>
      </c>
      <c r="G2074" t="s">
        <v>7888</v>
      </c>
      <c r="H2074" t="s">
        <v>18</v>
      </c>
      <c r="I2074" s="7" t="s">
        <v>3959</v>
      </c>
      <c r="J2074" s="7">
        <v>3234</v>
      </c>
      <c r="K2074" s="7" t="s">
        <v>7839</v>
      </c>
      <c r="L2074" s="10">
        <v>71.5</v>
      </c>
      <c r="M2074" s="7" t="s">
        <v>103</v>
      </c>
      <c r="N2074" s="7" t="s">
        <v>104</v>
      </c>
      <c r="O2074" s="7" t="s">
        <v>3451</v>
      </c>
      <c r="P2074" s="60"/>
      <c r="Q2074">
        <f>SUMIF('Cross-Over'!C:C,Master!E2074,'Cross-Over'!V:V)</f>
        <v>0</v>
      </c>
      <c r="R2074" s="63">
        <f t="shared" si="32"/>
        <v>0</v>
      </c>
    </row>
    <row r="2075" spans="2:18" x14ac:dyDescent="0.25">
      <c r="B2075" s="62" t="s">
        <v>7446</v>
      </c>
      <c r="C2075" s="6" t="s">
        <v>7452</v>
      </c>
      <c r="D2075" s="6">
        <v>840490704107</v>
      </c>
      <c r="E2075" s="7" t="s">
        <v>3344</v>
      </c>
      <c r="F2075" t="s">
        <v>4098</v>
      </c>
      <c r="G2075" t="s">
        <v>7888</v>
      </c>
      <c r="H2075" t="s">
        <v>18</v>
      </c>
      <c r="I2075" s="7" t="s">
        <v>3959</v>
      </c>
      <c r="J2075" s="7">
        <v>3430</v>
      </c>
      <c r="K2075" s="7" t="s">
        <v>7839</v>
      </c>
      <c r="L2075" s="10">
        <v>71.5</v>
      </c>
      <c r="M2075" s="7" t="s">
        <v>103</v>
      </c>
      <c r="N2075" s="7" t="s">
        <v>104</v>
      </c>
      <c r="O2075" s="7" t="s">
        <v>3451</v>
      </c>
      <c r="P2075" s="60"/>
      <c r="Q2075">
        <f>SUMIF('Cross-Over'!C:C,Master!E2075,'Cross-Over'!V:V)</f>
        <v>0</v>
      </c>
      <c r="R2075" s="63">
        <f t="shared" si="32"/>
        <v>0</v>
      </c>
    </row>
    <row r="2076" spans="2:18" x14ac:dyDescent="0.25">
      <c r="B2076" s="62" t="s">
        <v>7446</v>
      </c>
      <c r="C2076" s="6" t="s">
        <v>7453</v>
      </c>
      <c r="D2076" s="6">
        <v>840490704114</v>
      </c>
      <c r="E2076" s="7" t="s">
        <v>3345</v>
      </c>
      <c r="F2076" t="s">
        <v>4099</v>
      </c>
      <c r="G2076" t="s">
        <v>7888</v>
      </c>
      <c r="H2076" t="s">
        <v>18</v>
      </c>
      <c r="I2076" s="7" t="s">
        <v>3959</v>
      </c>
      <c r="J2076" s="7">
        <v>3432</v>
      </c>
      <c r="K2076" s="7" t="s">
        <v>7839</v>
      </c>
      <c r="L2076" s="10">
        <v>71.5</v>
      </c>
      <c r="M2076" s="7" t="s">
        <v>103</v>
      </c>
      <c r="N2076" s="7" t="s">
        <v>104</v>
      </c>
      <c r="O2076" s="7" t="s">
        <v>3451</v>
      </c>
      <c r="P2076" s="60"/>
      <c r="Q2076">
        <f>SUMIF('Cross-Over'!C:C,Master!E2076,'Cross-Over'!V:V)</f>
        <v>0</v>
      </c>
      <c r="R2076" s="63">
        <f t="shared" si="32"/>
        <v>0</v>
      </c>
    </row>
    <row r="2077" spans="2:18" x14ac:dyDescent="0.25">
      <c r="B2077" s="62" t="s">
        <v>7446</v>
      </c>
      <c r="C2077" s="6" t="s">
        <v>7454</v>
      </c>
      <c r="D2077" s="6">
        <v>840490704121</v>
      </c>
      <c r="E2077" s="7" t="s">
        <v>3346</v>
      </c>
      <c r="F2077" t="s">
        <v>4100</v>
      </c>
      <c r="G2077" t="s">
        <v>7888</v>
      </c>
      <c r="H2077" t="s">
        <v>18</v>
      </c>
      <c r="I2077" s="7" t="s">
        <v>3959</v>
      </c>
      <c r="J2077" s="7">
        <v>3434</v>
      </c>
      <c r="K2077" s="7" t="s">
        <v>7839</v>
      </c>
      <c r="L2077" s="10">
        <v>71.5</v>
      </c>
      <c r="M2077" s="7" t="s">
        <v>103</v>
      </c>
      <c r="N2077" s="7" t="s">
        <v>104</v>
      </c>
      <c r="O2077" s="7" t="s">
        <v>3451</v>
      </c>
      <c r="P2077" s="60"/>
      <c r="Q2077">
        <f>SUMIF('Cross-Over'!C:C,Master!E2077,'Cross-Over'!V:V)</f>
        <v>0</v>
      </c>
      <c r="R2077" s="63">
        <f t="shared" si="32"/>
        <v>0</v>
      </c>
    </row>
    <row r="2078" spans="2:18" x14ac:dyDescent="0.25">
      <c r="B2078" s="62" t="s">
        <v>7446</v>
      </c>
      <c r="C2078" s="6" t="s">
        <v>7455</v>
      </c>
      <c r="D2078" s="6">
        <v>840490704138</v>
      </c>
      <c r="E2078" s="7" t="s">
        <v>3347</v>
      </c>
      <c r="F2078" t="s">
        <v>4101</v>
      </c>
      <c r="G2078" t="s">
        <v>7888</v>
      </c>
      <c r="H2078" t="s">
        <v>18</v>
      </c>
      <c r="I2078" s="7" t="s">
        <v>3959</v>
      </c>
      <c r="J2078" s="7">
        <v>3436</v>
      </c>
      <c r="K2078" s="7" t="s">
        <v>7839</v>
      </c>
      <c r="L2078" s="10">
        <v>71.5</v>
      </c>
      <c r="M2078" s="7" t="s">
        <v>103</v>
      </c>
      <c r="N2078" s="7" t="s">
        <v>104</v>
      </c>
      <c r="O2078" s="7" t="s">
        <v>3451</v>
      </c>
      <c r="P2078" s="60"/>
      <c r="Q2078">
        <f>SUMIF('Cross-Over'!C:C,Master!E2078,'Cross-Over'!V:V)</f>
        <v>0</v>
      </c>
      <c r="R2078" s="63">
        <f t="shared" si="32"/>
        <v>0</v>
      </c>
    </row>
    <row r="2079" spans="2:18" x14ac:dyDescent="0.25">
      <c r="B2079" s="62" t="s">
        <v>7446</v>
      </c>
      <c r="C2079" s="6" t="s">
        <v>7456</v>
      </c>
      <c r="D2079" s="6">
        <v>840490704145</v>
      </c>
      <c r="E2079" s="7" t="s">
        <v>3348</v>
      </c>
      <c r="F2079" t="s">
        <v>4102</v>
      </c>
      <c r="G2079" t="s">
        <v>7888</v>
      </c>
      <c r="H2079" t="s">
        <v>18</v>
      </c>
      <c r="I2079" s="7" t="s">
        <v>3959</v>
      </c>
      <c r="J2079" s="7">
        <v>3632</v>
      </c>
      <c r="K2079" s="7" t="s">
        <v>7839</v>
      </c>
      <c r="L2079" s="10">
        <v>71.5</v>
      </c>
      <c r="M2079" s="7" t="s">
        <v>103</v>
      </c>
      <c r="N2079" s="7" t="s">
        <v>104</v>
      </c>
      <c r="O2079" s="7" t="s">
        <v>3451</v>
      </c>
      <c r="P2079" s="60"/>
      <c r="Q2079">
        <f>SUMIF('Cross-Over'!C:C,Master!E2079,'Cross-Over'!V:V)</f>
        <v>0</v>
      </c>
      <c r="R2079" s="63">
        <f t="shared" si="32"/>
        <v>0</v>
      </c>
    </row>
    <row r="2080" spans="2:18" x14ac:dyDescent="0.25">
      <c r="B2080" s="62" t="s">
        <v>7446</v>
      </c>
      <c r="C2080" s="6" t="s">
        <v>7457</v>
      </c>
      <c r="D2080" s="6">
        <v>840490704152</v>
      </c>
      <c r="E2080" s="7" t="s">
        <v>3349</v>
      </c>
      <c r="F2080" t="s">
        <v>4103</v>
      </c>
      <c r="G2080" t="s">
        <v>7888</v>
      </c>
      <c r="H2080" t="s">
        <v>18</v>
      </c>
      <c r="I2080" s="7" t="s">
        <v>3959</v>
      </c>
      <c r="J2080" s="7">
        <v>3634</v>
      </c>
      <c r="K2080" s="7" t="s">
        <v>7839</v>
      </c>
      <c r="L2080" s="10">
        <v>71.5</v>
      </c>
      <c r="M2080" s="7" t="s">
        <v>103</v>
      </c>
      <c r="N2080" s="7" t="s">
        <v>104</v>
      </c>
      <c r="O2080" s="7" t="s">
        <v>3451</v>
      </c>
      <c r="P2080" s="60"/>
      <c r="Q2080">
        <f>SUMIF('Cross-Over'!C:C,Master!E2080,'Cross-Over'!V:V)</f>
        <v>0</v>
      </c>
      <c r="R2080" s="63">
        <f t="shared" si="32"/>
        <v>0</v>
      </c>
    </row>
    <row r="2081" spans="2:18" x14ac:dyDescent="0.25">
      <c r="B2081" s="62" t="s">
        <v>7446</v>
      </c>
      <c r="C2081" s="6" t="s">
        <v>7458</v>
      </c>
      <c r="D2081" s="6">
        <v>840490704169</v>
      </c>
      <c r="E2081" s="7" t="s">
        <v>3350</v>
      </c>
      <c r="F2081" t="s">
        <v>4104</v>
      </c>
      <c r="G2081" t="s">
        <v>7888</v>
      </c>
      <c r="H2081" t="s">
        <v>18</v>
      </c>
      <c r="I2081" s="7" t="s">
        <v>3959</v>
      </c>
      <c r="J2081" s="7">
        <v>3636</v>
      </c>
      <c r="K2081" s="7" t="s">
        <v>7839</v>
      </c>
      <c r="L2081" s="10">
        <v>71.5</v>
      </c>
      <c r="M2081" s="7" t="s">
        <v>103</v>
      </c>
      <c r="N2081" s="7" t="s">
        <v>104</v>
      </c>
      <c r="O2081" s="7" t="s">
        <v>3451</v>
      </c>
      <c r="P2081" s="60"/>
      <c r="Q2081">
        <f>SUMIF('Cross-Over'!C:C,Master!E2081,'Cross-Over'!V:V)</f>
        <v>0</v>
      </c>
      <c r="R2081" s="63">
        <f t="shared" si="32"/>
        <v>0</v>
      </c>
    </row>
    <row r="2082" spans="2:18" x14ac:dyDescent="0.25">
      <c r="B2082" s="62" t="s">
        <v>7446</v>
      </c>
      <c r="C2082" s="6" t="s">
        <v>7459</v>
      </c>
      <c r="D2082" s="6">
        <v>840490704176</v>
      </c>
      <c r="E2082" s="7" t="s">
        <v>3351</v>
      </c>
      <c r="F2082" t="s">
        <v>4105</v>
      </c>
      <c r="G2082" t="s">
        <v>7888</v>
      </c>
      <c r="H2082" t="s">
        <v>18</v>
      </c>
      <c r="I2082" s="7" t="s">
        <v>3959</v>
      </c>
      <c r="J2082" s="7">
        <v>3832</v>
      </c>
      <c r="K2082" s="7" t="s">
        <v>7839</v>
      </c>
      <c r="L2082" s="10">
        <v>71.5</v>
      </c>
      <c r="M2082" s="7" t="s">
        <v>103</v>
      </c>
      <c r="N2082" s="7" t="s">
        <v>104</v>
      </c>
      <c r="O2082" s="7" t="s">
        <v>3451</v>
      </c>
      <c r="P2082" s="60"/>
      <c r="Q2082">
        <f>SUMIF('Cross-Over'!C:C,Master!E2082,'Cross-Over'!V:V)</f>
        <v>0</v>
      </c>
      <c r="R2082" s="63">
        <f t="shared" si="32"/>
        <v>0</v>
      </c>
    </row>
    <row r="2083" spans="2:18" x14ac:dyDescent="0.25">
      <c r="B2083" s="62" t="s">
        <v>7446</v>
      </c>
      <c r="C2083" s="6" t="s">
        <v>7460</v>
      </c>
      <c r="D2083" s="6">
        <v>840490704183</v>
      </c>
      <c r="E2083" s="7" t="s">
        <v>3352</v>
      </c>
      <c r="F2083" t="s">
        <v>4106</v>
      </c>
      <c r="G2083" t="s">
        <v>7888</v>
      </c>
      <c r="H2083" t="s">
        <v>18</v>
      </c>
      <c r="I2083" s="7" t="s">
        <v>3959</v>
      </c>
      <c r="J2083" s="7">
        <v>3834</v>
      </c>
      <c r="K2083" s="7" t="s">
        <v>7839</v>
      </c>
      <c r="L2083" s="10">
        <v>71.5</v>
      </c>
      <c r="M2083" s="7" t="s">
        <v>103</v>
      </c>
      <c r="N2083" s="7" t="s">
        <v>104</v>
      </c>
      <c r="O2083" s="7" t="s">
        <v>3451</v>
      </c>
      <c r="P2083" s="60"/>
      <c r="Q2083">
        <f>SUMIF('Cross-Over'!C:C,Master!E2083,'Cross-Over'!V:V)</f>
        <v>0</v>
      </c>
      <c r="R2083" s="63">
        <f t="shared" si="32"/>
        <v>0</v>
      </c>
    </row>
    <row r="2084" spans="2:18" x14ac:dyDescent="0.25">
      <c r="B2084" s="62" t="s">
        <v>7446</v>
      </c>
      <c r="C2084" s="6" t="s">
        <v>7461</v>
      </c>
      <c r="D2084" s="6">
        <v>840490704190</v>
      </c>
      <c r="E2084" s="7" t="s">
        <v>3353</v>
      </c>
      <c r="F2084" t="s">
        <v>4107</v>
      </c>
      <c r="G2084" t="s">
        <v>7888</v>
      </c>
      <c r="H2084" t="s">
        <v>18</v>
      </c>
      <c r="I2084" s="7" t="s">
        <v>3959</v>
      </c>
      <c r="J2084" s="7">
        <v>3836</v>
      </c>
      <c r="K2084" s="7" t="s">
        <v>7839</v>
      </c>
      <c r="L2084" s="10">
        <v>71.5</v>
      </c>
      <c r="M2084" s="7" t="s">
        <v>103</v>
      </c>
      <c r="N2084" s="7" t="s">
        <v>104</v>
      </c>
      <c r="O2084" s="7" t="s">
        <v>3451</v>
      </c>
      <c r="P2084" s="60"/>
      <c r="Q2084">
        <f>SUMIF('Cross-Over'!C:C,Master!E2084,'Cross-Over'!V:V)</f>
        <v>0</v>
      </c>
      <c r="R2084" s="63">
        <f t="shared" si="32"/>
        <v>0</v>
      </c>
    </row>
    <row r="2085" spans="2:18" x14ac:dyDescent="0.25">
      <c r="B2085" s="62" t="s">
        <v>7446</v>
      </c>
      <c r="C2085" s="6" t="s">
        <v>7462</v>
      </c>
      <c r="D2085" s="6">
        <v>840490704206</v>
      </c>
      <c r="E2085" s="7" t="s">
        <v>3354</v>
      </c>
      <c r="F2085" t="s">
        <v>4108</v>
      </c>
      <c r="G2085" t="s">
        <v>7888</v>
      </c>
      <c r="H2085" t="s">
        <v>18</v>
      </c>
      <c r="I2085" s="7" t="s">
        <v>3959</v>
      </c>
      <c r="J2085" s="7">
        <v>4032</v>
      </c>
      <c r="K2085" s="7" t="s">
        <v>7839</v>
      </c>
      <c r="L2085" s="10">
        <v>71.5</v>
      </c>
      <c r="M2085" s="7" t="s">
        <v>103</v>
      </c>
      <c r="N2085" s="7" t="s">
        <v>104</v>
      </c>
      <c r="O2085" s="7" t="s">
        <v>3451</v>
      </c>
      <c r="P2085" s="60"/>
      <c r="Q2085">
        <f>SUMIF('Cross-Over'!C:C,Master!E2085,'Cross-Over'!V:V)</f>
        <v>0</v>
      </c>
      <c r="R2085" s="63">
        <f t="shared" si="32"/>
        <v>0</v>
      </c>
    </row>
    <row r="2086" spans="2:18" x14ac:dyDescent="0.25">
      <c r="B2086" s="62" t="s">
        <v>7446</v>
      </c>
      <c r="C2086" s="6" t="s">
        <v>7463</v>
      </c>
      <c r="D2086" s="6">
        <v>840490704213</v>
      </c>
      <c r="E2086" s="7" t="s">
        <v>3355</v>
      </c>
      <c r="F2086" t="s">
        <v>4109</v>
      </c>
      <c r="G2086" t="s">
        <v>7888</v>
      </c>
      <c r="H2086" t="s">
        <v>18</v>
      </c>
      <c r="I2086" s="7" t="s">
        <v>3959</v>
      </c>
      <c r="J2086" s="7">
        <v>4232</v>
      </c>
      <c r="K2086" s="7" t="s">
        <v>7839</v>
      </c>
      <c r="L2086" s="10">
        <v>71.5</v>
      </c>
      <c r="M2086" s="7" t="s">
        <v>103</v>
      </c>
      <c r="N2086" s="7" t="s">
        <v>104</v>
      </c>
      <c r="O2086" s="7" t="s">
        <v>3451</v>
      </c>
      <c r="P2086" s="60"/>
      <c r="Q2086">
        <f>SUMIF('Cross-Over'!C:C,Master!E2086,'Cross-Over'!V:V)</f>
        <v>0</v>
      </c>
      <c r="R2086" s="63">
        <f t="shared" si="32"/>
        <v>0</v>
      </c>
    </row>
    <row r="2087" spans="2:18" x14ac:dyDescent="0.25">
      <c r="B2087" s="62" t="s">
        <v>7446</v>
      </c>
      <c r="C2087" s="6" t="s">
        <v>7464</v>
      </c>
      <c r="D2087" s="6">
        <v>840490704220</v>
      </c>
      <c r="E2087" s="7" t="s">
        <v>3356</v>
      </c>
      <c r="F2087" t="s">
        <v>4110</v>
      </c>
      <c r="G2087" t="s">
        <v>7888</v>
      </c>
      <c r="H2087" t="s">
        <v>18</v>
      </c>
      <c r="I2087" s="7" t="s">
        <v>3959</v>
      </c>
      <c r="J2087" s="7">
        <v>4432</v>
      </c>
      <c r="K2087" s="7" t="s">
        <v>7839</v>
      </c>
      <c r="L2087" s="10">
        <v>71.5</v>
      </c>
      <c r="M2087" s="7" t="s">
        <v>103</v>
      </c>
      <c r="N2087" s="7" t="s">
        <v>104</v>
      </c>
      <c r="O2087" s="7" t="s">
        <v>3451</v>
      </c>
      <c r="P2087" s="60"/>
      <c r="Q2087">
        <f>SUMIF('Cross-Over'!C:C,Master!E2087,'Cross-Over'!V:V)</f>
        <v>0</v>
      </c>
      <c r="R2087" s="63">
        <f t="shared" si="32"/>
        <v>0</v>
      </c>
    </row>
    <row r="2088" spans="2:18" x14ac:dyDescent="0.25">
      <c r="B2088" s="62" t="s">
        <v>7465</v>
      </c>
      <c r="C2088" s="6" t="s">
        <v>7466</v>
      </c>
      <c r="D2088" s="6">
        <v>840490704237</v>
      </c>
      <c r="E2088" s="7" t="s">
        <v>3357</v>
      </c>
      <c r="F2088" t="s">
        <v>4111</v>
      </c>
      <c r="G2088" t="s">
        <v>7888</v>
      </c>
      <c r="H2088" t="s">
        <v>17</v>
      </c>
      <c r="I2088" s="7" t="s">
        <v>3952</v>
      </c>
      <c r="J2088" s="7">
        <v>3030</v>
      </c>
      <c r="K2088" s="7" t="s">
        <v>7839</v>
      </c>
      <c r="L2088" s="10">
        <v>71.5</v>
      </c>
      <c r="M2088" s="7" t="s">
        <v>103</v>
      </c>
      <c r="N2088" s="7" t="s">
        <v>104</v>
      </c>
      <c r="O2088" s="7" t="s">
        <v>3451</v>
      </c>
      <c r="P2088" s="60"/>
      <c r="Q2088">
        <f>SUMIF('Cross-Over'!C:C,Master!E2088,'Cross-Over'!V:V)</f>
        <v>0</v>
      </c>
      <c r="R2088" s="63">
        <f t="shared" si="32"/>
        <v>0</v>
      </c>
    </row>
    <row r="2089" spans="2:18" x14ac:dyDescent="0.25">
      <c r="B2089" s="62" t="s">
        <v>7465</v>
      </c>
      <c r="C2089" s="6" t="s">
        <v>7467</v>
      </c>
      <c r="D2089" s="6">
        <v>840490704244</v>
      </c>
      <c r="E2089" s="7" t="s">
        <v>3358</v>
      </c>
      <c r="F2089" t="s">
        <v>4112</v>
      </c>
      <c r="G2089" t="s">
        <v>7888</v>
      </c>
      <c r="H2089" t="s">
        <v>17</v>
      </c>
      <c r="I2089" s="7" t="s">
        <v>3952</v>
      </c>
      <c r="J2089" s="7">
        <v>3032</v>
      </c>
      <c r="K2089" s="7" t="s">
        <v>7839</v>
      </c>
      <c r="L2089" s="10">
        <v>71.5</v>
      </c>
      <c r="M2089" s="7" t="s">
        <v>103</v>
      </c>
      <c r="N2089" s="7" t="s">
        <v>104</v>
      </c>
      <c r="O2089" s="7" t="s">
        <v>3451</v>
      </c>
      <c r="P2089" s="60"/>
      <c r="Q2089">
        <f>SUMIF('Cross-Over'!C:C,Master!E2089,'Cross-Over'!V:V)</f>
        <v>0</v>
      </c>
      <c r="R2089" s="63">
        <f t="shared" si="32"/>
        <v>0</v>
      </c>
    </row>
    <row r="2090" spans="2:18" x14ac:dyDescent="0.25">
      <c r="B2090" s="62" t="s">
        <v>7465</v>
      </c>
      <c r="C2090" s="6" t="s">
        <v>7468</v>
      </c>
      <c r="D2090" s="6">
        <v>840490704251</v>
      </c>
      <c r="E2090" s="7" t="s">
        <v>3359</v>
      </c>
      <c r="F2090" t="s">
        <v>4113</v>
      </c>
      <c r="G2090" t="s">
        <v>7888</v>
      </c>
      <c r="H2090" t="s">
        <v>17</v>
      </c>
      <c r="I2090" s="7" t="s">
        <v>3952</v>
      </c>
      <c r="J2090" s="7">
        <v>3230</v>
      </c>
      <c r="K2090" s="7" t="s">
        <v>7839</v>
      </c>
      <c r="L2090" s="10">
        <v>71.5</v>
      </c>
      <c r="M2090" s="7" t="s">
        <v>103</v>
      </c>
      <c r="N2090" s="7" t="s">
        <v>104</v>
      </c>
      <c r="O2090" s="7" t="s">
        <v>3451</v>
      </c>
      <c r="P2090" s="60"/>
      <c r="Q2090">
        <f>SUMIF('Cross-Over'!C:C,Master!E2090,'Cross-Over'!V:V)</f>
        <v>0</v>
      </c>
      <c r="R2090" s="63">
        <f t="shared" si="32"/>
        <v>0</v>
      </c>
    </row>
    <row r="2091" spans="2:18" x14ac:dyDescent="0.25">
      <c r="B2091" s="62" t="s">
        <v>7465</v>
      </c>
      <c r="C2091" s="6" t="s">
        <v>7469</v>
      </c>
      <c r="D2091" s="6">
        <v>840490704268</v>
      </c>
      <c r="E2091" s="7" t="s">
        <v>3360</v>
      </c>
      <c r="F2091" t="s">
        <v>4114</v>
      </c>
      <c r="G2091" t="s">
        <v>7888</v>
      </c>
      <c r="H2091" t="s">
        <v>17</v>
      </c>
      <c r="I2091" s="7" t="s">
        <v>3952</v>
      </c>
      <c r="J2091" s="7">
        <v>3232</v>
      </c>
      <c r="K2091" s="7" t="s">
        <v>7839</v>
      </c>
      <c r="L2091" s="10">
        <v>71.5</v>
      </c>
      <c r="M2091" s="7" t="s">
        <v>103</v>
      </c>
      <c r="N2091" s="7" t="s">
        <v>104</v>
      </c>
      <c r="O2091" s="7" t="s">
        <v>3451</v>
      </c>
      <c r="P2091" s="60"/>
      <c r="Q2091">
        <f>SUMIF('Cross-Over'!C:C,Master!E2091,'Cross-Over'!V:V)</f>
        <v>0</v>
      </c>
      <c r="R2091" s="63">
        <f t="shared" si="32"/>
        <v>0</v>
      </c>
    </row>
    <row r="2092" spans="2:18" x14ac:dyDescent="0.25">
      <c r="B2092" s="62" t="s">
        <v>7465</v>
      </c>
      <c r="C2092" s="6" t="s">
        <v>7470</v>
      </c>
      <c r="D2092" s="6">
        <v>840490704275</v>
      </c>
      <c r="E2092" s="7" t="s">
        <v>3361</v>
      </c>
      <c r="F2092" t="s">
        <v>4115</v>
      </c>
      <c r="G2092" t="s">
        <v>7888</v>
      </c>
      <c r="H2092" t="s">
        <v>17</v>
      </c>
      <c r="I2092" s="7" t="s">
        <v>3952</v>
      </c>
      <c r="J2092" s="7">
        <v>3234</v>
      </c>
      <c r="K2092" s="7" t="s">
        <v>7839</v>
      </c>
      <c r="L2092" s="10">
        <v>71.5</v>
      </c>
      <c r="M2092" s="7" t="s">
        <v>103</v>
      </c>
      <c r="N2092" s="7" t="s">
        <v>104</v>
      </c>
      <c r="O2092" s="7" t="s">
        <v>3451</v>
      </c>
      <c r="P2092" s="60"/>
      <c r="Q2092">
        <f>SUMIF('Cross-Over'!C:C,Master!E2092,'Cross-Over'!V:V)</f>
        <v>0</v>
      </c>
      <c r="R2092" s="63">
        <f t="shared" si="32"/>
        <v>0</v>
      </c>
    </row>
    <row r="2093" spans="2:18" x14ac:dyDescent="0.25">
      <c r="B2093" s="62" t="s">
        <v>7465</v>
      </c>
      <c r="C2093" s="6" t="s">
        <v>7471</v>
      </c>
      <c r="D2093" s="6">
        <v>840490704282</v>
      </c>
      <c r="E2093" s="7" t="s">
        <v>3362</v>
      </c>
      <c r="F2093" t="s">
        <v>4116</v>
      </c>
      <c r="G2093" t="s">
        <v>7888</v>
      </c>
      <c r="H2093" t="s">
        <v>17</v>
      </c>
      <c r="I2093" s="7" t="s">
        <v>3952</v>
      </c>
      <c r="J2093" s="7">
        <v>3430</v>
      </c>
      <c r="K2093" s="7" t="s">
        <v>7839</v>
      </c>
      <c r="L2093" s="10">
        <v>71.5</v>
      </c>
      <c r="M2093" s="7" t="s">
        <v>103</v>
      </c>
      <c r="N2093" s="7" t="s">
        <v>104</v>
      </c>
      <c r="O2093" s="7" t="s">
        <v>3451</v>
      </c>
      <c r="P2093" s="60"/>
      <c r="Q2093">
        <f>SUMIF('Cross-Over'!C:C,Master!E2093,'Cross-Over'!V:V)</f>
        <v>0</v>
      </c>
      <c r="R2093" s="63">
        <f t="shared" si="32"/>
        <v>0</v>
      </c>
    </row>
    <row r="2094" spans="2:18" x14ac:dyDescent="0.25">
      <c r="B2094" s="62" t="s">
        <v>7465</v>
      </c>
      <c r="C2094" s="6" t="s">
        <v>7472</v>
      </c>
      <c r="D2094" s="6">
        <v>840490704299</v>
      </c>
      <c r="E2094" s="7" t="s">
        <v>3363</v>
      </c>
      <c r="F2094" t="s">
        <v>4117</v>
      </c>
      <c r="G2094" t="s">
        <v>7888</v>
      </c>
      <c r="H2094" t="s">
        <v>17</v>
      </c>
      <c r="I2094" s="7" t="s">
        <v>3952</v>
      </c>
      <c r="J2094" s="7">
        <v>3432</v>
      </c>
      <c r="K2094" s="7" t="s">
        <v>7839</v>
      </c>
      <c r="L2094" s="10">
        <v>71.5</v>
      </c>
      <c r="M2094" s="7" t="s">
        <v>103</v>
      </c>
      <c r="N2094" s="7" t="s">
        <v>104</v>
      </c>
      <c r="O2094" s="7" t="s">
        <v>3451</v>
      </c>
      <c r="P2094" s="60"/>
      <c r="Q2094">
        <f>SUMIF('Cross-Over'!C:C,Master!E2094,'Cross-Over'!V:V)</f>
        <v>0</v>
      </c>
      <c r="R2094" s="63">
        <f t="shared" si="32"/>
        <v>0</v>
      </c>
    </row>
    <row r="2095" spans="2:18" x14ac:dyDescent="0.25">
      <c r="B2095" s="62" t="s">
        <v>7465</v>
      </c>
      <c r="C2095" s="6" t="s">
        <v>7473</v>
      </c>
      <c r="D2095" s="6">
        <v>840490704305</v>
      </c>
      <c r="E2095" s="7" t="s">
        <v>3364</v>
      </c>
      <c r="F2095" t="s">
        <v>4118</v>
      </c>
      <c r="G2095" t="s">
        <v>7888</v>
      </c>
      <c r="H2095" t="s">
        <v>17</v>
      </c>
      <c r="I2095" s="7" t="s">
        <v>3952</v>
      </c>
      <c r="J2095" s="7">
        <v>3434</v>
      </c>
      <c r="K2095" s="7" t="s">
        <v>7839</v>
      </c>
      <c r="L2095" s="10">
        <v>71.5</v>
      </c>
      <c r="M2095" s="7" t="s">
        <v>103</v>
      </c>
      <c r="N2095" s="7" t="s">
        <v>104</v>
      </c>
      <c r="O2095" s="7" t="s">
        <v>3451</v>
      </c>
      <c r="P2095" s="60"/>
      <c r="Q2095">
        <f>SUMIF('Cross-Over'!C:C,Master!E2095,'Cross-Over'!V:V)</f>
        <v>0</v>
      </c>
      <c r="R2095" s="63">
        <f t="shared" si="32"/>
        <v>0</v>
      </c>
    </row>
    <row r="2096" spans="2:18" x14ac:dyDescent="0.25">
      <c r="B2096" s="62" t="s">
        <v>7465</v>
      </c>
      <c r="C2096" s="6" t="s">
        <v>7474</v>
      </c>
      <c r="D2096" s="6">
        <v>840490704312</v>
      </c>
      <c r="E2096" s="7" t="s">
        <v>3365</v>
      </c>
      <c r="F2096" t="s">
        <v>4119</v>
      </c>
      <c r="G2096" t="s">
        <v>7888</v>
      </c>
      <c r="H2096" t="s">
        <v>17</v>
      </c>
      <c r="I2096" s="7" t="s">
        <v>3952</v>
      </c>
      <c r="J2096" s="7">
        <v>3436</v>
      </c>
      <c r="K2096" s="7" t="s">
        <v>7839</v>
      </c>
      <c r="L2096" s="10">
        <v>71.5</v>
      </c>
      <c r="M2096" s="7" t="s">
        <v>103</v>
      </c>
      <c r="N2096" s="7" t="s">
        <v>104</v>
      </c>
      <c r="O2096" s="7" t="s">
        <v>3451</v>
      </c>
      <c r="P2096" s="60"/>
      <c r="Q2096">
        <f>SUMIF('Cross-Over'!C:C,Master!E2096,'Cross-Over'!V:V)</f>
        <v>0</v>
      </c>
      <c r="R2096" s="63">
        <f t="shared" si="32"/>
        <v>0</v>
      </c>
    </row>
    <row r="2097" spans="2:18" x14ac:dyDescent="0.25">
      <c r="B2097" s="62" t="s">
        <v>7465</v>
      </c>
      <c r="C2097" s="6" t="s">
        <v>7475</v>
      </c>
      <c r="D2097" s="6">
        <v>840490704329</v>
      </c>
      <c r="E2097" s="7" t="s">
        <v>3366</v>
      </c>
      <c r="F2097" t="s">
        <v>4120</v>
      </c>
      <c r="G2097" t="s">
        <v>7888</v>
      </c>
      <c r="H2097" t="s">
        <v>17</v>
      </c>
      <c r="I2097" s="7" t="s">
        <v>3952</v>
      </c>
      <c r="J2097" s="7">
        <v>3632</v>
      </c>
      <c r="K2097" s="7" t="s">
        <v>7839</v>
      </c>
      <c r="L2097" s="10">
        <v>71.5</v>
      </c>
      <c r="M2097" s="7" t="s">
        <v>103</v>
      </c>
      <c r="N2097" s="7" t="s">
        <v>104</v>
      </c>
      <c r="O2097" s="7" t="s">
        <v>3451</v>
      </c>
      <c r="P2097" s="60"/>
      <c r="Q2097">
        <f>SUMIF('Cross-Over'!C:C,Master!E2097,'Cross-Over'!V:V)</f>
        <v>0</v>
      </c>
      <c r="R2097" s="63">
        <f t="shared" si="32"/>
        <v>0</v>
      </c>
    </row>
    <row r="2098" spans="2:18" x14ac:dyDescent="0.25">
      <c r="B2098" s="62" t="s">
        <v>7465</v>
      </c>
      <c r="C2098" s="6" t="s">
        <v>7476</v>
      </c>
      <c r="D2098" s="6">
        <v>840490704336</v>
      </c>
      <c r="E2098" s="7" t="s">
        <v>3367</v>
      </c>
      <c r="F2098" t="s">
        <v>4121</v>
      </c>
      <c r="G2098" t="s">
        <v>7888</v>
      </c>
      <c r="H2098" t="s">
        <v>17</v>
      </c>
      <c r="I2098" s="7" t="s">
        <v>3952</v>
      </c>
      <c r="J2098" s="7">
        <v>3634</v>
      </c>
      <c r="K2098" s="7" t="s">
        <v>7839</v>
      </c>
      <c r="L2098" s="10">
        <v>71.5</v>
      </c>
      <c r="M2098" s="7" t="s">
        <v>103</v>
      </c>
      <c r="N2098" s="7" t="s">
        <v>104</v>
      </c>
      <c r="O2098" s="7" t="s">
        <v>3451</v>
      </c>
      <c r="P2098" s="60"/>
      <c r="Q2098">
        <f>SUMIF('Cross-Over'!C:C,Master!E2098,'Cross-Over'!V:V)</f>
        <v>0</v>
      </c>
      <c r="R2098" s="63">
        <f t="shared" si="32"/>
        <v>0</v>
      </c>
    </row>
    <row r="2099" spans="2:18" x14ac:dyDescent="0.25">
      <c r="B2099" s="62" t="s">
        <v>7465</v>
      </c>
      <c r="C2099" s="6" t="s">
        <v>7477</v>
      </c>
      <c r="D2099" s="6">
        <v>840490704343</v>
      </c>
      <c r="E2099" s="7" t="s">
        <v>3368</v>
      </c>
      <c r="F2099" t="s">
        <v>4122</v>
      </c>
      <c r="G2099" t="s">
        <v>7888</v>
      </c>
      <c r="H2099" t="s">
        <v>17</v>
      </c>
      <c r="I2099" s="7" t="s">
        <v>3952</v>
      </c>
      <c r="J2099" s="7">
        <v>3636</v>
      </c>
      <c r="K2099" s="7" t="s">
        <v>7839</v>
      </c>
      <c r="L2099" s="10">
        <v>71.5</v>
      </c>
      <c r="M2099" s="7" t="s">
        <v>103</v>
      </c>
      <c r="N2099" s="7" t="s">
        <v>104</v>
      </c>
      <c r="O2099" s="7" t="s">
        <v>3451</v>
      </c>
      <c r="P2099" s="60"/>
      <c r="Q2099">
        <f>SUMIF('Cross-Over'!C:C,Master!E2099,'Cross-Over'!V:V)</f>
        <v>0</v>
      </c>
      <c r="R2099" s="63">
        <f t="shared" si="32"/>
        <v>0</v>
      </c>
    </row>
    <row r="2100" spans="2:18" x14ac:dyDescent="0.25">
      <c r="B2100" s="62" t="s">
        <v>7465</v>
      </c>
      <c r="C2100" s="6" t="s">
        <v>7478</v>
      </c>
      <c r="D2100" s="6">
        <v>840490704350</v>
      </c>
      <c r="E2100" s="7" t="s">
        <v>3369</v>
      </c>
      <c r="F2100" t="s">
        <v>4123</v>
      </c>
      <c r="G2100" t="s">
        <v>7888</v>
      </c>
      <c r="H2100" t="s">
        <v>17</v>
      </c>
      <c r="I2100" s="7" t="s">
        <v>3952</v>
      </c>
      <c r="J2100" s="7">
        <v>3832</v>
      </c>
      <c r="K2100" s="7" t="s">
        <v>7839</v>
      </c>
      <c r="L2100" s="10">
        <v>71.5</v>
      </c>
      <c r="M2100" s="7" t="s">
        <v>103</v>
      </c>
      <c r="N2100" s="7" t="s">
        <v>104</v>
      </c>
      <c r="O2100" s="7" t="s">
        <v>3451</v>
      </c>
      <c r="P2100" s="60"/>
      <c r="Q2100">
        <f>SUMIF('Cross-Over'!C:C,Master!E2100,'Cross-Over'!V:V)</f>
        <v>0</v>
      </c>
      <c r="R2100" s="63">
        <f t="shared" si="32"/>
        <v>0</v>
      </c>
    </row>
    <row r="2101" spans="2:18" x14ac:dyDescent="0.25">
      <c r="B2101" s="62" t="s">
        <v>7465</v>
      </c>
      <c r="C2101" s="6" t="s">
        <v>7479</v>
      </c>
      <c r="D2101" s="6">
        <v>840490704367</v>
      </c>
      <c r="E2101" s="7" t="s">
        <v>3370</v>
      </c>
      <c r="F2101" t="s">
        <v>4124</v>
      </c>
      <c r="G2101" t="s">
        <v>7888</v>
      </c>
      <c r="H2101" t="s">
        <v>17</v>
      </c>
      <c r="I2101" s="7" t="s">
        <v>3952</v>
      </c>
      <c r="J2101" s="7">
        <v>3834</v>
      </c>
      <c r="K2101" s="7" t="s">
        <v>7839</v>
      </c>
      <c r="L2101" s="10">
        <v>71.5</v>
      </c>
      <c r="M2101" s="7" t="s">
        <v>103</v>
      </c>
      <c r="N2101" s="7" t="s">
        <v>104</v>
      </c>
      <c r="O2101" s="7" t="s">
        <v>3451</v>
      </c>
      <c r="P2101" s="60"/>
      <c r="Q2101">
        <f>SUMIF('Cross-Over'!C:C,Master!E2101,'Cross-Over'!V:V)</f>
        <v>0</v>
      </c>
      <c r="R2101" s="63">
        <f t="shared" si="32"/>
        <v>0</v>
      </c>
    </row>
    <row r="2102" spans="2:18" x14ac:dyDescent="0.25">
      <c r="B2102" s="62" t="s">
        <v>7465</v>
      </c>
      <c r="C2102" s="6" t="s">
        <v>7480</v>
      </c>
      <c r="D2102" s="6">
        <v>840490704374</v>
      </c>
      <c r="E2102" s="7" t="s">
        <v>3371</v>
      </c>
      <c r="F2102" t="s">
        <v>4125</v>
      </c>
      <c r="G2102" t="s">
        <v>7888</v>
      </c>
      <c r="H2102" t="s">
        <v>17</v>
      </c>
      <c r="I2102" s="7" t="s">
        <v>3952</v>
      </c>
      <c r="J2102" s="7">
        <v>3836</v>
      </c>
      <c r="K2102" s="7" t="s">
        <v>7839</v>
      </c>
      <c r="L2102" s="10">
        <v>71.5</v>
      </c>
      <c r="M2102" s="7" t="s">
        <v>103</v>
      </c>
      <c r="N2102" s="7" t="s">
        <v>104</v>
      </c>
      <c r="O2102" s="7" t="s">
        <v>3451</v>
      </c>
      <c r="P2102" s="60"/>
      <c r="Q2102">
        <f>SUMIF('Cross-Over'!C:C,Master!E2102,'Cross-Over'!V:V)</f>
        <v>0</v>
      </c>
      <c r="R2102" s="63">
        <f t="shared" si="32"/>
        <v>0</v>
      </c>
    </row>
    <row r="2103" spans="2:18" x14ac:dyDescent="0.25">
      <c r="B2103" s="62" t="s">
        <v>7465</v>
      </c>
      <c r="C2103" s="6" t="s">
        <v>7481</v>
      </c>
      <c r="D2103" s="6">
        <v>840490704381</v>
      </c>
      <c r="E2103" s="7" t="s">
        <v>3372</v>
      </c>
      <c r="F2103" t="s">
        <v>4126</v>
      </c>
      <c r="G2103" t="s">
        <v>7888</v>
      </c>
      <c r="H2103" t="s">
        <v>17</v>
      </c>
      <c r="I2103" s="7" t="s">
        <v>3952</v>
      </c>
      <c r="J2103" s="7">
        <v>4032</v>
      </c>
      <c r="K2103" s="7" t="s">
        <v>7839</v>
      </c>
      <c r="L2103" s="10">
        <v>71.5</v>
      </c>
      <c r="M2103" s="7" t="s">
        <v>103</v>
      </c>
      <c r="N2103" s="7" t="s">
        <v>104</v>
      </c>
      <c r="O2103" s="7" t="s">
        <v>3451</v>
      </c>
      <c r="P2103" s="60"/>
      <c r="Q2103">
        <f>SUMIF('Cross-Over'!C:C,Master!E2103,'Cross-Over'!V:V)</f>
        <v>0</v>
      </c>
      <c r="R2103" s="63">
        <f t="shared" si="32"/>
        <v>0</v>
      </c>
    </row>
    <row r="2104" spans="2:18" x14ac:dyDescent="0.25">
      <c r="B2104" s="62" t="s">
        <v>7465</v>
      </c>
      <c r="C2104" s="6" t="s">
        <v>7482</v>
      </c>
      <c r="D2104" s="6">
        <v>840490704398</v>
      </c>
      <c r="E2104" s="7" t="s">
        <v>3373</v>
      </c>
      <c r="F2104" t="s">
        <v>4127</v>
      </c>
      <c r="G2104" t="s">
        <v>7888</v>
      </c>
      <c r="H2104" t="s">
        <v>17</v>
      </c>
      <c r="I2104" s="7" t="s">
        <v>3952</v>
      </c>
      <c r="J2104" s="7">
        <v>4232</v>
      </c>
      <c r="K2104" s="7" t="s">
        <v>7839</v>
      </c>
      <c r="L2104" s="10">
        <v>71.5</v>
      </c>
      <c r="M2104" s="7" t="s">
        <v>103</v>
      </c>
      <c r="N2104" s="7" t="s">
        <v>104</v>
      </c>
      <c r="O2104" s="7" t="s">
        <v>3451</v>
      </c>
      <c r="P2104" s="60"/>
      <c r="Q2104">
        <f>SUMIF('Cross-Over'!C:C,Master!E2104,'Cross-Over'!V:V)</f>
        <v>0</v>
      </c>
      <c r="R2104" s="63">
        <f t="shared" si="32"/>
        <v>0</v>
      </c>
    </row>
    <row r="2105" spans="2:18" x14ac:dyDescent="0.25">
      <c r="B2105" s="62" t="s">
        <v>7465</v>
      </c>
      <c r="C2105" s="6" t="s">
        <v>7483</v>
      </c>
      <c r="D2105" s="6">
        <v>840490704404</v>
      </c>
      <c r="E2105" s="7" t="s">
        <v>3374</v>
      </c>
      <c r="F2105" t="s">
        <v>4128</v>
      </c>
      <c r="G2105" t="s">
        <v>7888</v>
      </c>
      <c r="H2105" t="s">
        <v>17</v>
      </c>
      <c r="I2105" s="7" t="s">
        <v>3952</v>
      </c>
      <c r="J2105" s="7">
        <v>4432</v>
      </c>
      <c r="K2105" s="7" t="s">
        <v>7839</v>
      </c>
      <c r="L2105" s="10">
        <v>71.5</v>
      </c>
      <c r="M2105" s="7" t="s">
        <v>103</v>
      </c>
      <c r="N2105" s="7" t="s">
        <v>104</v>
      </c>
      <c r="O2105" s="7" t="s">
        <v>3451</v>
      </c>
      <c r="P2105" s="60"/>
      <c r="Q2105">
        <f>SUMIF('Cross-Over'!C:C,Master!E2105,'Cross-Over'!V:V)</f>
        <v>0</v>
      </c>
      <c r="R2105" s="63">
        <f t="shared" si="32"/>
        <v>0</v>
      </c>
    </row>
    <row r="2106" spans="2:18" x14ac:dyDescent="0.25">
      <c r="B2106" s="62" t="s">
        <v>7484</v>
      </c>
      <c r="C2106" s="6" t="s">
        <v>7485</v>
      </c>
      <c r="D2106" s="6">
        <v>840490702141</v>
      </c>
      <c r="E2106" s="7" t="s">
        <v>3375</v>
      </c>
      <c r="F2106" t="s">
        <v>4129</v>
      </c>
      <c r="G2106" t="s">
        <v>7852</v>
      </c>
      <c r="H2106" t="s">
        <v>18</v>
      </c>
      <c r="I2106" s="7" t="s">
        <v>3870</v>
      </c>
      <c r="J2106" s="7" t="s">
        <v>21</v>
      </c>
      <c r="K2106" s="7" t="s">
        <v>7828</v>
      </c>
      <c r="L2106" s="10">
        <v>71.5</v>
      </c>
      <c r="M2106" s="7" t="s">
        <v>14</v>
      </c>
      <c r="N2106" s="7" t="s">
        <v>48</v>
      </c>
      <c r="O2106" s="7" t="s">
        <v>3451</v>
      </c>
      <c r="P2106" s="60"/>
      <c r="Q2106">
        <f>SUMIF('Cross-Over'!C:C,Master!E2106,'Cross-Over'!V:V)</f>
        <v>0</v>
      </c>
      <c r="R2106" s="63">
        <f t="shared" si="32"/>
        <v>0</v>
      </c>
    </row>
    <row r="2107" spans="2:18" x14ac:dyDescent="0.25">
      <c r="B2107" s="62" t="s">
        <v>7484</v>
      </c>
      <c r="C2107" s="6" t="s">
        <v>7486</v>
      </c>
      <c r="D2107" s="6">
        <v>840490702134</v>
      </c>
      <c r="E2107" s="7" t="s">
        <v>3376</v>
      </c>
      <c r="F2107" t="s">
        <v>4130</v>
      </c>
      <c r="G2107" t="s">
        <v>7852</v>
      </c>
      <c r="H2107" t="s">
        <v>18</v>
      </c>
      <c r="I2107" s="7" t="s">
        <v>3870</v>
      </c>
      <c r="J2107" s="7" t="s">
        <v>24</v>
      </c>
      <c r="K2107" s="7" t="s">
        <v>7828</v>
      </c>
      <c r="L2107" s="10">
        <v>71.5</v>
      </c>
      <c r="M2107" s="7" t="s">
        <v>14</v>
      </c>
      <c r="N2107" s="7" t="s">
        <v>48</v>
      </c>
      <c r="O2107" s="7" t="s">
        <v>3451</v>
      </c>
      <c r="P2107" s="60"/>
      <c r="Q2107">
        <f>SUMIF('Cross-Over'!C:C,Master!E2107,'Cross-Over'!V:V)</f>
        <v>0</v>
      </c>
      <c r="R2107" s="63">
        <f t="shared" si="32"/>
        <v>0</v>
      </c>
    </row>
    <row r="2108" spans="2:18" x14ac:dyDescent="0.25">
      <c r="B2108" s="62" t="s">
        <v>7484</v>
      </c>
      <c r="C2108" s="6" t="s">
        <v>7487</v>
      </c>
      <c r="D2108" s="6">
        <v>840490702127</v>
      </c>
      <c r="E2108" s="7" t="s">
        <v>3377</v>
      </c>
      <c r="F2108" t="s">
        <v>4131</v>
      </c>
      <c r="G2108" t="s">
        <v>7852</v>
      </c>
      <c r="H2108" t="s">
        <v>18</v>
      </c>
      <c r="I2108" s="7" t="s">
        <v>3870</v>
      </c>
      <c r="J2108" s="7" t="s">
        <v>27</v>
      </c>
      <c r="K2108" s="7" t="s">
        <v>7828</v>
      </c>
      <c r="L2108" s="10">
        <v>71.5</v>
      </c>
      <c r="M2108" s="7" t="s">
        <v>14</v>
      </c>
      <c r="N2108" s="7" t="s">
        <v>48</v>
      </c>
      <c r="O2108" s="7" t="s">
        <v>3451</v>
      </c>
      <c r="P2108" s="60"/>
      <c r="Q2108">
        <f>SUMIF('Cross-Over'!C:C,Master!E2108,'Cross-Over'!V:V)</f>
        <v>0</v>
      </c>
      <c r="R2108" s="63">
        <f t="shared" si="32"/>
        <v>0</v>
      </c>
    </row>
    <row r="2109" spans="2:18" x14ac:dyDescent="0.25">
      <c r="B2109" s="62" t="s">
        <v>7484</v>
      </c>
      <c r="C2109" s="6" t="s">
        <v>7488</v>
      </c>
      <c r="D2109" s="6">
        <v>840490702158</v>
      </c>
      <c r="E2109" s="7" t="s">
        <v>3378</v>
      </c>
      <c r="F2109" t="s">
        <v>4132</v>
      </c>
      <c r="G2109" t="s">
        <v>7852</v>
      </c>
      <c r="H2109" t="s">
        <v>18</v>
      </c>
      <c r="I2109" s="7" t="s">
        <v>3870</v>
      </c>
      <c r="J2109" s="7" t="s">
        <v>30</v>
      </c>
      <c r="K2109" s="7" t="s">
        <v>7828</v>
      </c>
      <c r="L2109" s="10">
        <v>71.5</v>
      </c>
      <c r="M2109" s="7" t="s">
        <v>14</v>
      </c>
      <c r="N2109" s="7" t="s">
        <v>48</v>
      </c>
      <c r="O2109" s="7" t="s">
        <v>3451</v>
      </c>
      <c r="P2109" s="60"/>
      <c r="Q2109">
        <f>SUMIF('Cross-Over'!C:C,Master!E2109,'Cross-Over'!V:V)</f>
        <v>0</v>
      </c>
      <c r="R2109" s="63">
        <f t="shared" si="32"/>
        <v>0</v>
      </c>
    </row>
    <row r="2110" spans="2:18" x14ac:dyDescent="0.25">
      <c r="B2110" s="62" t="s">
        <v>7484</v>
      </c>
      <c r="C2110" s="6" t="s">
        <v>7489</v>
      </c>
      <c r="D2110" s="6">
        <v>840490702110</v>
      </c>
      <c r="E2110" s="7" t="s">
        <v>3379</v>
      </c>
      <c r="F2110" t="s">
        <v>4133</v>
      </c>
      <c r="G2110" t="s">
        <v>7852</v>
      </c>
      <c r="H2110" t="s">
        <v>18</v>
      </c>
      <c r="I2110" s="7" t="s">
        <v>3870</v>
      </c>
      <c r="J2110" s="7" t="s">
        <v>246</v>
      </c>
      <c r="K2110" s="7" t="s">
        <v>7828</v>
      </c>
      <c r="L2110" s="10">
        <v>71.5</v>
      </c>
      <c r="M2110" s="7" t="s">
        <v>14</v>
      </c>
      <c r="N2110" s="7" t="s">
        <v>48</v>
      </c>
      <c r="O2110" s="7" t="s">
        <v>3451</v>
      </c>
      <c r="P2110" s="60"/>
      <c r="Q2110">
        <f>SUMIF('Cross-Over'!C:C,Master!E2110,'Cross-Over'!V:V)</f>
        <v>0</v>
      </c>
      <c r="R2110" s="63">
        <f t="shared" si="32"/>
        <v>0</v>
      </c>
    </row>
    <row r="2111" spans="2:18" x14ac:dyDescent="0.25">
      <c r="B2111" s="62" t="s">
        <v>7490</v>
      </c>
      <c r="C2111" s="6" t="s">
        <v>7491</v>
      </c>
      <c r="D2111" s="6">
        <v>840490702196</v>
      </c>
      <c r="E2111" s="7" t="s">
        <v>3380</v>
      </c>
      <c r="F2111" t="s">
        <v>4134</v>
      </c>
      <c r="G2111" t="s">
        <v>7852</v>
      </c>
      <c r="H2111" t="s">
        <v>18</v>
      </c>
      <c r="I2111" s="7" t="s">
        <v>4135</v>
      </c>
      <c r="J2111" s="7" t="s">
        <v>21</v>
      </c>
      <c r="K2111" s="7" t="s">
        <v>7828</v>
      </c>
      <c r="L2111" s="10">
        <v>71.5</v>
      </c>
      <c r="M2111" s="7" t="s">
        <v>14</v>
      </c>
      <c r="N2111" s="7" t="s">
        <v>48</v>
      </c>
      <c r="O2111" s="7" t="s">
        <v>3451</v>
      </c>
      <c r="P2111" s="60"/>
      <c r="Q2111">
        <f>SUMIF('Cross-Over'!C:C,Master!E2111,'Cross-Over'!V:V)</f>
        <v>0</v>
      </c>
      <c r="R2111" s="63">
        <f t="shared" si="32"/>
        <v>0</v>
      </c>
    </row>
    <row r="2112" spans="2:18" x14ac:dyDescent="0.25">
      <c r="B2112" s="62" t="s">
        <v>7490</v>
      </c>
      <c r="C2112" s="6" t="s">
        <v>7492</v>
      </c>
      <c r="D2112" s="6">
        <v>840490702189</v>
      </c>
      <c r="E2112" s="7" t="s">
        <v>3381</v>
      </c>
      <c r="F2112" t="s">
        <v>4136</v>
      </c>
      <c r="G2112" t="s">
        <v>7852</v>
      </c>
      <c r="H2112" t="s">
        <v>18</v>
      </c>
      <c r="I2112" s="7" t="s">
        <v>4135</v>
      </c>
      <c r="J2112" s="7" t="s">
        <v>24</v>
      </c>
      <c r="K2112" s="7" t="s">
        <v>7828</v>
      </c>
      <c r="L2112" s="10">
        <v>71.5</v>
      </c>
      <c r="M2112" s="7" t="s">
        <v>14</v>
      </c>
      <c r="N2112" s="7" t="s">
        <v>48</v>
      </c>
      <c r="O2112" s="7" t="s">
        <v>3451</v>
      </c>
      <c r="P2112" s="60"/>
      <c r="Q2112">
        <f>SUMIF('Cross-Over'!C:C,Master!E2112,'Cross-Over'!V:V)</f>
        <v>0</v>
      </c>
      <c r="R2112" s="63">
        <f t="shared" si="32"/>
        <v>0</v>
      </c>
    </row>
    <row r="2113" spans="2:18" x14ac:dyDescent="0.25">
      <c r="B2113" s="62" t="s">
        <v>7490</v>
      </c>
      <c r="C2113" s="6" t="s">
        <v>7493</v>
      </c>
      <c r="D2113" s="6">
        <v>840490702172</v>
      </c>
      <c r="E2113" s="7" t="s">
        <v>3382</v>
      </c>
      <c r="F2113" t="s">
        <v>4137</v>
      </c>
      <c r="G2113" t="s">
        <v>7852</v>
      </c>
      <c r="H2113" t="s">
        <v>18</v>
      </c>
      <c r="I2113" s="7" t="s">
        <v>4135</v>
      </c>
      <c r="J2113" s="7" t="s">
        <v>27</v>
      </c>
      <c r="K2113" s="7" t="s">
        <v>7828</v>
      </c>
      <c r="L2113" s="10">
        <v>71.5</v>
      </c>
      <c r="M2113" s="7" t="s">
        <v>14</v>
      </c>
      <c r="N2113" s="7" t="s">
        <v>48</v>
      </c>
      <c r="O2113" s="7" t="s">
        <v>3451</v>
      </c>
      <c r="P2113" s="60"/>
      <c r="Q2113">
        <f>SUMIF('Cross-Over'!C:C,Master!E2113,'Cross-Over'!V:V)</f>
        <v>0</v>
      </c>
      <c r="R2113" s="63">
        <f t="shared" si="32"/>
        <v>0</v>
      </c>
    </row>
    <row r="2114" spans="2:18" x14ac:dyDescent="0.25">
      <c r="B2114" s="62" t="s">
        <v>7490</v>
      </c>
      <c r="C2114" s="6" t="s">
        <v>7494</v>
      </c>
      <c r="D2114" s="6">
        <v>840490702202</v>
      </c>
      <c r="E2114" s="7" t="s">
        <v>3383</v>
      </c>
      <c r="F2114" t="s">
        <v>4138</v>
      </c>
      <c r="G2114" t="s">
        <v>7852</v>
      </c>
      <c r="H2114" t="s">
        <v>18</v>
      </c>
      <c r="I2114" s="7" t="s">
        <v>4135</v>
      </c>
      <c r="J2114" s="7" t="s">
        <v>30</v>
      </c>
      <c r="K2114" s="7" t="s">
        <v>7828</v>
      </c>
      <c r="L2114" s="10">
        <v>71.5</v>
      </c>
      <c r="M2114" s="7" t="s">
        <v>14</v>
      </c>
      <c r="N2114" s="7" t="s">
        <v>48</v>
      </c>
      <c r="O2114" s="7" t="s">
        <v>3451</v>
      </c>
      <c r="P2114" s="60"/>
      <c r="Q2114">
        <f>SUMIF('Cross-Over'!C:C,Master!E2114,'Cross-Over'!V:V)</f>
        <v>0</v>
      </c>
      <c r="R2114" s="63">
        <f t="shared" si="32"/>
        <v>0</v>
      </c>
    </row>
    <row r="2115" spans="2:18" x14ac:dyDescent="0.25">
      <c r="B2115" s="62" t="s">
        <v>7490</v>
      </c>
      <c r="C2115" s="6" t="s">
        <v>7495</v>
      </c>
      <c r="D2115" s="6">
        <v>840490702165</v>
      </c>
      <c r="E2115" s="7" t="s">
        <v>3384</v>
      </c>
      <c r="F2115" t="s">
        <v>4139</v>
      </c>
      <c r="G2115" t="s">
        <v>7852</v>
      </c>
      <c r="H2115" t="s">
        <v>18</v>
      </c>
      <c r="I2115" s="7" t="s">
        <v>4135</v>
      </c>
      <c r="J2115" s="7" t="s">
        <v>246</v>
      </c>
      <c r="K2115" s="7" t="s">
        <v>7828</v>
      </c>
      <c r="L2115" s="10">
        <v>71.5</v>
      </c>
      <c r="M2115" s="7" t="s">
        <v>14</v>
      </c>
      <c r="N2115" s="7" t="s">
        <v>48</v>
      </c>
      <c r="O2115" s="7" t="s">
        <v>3451</v>
      </c>
      <c r="P2115" s="60"/>
      <c r="Q2115">
        <f>SUMIF('Cross-Over'!C:C,Master!E2115,'Cross-Over'!V:V)</f>
        <v>0</v>
      </c>
      <c r="R2115" s="63">
        <f t="shared" si="32"/>
        <v>0</v>
      </c>
    </row>
    <row r="2116" spans="2:18" x14ac:dyDescent="0.25">
      <c r="B2116" s="62" t="s">
        <v>7496</v>
      </c>
      <c r="C2116" s="6" t="s">
        <v>7497</v>
      </c>
      <c r="D2116" s="6">
        <v>840490702240</v>
      </c>
      <c r="E2116" s="7" t="s">
        <v>3385</v>
      </c>
      <c r="F2116" t="s">
        <v>4140</v>
      </c>
      <c r="G2116" t="s">
        <v>7853</v>
      </c>
      <c r="H2116" t="s">
        <v>18</v>
      </c>
      <c r="I2116" s="7" t="s">
        <v>4135</v>
      </c>
      <c r="J2116" s="7" t="s">
        <v>21</v>
      </c>
      <c r="K2116" s="7" t="s">
        <v>7828</v>
      </c>
      <c r="L2116" s="10">
        <v>55</v>
      </c>
      <c r="M2116" s="7" t="s">
        <v>14</v>
      </c>
      <c r="N2116" s="7" t="s">
        <v>237</v>
      </c>
      <c r="O2116" s="7" t="s">
        <v>3451</v>
      </c>
      <c r="P2116" s="60"/>
      <c r="Q2116">
        <f>SUMIF('Cross-Over'!C:C,Master!E2116,'Cross-Over'!V:V)</f>
        <v>0</v>
      </c>
      <c r="R2116" s="63">
        <f t="shared" si="32"/>
        <v>0</v>
      </c>
    </row>
    <row r="2117" spans="2:18" x14ac:dyDescent="0.25">
      <c r="B2117" s="62" t="s">
        <v>7496</v>
      </c>
      <c r="C2117" s="6" t="s">
        <v>7498</v>
      </c>
      <c r="D2117" s="6">
        <v>840490702233</v>
      </c>
      <c r="E2117" s="7" t="s">
        <v>3386</v>
      </c>
      <c r="F2117" t="s">
        <v>4141</v>
      </c>
      <c r="G2117" t="s">
        <v>7853</v>
      </c>
      <c r="H2117" t="s">
        <v>18</v>
      </c>
      <c r="I2117" s="7" t="s">
        <v>4135</v>
      </c>
      <c r="J2117" s="7" t="s">
        <v>24</v>
      </c>
      <c r="K2117" s="7" t="s">
        <v>7828</v>
      </c>
      <c r="L2117" s="10">
        <v>55</v>
      </c>
      <c r="M2117" s="7" t="s">
        <v>14</v>
      </c>
      <c r="N2117" s="7" t="s">
        <v>237</v>
      </c>
      <c r="O2117" s="7" t="s">
        <v>3451</v>
      </c>
      <c r="P2117" s="60"/>
      <c r="Q2117">
        <f>SUMIF('Cross-Over'!C:C,Master!E2117,'Cross-Over'!V:V)</f>
        <v>0</v>
      </c>
      <c r="R2117" s="63">
        <f t="shared" si="32"/>
        <v>0</v>
      </c>
    </row>
    <row r="2118" spans="2:18" x14ac:dyDescent="0.25">
      <c r="B2118" s="62" t="s">
        <v>7496</v>
      </c>
      <c r="C2118" s="6" t="s">
        <v>7499</v>
      </c>
      <c r="D2118" s="6">
        <v>840490702226</v>
      </c>
      <c r="E2118" s="7" t="s">
        <v>3387</v>
      </c>
      <c r="F2118" t="s">
        <v>4142</v>
      </c>
      <c r="G2118" t="s">
        <v>7853</v>
      </c>
      <c r="H2118" t="s">
        <v>18</v>
      </c>
      <c r="I2118" s="7" t="s">
        <v>4135</v>
      </c>
      <c r="J2118" s="7" t="s">
        <v>27</v>
      </c>
      <c r="K2118" s="7" t="s">
        <v>7828</v>
      </c>
      <c r="L2118" s="10">
        <v>55</v>
      </c>
      <c r="M2118" s="7" t="s">
        <v>14</v>
      </c>
      <c r="N2118" s="7" t="s">
        <v>237</v>
      </c>
      <c r="O2118" s="7" t="s">
        <v>3451</v>
      </c>
      <c r="P2118" s="60"/>
      <c r="Q2118">
        <f>SUMIF('Cross-Over'!C:C,Master!E2118,'Cross-Over'!V:V)</f>
        <v>0</v>
      </c>
      <c r="R2118" s="63">
        <f t="shared" ref="R2118:R2181" si="33">Q2118*L2118</f>
        <v>0</v>
      </c>
    </row>
    <row r="2119" spans="2:18" x14ac:dyDescent="0.25">
      <c r="B2119" s="62" t="s">
        <v>7496</v>
      </c>
      <c r="C2119" s="6" t="s">
        <v>7500</v>
      </c>
      <c r="D2119" s="6">
        <v>840490702257</v>
      </c>
      <c r="E2119" s="7" t="s">
        <v>3388</v>
      </c>
      <c r="F2119" t="s">
        <v>4143</v>
      </c>
      <c r="G2119" t="s">
        <v>7853</v>
      </c>
      <c r="H2119" t="s">
        <v>18</v>
      </c>
      <c r="I2119" s="7" t="s">
        <v>4135</v>
      </c>
      <c r="J2119" s="7" t="s">
        <v>30</v>
      </c>
      <c r="K2119" s="7" t="s">
        <v>7828</v>
      </c>
      <c r="L2119" s="10">
        <v>55</v>
      </c>
      <c r="M2119" s="7" t="s">
        <v>14</v>
      </c>
      <c r="N2119" s="7" t="s">
        <v>237</v>
      </c>
      <c r="O2119" s="7" t="s">
        <v>3451</v>
      </c>
      <c r="P2119" s="60"/>
      <c r="Q2119">
        <f>SUMIF('Cross-Over'!C:C,Master!E2119,'Cross-Over'!V:V)</f>
        <v>0</v>
      </c>
      <c r="R2119" s="63">
        <f t="shared" si="33"/>
        <v>0</v>
      </c>
    </row>
    <row r="2120" spans="2:18" x14ac:dyDescent="0.25">
      <c r="B2120" s="62" t="s">
        <v>7496</v>
      </c>
      <c r="C2120" s="6" t="s">
        <v>7501</v>
      </c>
      <c r="D2120" s="6">
        <v>840490702219</v>
      </c>
      <c r="E2120" s="7" t="s">
        <v>3389</v>
      </c>
      <c r="F2120" t="s">
        <v>4144</v>
      </c>
      <c r="G2120" t="s">
        <v>7853</v>
      </c>
      <c r="H2120" t="s">
        <v>18</v>
      </c>
      <c r="I2120" s="7" t="s">
        <v>4135</v>
      </c>
      <c r="J2120" s="7" t="s">
        <v>246</v>
      </c>
      <c r="K2120" s="7" t="s">
        <v>7828</v>
      </c>
      <c r="L2120" s="10">
        <v>55</v>
      </c>
      <c r="M2120" s="7" t="s">
        <v>14</v>
      </c>
      <c r="N2120" s="7" t="s">
        <v>237</v>
      </c>
      <c r="O2120" s="7" t="s">
        <v>3451</v>
      </c>
      <c r="P2120" s="60"/>
      <c r="Q2120">
        <f>SUMIF('Cross-Over'!C:C,Master!E2120,'Cross-Over'!V:V)</f>
        <v>0</v>
      </c>
      <c r="R2120" s="63">
        <f t="shared" si="33"/>
        <v>0</v>
      </c>
    </row>
    <row r="2121" spans="2:18" x14ac:dyDescent="0.25">
      <c r="B2121" s="62" t="s">
        <v>7502</v>
      </c>
      <c r="C2121" s="6" t="s">
        <v>7503</v>
      </c>
      <c r="D2121" s="6">
        <v>840490702295</v>
      </c>
      <c r="E2121" s="7" t="s">
        <v>3390</v>
      </c>
      <c r="F2121" t="s">
        <v>4145</v>
      </c>
      <c r="G2121" t="s">
        <v>7854</v>
      </c>
      <c r="H2121" t="s">
        <v>18</v>
      </c>
      <c r="I2121" s="7" t="s">
        <v>3870</v>
      </c>
      <c r="J2121" s="7" t="s">
        <v>21</v>
      </c>
      <c r="K2121" s="7" t="s">
        <v>7828</v>
      </c>
      <c r="L2121" s="10">
        <v>46.75</v>
      </c>
      <c r="M2121" s="7" t="s">
        <v>14</v>
      </c>
      <c r="N2121" s="7" t="s">
        <v>15</v>
      </c>
      <c r="O2121" s="7" t="s">
        <v>3451</v>
      </c>
      <c r="P2121" s="60"/>
      <c r="Q2121">
        <f>SUMIF('Cross-Over'!C:C,Master!E2121,'Cross-Over'!V:V)</f>
        <v>0</v>
      </c>
      <c r="R2121" s="63">
        <f t="shared" si="33"/>
        <v>0</v>
      </c>
    </row>
    <row r="2122" spans="2:18" x14ac:dyDescent="0.25">
      <c r="B2122" s="62" t="s">
        <v>7502</v>
      </c>
      <c r="C2122" s="6" t="s">
        <v>7504</v>
      </c>
      <c r="D2122" s="6">
        <v>840490702288</v>
      </c>
      <c r="E2122" s="7" t="s">
        <v>3391</v>
      </c>
      <c r="F2122" t="s">
        <v>4146</v>
      </c>
      <c r="G2122" t="s">
        <v>7854</v>
      </c>
      <c r="H2122" t="s">
        <v>18</v>
      </c>
      <c r="I2122" s="7" t="s">
        <v>3870</v>
      </c>
      <c r="J2122" s="7" t="s">
        <v>24</v>
      </c>
      <c r="K2122" s="7" t="s">
        <v>7828</v>
      </c>
      <c r="L2122" s="10">
        <v>46.75</v>
      </c>
      <c r="M2122" s="7" t="s">
        <v>14</v>
      </c>
      <c r="N2122" s="7" t="s">
        <v>15</v>
      </c>
      <c r="O2122" s="7" t="s">
        <v>3451</v>
      </c>
      <c r="P2122" s="60"/>
      <c r="Q2122">
        <f>SUMIF('Cross-Over'!C:C,Master!E2122,'Cross-Over'!V:V)</f>
        <v>0</v>
      </c>
      <c r="R2122" s="63">
        <f t="shared" si="33"/>
        <v>0</v>
      </c>
    </row>
    <row r="2123" spans="2:18" x14ac:dyDescent="0.25">
      <c r="B2123" s="62" t="s">
        <v>7502</v>
      </c>
      <c r="C2123" s="6" t="s">
        <v>7505</v>
      </c>
      <c r="D2123" s="6">
        <v>840490702271</v>
      </c>
      <c r="E2123" s="7" t="s">
        <v>3392</v>
      </c>
      <c r="F2123" t="s">
        <v>4147</v>
      </c>
      <c r="G2123" t="s">
        <v>7854</v>
      </c>
      <c r="H2123" t="s">
        <v>18</v>
      </c>
      <c r="I2123" s="7" t="s">
        <v>3870</v>
      </c>
      <c r="J2123" s="7" t="s">
        <v>27</v>
      </c>
      <c r="K2123" s="7" t="s">
        <v>7828</v>
      </c>
      <c r="L2123" s="10">
        <v>46.75</v>
      </c>
      <c r="M2123" s="7" t="s">
        <v>14</v>
      </c>
      <c r="N2123" s="7" t="s">
        <v>15</v>
      </c>
      <c r="O2123" s="7" t="s">
        <v>3451</v>
      </c>
      <c r="P2123" s="60"/>
      <c r="Q2123">
        <f>SUMIF('Cross-Over'!C:C,Master!E2123,'Cross-Over'!V:V)</f>
        <v>0</v>
      </c>
      <c r="R2123" s="63">
        <f t="shared" si="33"/>
        <v>0</v>
      </c>
    </row>
    <row r="2124" spans="2:18" x14ac:dyDescent="0.25">
      <c r="B2124" s="62" t="s">
        <v>7502</v>
      </c>
      <c r="C2124" s="6" t="s">
        <v>7506</v>
      </c>
      <c r="D2124" s="6">
        <v>840490702301</v>
      </c>
      <c r="E2124" s="7" t="s">
        <v>3393</v>
      </c>
      <c r="F2124" t="s">
        <v>4148</v>
      </c>
      <c r="G2124" t="s">
        <v>7854</v>
      </c>
      <c r="H2124" t="s">
        <v>18</v>
      </c>
      <c r="I2124" s="7" t="s">
        <v>3870</v>
      </c>
      <c r="J2124" s="7" t="s">
        <v>30</v>
      </c>
      <c r="K2124" s="7" t="s">
        <v>7828</v>
      </c>
      <c r="L2124" s="10">
        <v>46.75</v>
      </c>
      <c r="M2124" s="7" t="s">
        <v>14</v>
      </c>
      <c r="N2124" s="7" t="s">
        <v>15</v>
      </c>
      <c r="O2124" s="7" t="s">
        <v>3451</v>
      </c>
      <c r="P2124" s="60"/>
      <c r="Q2124">
        <f>SUMIF('Cross-Over'!C:C,Master!E2124,'Cross-Over'!V:V)</f>
        <v>0</v>
      </c>
      <c r="R2124" s="63">
        <f t="shared" si="33"/>
        <v>0</v>
      </c>
    </row>
    <row r="2125" spans="2:18" x14ac:dyDescent="0.25">
      <c r="B2125" s="62" t="s">
        <v>7502</v>
      </c>
      <c r="C2125" s="6" t="s">
        <v>7507</v>
      </c>
      <c r="D2125" s="6">
        <v>840490702264</v>
      </c>
      <c r="E2125" s="7" t="s">
        <v>3394</v>
      </c>
      <c r="F2125" t="s">
        <v>4149</v>
      </c>
      <c r="G2125" t="s">
        <v>7854</v>
      </c>
      <c r="H2125" t="s">
        <v>18</v>
      </c>
      <c r="I2125" s="7" t="s">
        <v>3870</v>
      </c>
      <c r="J2125" s="7" t="s">
        <v>246</v>
      </c>
      <c r="K2125" s="7" t="s">
        <v>7828</v>
      </c>
      <c r="L2125" s="10">
        <v>46.75</v>
      </c>
      <c r="M2125" s="7" t="s">
        <v>14</v>
      </c>
      <c r="N2125" s="7" t="s">
        <v>15</v>
      </c>
      <c r="O2125" s="7" t="s">
        <v>3451</v>
      </c>
      <c r="P2125" s="60"/>
      <c r="Q2125">
        <f>SUMIF('Cross-Over'!C:C,Master!E2125,'Cross-Over'!V:V)</f>
        <v>0</v>
      </c>
      <c r="R2125" s="63">
        <f t="shared" si="33"/>
        <v>0</v>
      </c>
    </row>
    <row r="2126" spans="2:18" x14ac:dyDescent="0.25">
      <c r="B2126" s="62" t="s">
        <v>7508</v>
      </c>
      <c r="C2126" s="6" t="s">
        <v>7509</v>
      </c>
      <c r="D2126" s="6">
        <v>840490702349</v>
      </c>
      <c r="E2126" s="7" t="s">
        <v>3395</v>
      </c>
      <c r="F2126" t="s">
        <v>4150</v>
      </c>
      <c r="G2126" t="s">
        <v>7854</v>
      </c>
      <c r="H2126" t="s">
        <v>18</v>
      </c>
      <c r="I2126" s="7" t="s">
        <v>4135</v>
      </c>
      <c r="J2126" s="7" t="s">
        <v>21</v>
      </c>
      <c r="K2126" s="7" t="s">
        <v>7828</v>
      </c>
      <c r="L2126" s="10">
        <v>46.75</v>
      </c>
      <c r="M2126" s="7" t="s">
        <v>14</v>
      </c>
      <c r="N2126" s="7" t="s">
        <v>15</v>
      </c>
      <c r="O2126" s="7" t="s">
        <v>3451</v>
      </c>
      <c r="P2126" s="60"/>
      <c r="Q2126">
        <f>SUMIF('Cross-Over'!C:C,Master!E2126,'Cross-Over'!V:V)</f>
        <v>0</v>
      </c>
      <c r="R2126" s="63">
        <f t="shared" si="33"/>
        <v>0</v>
      </c>
    </row>
    <row r="2127" spans="2:18" x14ac:dyDescent="0.25">
      <c r="B2127" s="62" t="s">
        <v>7508</v>
      </c>
      <c r="C2127" s="6" t="s">
        <v>7510</v>
      </c>
      <c r="D2127" s="6">
        <v>840490702332</v>
      </c>
      <c r="E2127" s="7" t="s">
        <v>3396</v>
      </c>
      <c r="F2127" t="s">
        <v>4151</v>
      </c>
      <c r="G2127" t="s">
        <v>7854</v>
      </c>
      <c r="H2127" t="s">
        <v>18</v>
      </c>
      <c r="I2127" s="7" t="s">
        <v>4135</v>
      </c>
      <c r="J2127" s="7" t="s">
        <v>24</v>
      </c>
      <c r="K2127" s="7" t="s">
        <v>7828</v>
      </c>
      <c r="L2127" s="10">
        <v>46.75</v>
      </c>
      <c r="M2127" s="7" t="s">
        <v>14</v>
      </c>
      <c r="N2127" s="7" t="s">
        <v>15</v>
      </c>
      <c r="O2127" s="7" t="s">
        <v>3451</v>
      </c>
      <c r="P2127" s="60"/>
      <c r="Q2127">
        <f>SUMIF('Cross-Over'!C:C,Master!E2127,'Cross-Over'!V:V)</f>
        <v>0</v>
      </c>
      <c r="R2127" s="63">
        <f t="shared" si="33"/>
        <v>0</v>
      </c>
    </row>
    <row r="2128" spans="2:18" x14ac:dyDescent="0.25">
      <c r="B2128" s="62" t="s">
        <v>7508</v>
      </c>
      <c r="C2128" s="6" t="s">
        <v>7511</v>
      </c>
      <c r="D2128" s="6">
        <v>840490702325</v>
      </c>
      <c r="E2128" s="7" t="s">
        <v>3397</v>
      </c>
      <c r="F2128" t="s">
        <v>4152</v>
      </c>
      <c r="G2128" t="s">
        <v>7854</v>
      </c>
      <c r="H2128" t="s">
        <v>18</v>
      </c>
      <c r="I2128" s="7" t="s">
        <v>4135</v>
      </c>
      <c r="J2128" s="7" t="s">
        <v>27</v>
      </c>
      <c r="K2128" s="7" t="s">
        <v>7828</v>
      </c>
      <c r="L2128" s="10">
        <v>46.75</v>
      </c>
      <c r="M2128" s="7" t="s">
        <v>14</v>
      </c>
      <c r="N2128" s="7" t="s">
        <v>15</v>
      </c>
      <c r="O2128" s="7" t="s">
        <v>3451</v>
      </c>
      <c r="P2128" s="60"/>
      <c r="Q2128">
        <f>SUMIF('Cross-Over'!C:C,Master!E2128,'Cross-Over'!V:V)</f>
        <v>0</v>
      </c>
      <c r="R2128" s="63">
        <f t="shared" si="33"/>
        <v>0</v>
      </c>
    </row>
    <row r="2129" spans="2:18" x14ac:dyDescent="0.25">
      <c r="B2129" s="62" t="s">
        <v>7508</v>
      </c>
      <c r="C2129" s="6" t="s">
        <v>7512</v>
      </c>
      <c r="D2129" s="6">
        <v>840490702356</v>
      </c>
      <c r="E2129" s="7" t="s">
        <v>3398</v>
      </c>
      <c r="F2129" t="s">
        <v>4153</v>
      </c>
      <c r="G2129" t="s">
        <v>7854</v>
      </c>
      <c r="H2129" t="s">
        <v>18</v>
      </c>
      <c r="I2129" s="7" t="s">
        <v>4135</v>
      </c>
      <c r="J2129" s="7" t="s">
        <v>30</v>
      </c>
      <c r="K2129" s="7" t="s">
        <v>7828</v>
      </c>
      <c r="L2129" s="10">
        <v>46.75</v>
      </c>
      <c r="M2129" s="7" t="s">
        <v>14</v>
      </c>
      <c r="N2129" s="7" t="s">
        <v>15</v>
      </c>
      <c r="O2129" s="7" t="s">
        <v>3451</v>
      </c>
      <c r="P2129" s="60"/>
      <c r="Q2129">
        <f>SUMIF('Cross-Over'!C:C,Master!E2129,'Cross-Over'!V:V)</f>
        <v>0</v>
      </c>
      <c r="R2129" s="63">
        <f t="shared" si="33"/>
        <v>0</v>
      </c>
    </row>
    <row r="2130" spans="2:18" x14ac:dyDescent="0.25">
      <c r="B2130" s="62" t="s">
        <v>7508</v>
      </c>
      <c r="C2130" s="6" t="s">
        <v>7513</v>
      </c>
      <c r="D2130" s="6">
        <v>840490702318</v>
      </c>
      <c r="E2130" s="7" t="s">
        <v>3399</v>
      </c>
      <c r="F2130" t="s">
        <v>4154</v>
      </c>
      <c r="G2130" t="s">
        <v>7854</v>
      </c>
      <c r="H2130" t="s">
        <v>18</v>
      </c>
      <c r="I2130" s="7" t="s">
        <v>4135</v>
      </c>
      <c r="J2130" s="7" t="s">
        <v>246</v>
      </c>
      <c r="K2130" s="7" t="s">
        <v>7828</v>
      </c>
      <c r="L2130" s="10">
        <v>46.75</v>
      </c>
      <c r="M2130" s="7" t="s">
        <v>14</v>
      </c>
      <c r="N2130" s="7" t="s">
        <v>15</v>
      </c>
      <c r="O2130" s="7" t="s">
        <v>3451</v>
      </c>
      <c r="P2130" s="60"/>
      <c r="Q2130">
        <f>SUMIF('Cross-Over'!C:C,Master!E2130,'Cross-Over'!V:V)</f>
        <v>0</v>
      </c>
      <c r="R2130" s="63">
        <f t="shared" si="33"/>
        <v>0</v>
      </c>
    </row>
    <row r="2131" spans="2:18" x14ac:dyDescent="0.25">
      <c r="B2131" s="62" t="s">
        <v>7514</v>
      </c>
      <c r="C2131" s="6" t="s">
        <v>7515</v>
      </c>
      <c r="D2131" s="6">
        <v>840490702363</v>
      </c>
      <c r="E2131" s="7" t="s">
        <v>3400</v>
      </c>
      <c r="F2131" t="s">
        <v>4155</v>
      </c>
      <c r="G2131" t="s">
        <v>7874</v>
      </c>
      <c r="H2131" t="s">
        <v>18</v>
      </c>
      <c r="I2131" s="7" t="s">
        <v>4156</v>
      </c>
      <c r="J2131" s="7" t="s">
        <v>1251</v>
      </c>
      <c r="K2131" s="7" t="s">
        <v>7828</v>
      </c>
      <c r="L2131" s="10">
        <v>162.5</v>
      </c>
      <c r="M2131" s="7" t="s">
        <v>4157</v>
      </c>
      <c r="N2131" s="7" t="s">
        <v>2638</v>
      </c>
      <c r="O2131" s="7" t="s">
        <v>4947</v>
      </c>
      <c r="P2131" s="60"/>
      <c r="Q2131">
        <f>SUMIF(Turkey!C:C,Master!E2131,Turkey!V:V)</f>
        <v>0</v>
      </c>
      <c r="R2131" s="63">
        <f t="shared" si="33"/>
        <v>0</v>
      </c>
    </row>
    <row r="2132" spans="2:18" x14ac:dyDescent="0.25">
      <c r="B2132" s="62" t="s">
        <v>7516</v>
      </c>
      <c r="C2132" s="6" t="s">
        <v>7517</v>
      </c>
      <c r="D2132" s="6">
        <v>840490701687</v>
      </c>
      <c r="E2132" s="7" t="s">
        <v>4909</v>
      </c>
      <c r="F2132" t="s">
        <v>4910</v>
      </c>
      <c r="G2132" t="s">
        <v>7887</v>
      </c>
      <c r="H2132" t="s">
        <v>18</v>
      </c>
      <c r="I2132" s="7" t="s">
        <v>4156</v>
      </c>
      <c r="J2132" s="7">
        <v>3030</v>
      </c>
      <c r="K2132" s="7" t="s">
        <v>7839</v>
      </c>
      <c r="L2132" s="10">
        <v>101.75</v>
      </c>
      <c r="M2132" s="7" t="s">
        <v>103</v>
      </c>
      <c r="N2132" s="7" t="s">
        <v>104</v>
      </c>
      <c r="O2132" s="7" t="s">
        <v>4290</v>
      </c>
      <c r="P2132" s="60"/>
      <c r="Q2132">
        <f>SUMIF(Waterfowl!C:C,Master!E2132,Waterfowl!V:V)</f>
        <v>0</v>
      </c>
      <c r="R2132" s="63">
        <f t="shared" si="33"/>
        <v>0</v>
      </c>
    </row>
    <row r="2133" spans="2:18" x14ac:dyDescent="0.25">
      <c r="B2133" s="62" t="s">
        <v>7516</v>
      </c>
      <c r="C2133" s="6" t="s">
        <v>7518</v>
      </c>
      <c r="D2133" s="6">
        <v>840490701694</v>
      </c>
      <c r="E2133" s="7" t="s">
        <v>4911</v>
      </c>
      <c r="F2133" t="s">
        <v>4912</v>
      </c>
      <c r="G2133" t="s">
        <v>7887</v>
      </c>
      <c r="H2133" t="s">
        <v>18</v>
      </c>
      <c r="I2133" s="7" t="s">
        <v>4156</v>
      </c>
      <c r="J2133" s="7">
        <v>3032</v>
      </c>
      <c r="K2133" s="7" t="s">
        <v>7839</v>
      </c>
      <c r="L2133" s="10">
        <v>101.75</v>
      </c>
      <c r="M2133" s="7" t="s">
        <v>103</v>
      </c>
      <c r="N2133" s="7" t="s">
        <v>104</v>
      </c>
      <c r="O2133" s="7" t="s">
        <v>4290</v>
      </c>
      <c r="P2133" s="60"/>
      <c r="Q2133">
        <f>SUMIF(Waterfowl!C:C,Master!E2133,Waterfowl!V:V)</f>
        <v>0</v>
      </c>
      <c r="R2133" s="63">
        <f t="shared" si="33"/>
        <v>0</v>
      </c>
    </row>
    <row r="2134" spans="2:18" x14ac:dyDescent="0.25">
      <c r="B2134" s="62" t="s">
        <v>7516</v>
      </c>
      <c r="C2134" s="6" t="s">
        <v>7519</v>
      </c>
      <c r="D2134" s="6">
        <v>840490701700</v>
      </c>
      <c r="E2134" s="7" t="s">
        <v>4913</v>
      </c>
      <c r="F2134" t="s">
        <v>4914</v>
      </c>
      <c r="G2134" t="s">
        <v>7887</v>
      </c>
      <c r="H2134" t="s">
        <v>18</v>
      </c>
      <c r="I2134" s="7" t="s">
        <v>4156</v>
      </c>
      <c r="J2134" s="7">
        <v>3230</v>
      </c>
      <c r="K2134" s="7" t="s">
        <v>7839</v>
      </c>
      <c r="L2134" s="10">
        <v>101.75</v>
      </c>
      <c r="M2134" s="7" t="s">
        <v>103</v>
      </c>
      <c r="N2134" s="7" t="s">
        <v>104</v>
      </c>
      <c r="O2134" s="7" t="s">
        <v>4290</v>
      </c>
      <c r="P2134" s="60"/>
      <c r="Q2134">
        <f>SUMIF(Waterfowl!C:C,Master!E2134,Waterfowl!V:V)</f>
        <v>0</v>
      </c>
      <c r="R2134" s="63">
        <f t="shared" si="33"/>
        <v>0</v>
      </c>
    </row>
    <row r="2135" spans="2:18" x14ac:dyDescent="0.25">
      <c r="B2135" s="62" t="s">
        <v>7516</v>
      </c>
      <c r="C2135" s="6" t="s">
        <v>7520</v>
      </c>
      <c r="D2135" s="6">
        <v>840490701717</v>
      </c>
      <c r="E2135" s="7" t="s">
        <v>4915</v>
      </c>
      <c r="F2135" t="s">
        <v>4916</v>
      </c>
      <c r="G2135" t="s">
        <v>7887</v>
      </c>
      <c r="H2135" t="s">
        <v>18</v>
      </c>
      <c r="I2135" s="7" t="s">
        <v>4156</v>
      </c>
      <c r="J2135" s="7">
        <v>3232</v>
      </c>
      <c r="K2135" s="7" t="s">
        <v>7839</v>
      </c>
      <c r="L2135" s="10">
        <v>101.75</v>
      </c>
      <c r="M2135" s="7" t="s">
        <v>103</v>
      </c>
      <c r="N2135" s="7" t="s">
        <v>104</v>
      </c>
      <c r="O2135" s="7" t="s">
        <v>4290</v>
      </c>
      <c r="P2135" s="60"/>
      <c r="Q2135">
        <f>SUMIF(Waterfowl!C:C,Master!E2135,Waterfowl!V:V)</f>
        <v>0</v>
      </c>
      <c r="R2135" s="63">
        <f t="shared" si="33"/>
        <v>0</v>
      </c>
    </row>
    <row r="2136" spans="2:18" x14ac:dyDescent="0.25">
      <c r="B2136" s="62" t="s">
        <v>7516</v>
      </c>
      <c r="C2136" s="6" t="s">
        <v>7521</v>
      </c>
      <c r="D2136" s="6">
        <v>840490701724</v>
      </c>
      <c r="E2136" s="7" t="s">
        <v>4917</v>
      </c>
      <c r="F2136" t="s">
        <v>4918</v>
      </c>
      <c r="G2136" t="s">
        <v>7887</v>
      </c>
      <c r="H2136" t="s">
        <v>18</v>
      </c>
      <c r="I2136" s="7" t="s">
        <v>4156</v>
      </c>
      <c r="J2136" s="7">
        <v>3234</v>
      </c>
      <c r="K2136" s="7" t="s">
        <v>7839</v>
      </c>
      <c r="L2136" s="10">
        <v>101.75</v>
      </c>
      <c r="M2136" s="7" t="s">
        <v>103</v>
      </c>
      <c r="N2136" s="7" t="s">
        <v>104</v>
      </c>
      <c r="O2136" s="7" t="s">
        <v>4290</v>
      </c>
      <c r="P2136" s="60"/>
      <c r="Q2136">
        <f>SUMIF(Waterfowl!C:C,Master!E2136,Waterfowl!V:V)</f>
        <v>0</v>
      </c>
      <c r="R2136" s="63">
        <f t="shared" si="33"/>
        <v>0</v>
      </c>
    </row>
    <row r="2137" spans="2:18" x14ac:dyDescent="0.25">
      <c r="B2137" s="62" t="s">
        <v>7516</v>
      </c>
      <c r="C2137" s="6" t="s">
        <v>7522</v>
      </c>
      <c r="D2137" s="6">
        <v>840490701731</v>
      </c>
      <c r="E2137" s="7" t="s">
        <v>4919</v>
      </c>
      <c r="F2137" t="s">
        <v>4920</v>
      </c>
      <c r="G2137" t="s">
        <v>7887</v>
      </c>
      <c r="H2137" t="s">
        <v>18</v>
      </c>
      <c r="I2137" s="7" t="s">
        <v>4156</v>
      </c>
      <c r="J2137" s="7">
        <v>3430</v>
      </c>
      <c r="K2137" s="7" t="s">
        <v>7839</v>
      </c>
      <c r="L2137" s="10">
        <v>101.75</v>
      </c>
      <c r="M2137" s="7" t="s">
        <v>103</v>
      </c>
      <c r="N2137" s="7" t="s">
        <v>104</v>
      </c>
      <c r="O2137" s="7" t="s">
        <v>4290</v>
      </c>
      <c r="P2137" s="60"/>
      <c r="Q2137">
        <f>SUMIF(Waterfowl!C:C,Master!E2137,Waterfowl!V:V)</f>
        <v>0</v>
      </c>
      <c r="R2137" s="63">
        <f t="shared" si="33"/>
        <v>0</v>
      </c>
    </row>
    <row r="2138" spans="2:18" x14ac:dyDescent="0.25">
      <c r="B2138" s="62" t="s">
        <v>7516</v>
      </c>
      <c r="C2138" s="6" t="s">
        <v>7523</v>
      </c>
      <c r="D2138" s="6">
        <v>840490701748</v>
      </c>
      <c r="E2138" s="7" t="s">
        <v>4921</v>
      </c>
      <c r="F2138" t="s">
        <v>4922</v>
      </c>
      <c r="G2138" t="s">
        <v>7887</v>
      </c>
      <c r="H2138" t="s">
        <v>18</v>
      </c>
      <c r="I2138" s="7" t="s">
        <v>4156</v>
      </c>
      <c r="J2138" s="7">
        <v>3432</v>
      </c>
      <c r="K2138" s="7" t="s">
        <v>7839</v>
      </c>
      <c r="L2138" s="10">
        <v>101.75</v>
      </c>
      <c r="M2138" s="7" t="s">
        <v>103</v>
      </c>
      <c r="N2138" s="7" t="s">
        <v>104</v>
      </c>
      <c r="O2138" s="7" t="s">
        <v>4290</v>
      </c>
      <c r="P2138" s="60"/>
      <c r="Q2138">
        <f>SUMIF(Waterfowl!C:C,Master!E2138,Waterfowl!V:V)</f>
        <v>0</v>
      </c>
      <c r="R2138" s="63">
        <f t="shared" si="33"/>
        <v>0</v>
      </c>
    </row>
    <row r="2139" spans="2:18" x14ac:dyDescent="0.25">
      <c r="B2139" s="62" t="s">
        <v>7516</v>
      </c>
      <c r="C2139" s="6" t="s">
        <v>7524</v>
      </c>
      <c r="D2139" s="6">
        <v>840490701755</v>
      </c>
      <c r="E2139" s="7" t="s">
        <v>4923</v>
      </c>
      <c r="F2139" t="s">
        <v>4924</v>
      </c>
      <c r="G2139" t="s">
        <v>7887</v>
      </c>
      <c r="H2139" t="s">
        <v>18</v>
      </c>
      <c r="I2139" s="7" t="s">
        <v>4156</v>
      </c>
      <c r="J2139" s="7">
        <v>3434</v>
      </c>
      <c r="K2139" s="7" t="s">
        <v>7839</v>
      </c>
      <c r="L2139" s="10">
        <v>101.75</v>
      </c>
      <c r="M2139" s="7" t="s">
        <v>103</v>
      </c>
      <c r="N2139" s="7" t="s">
        <v>104</v>
      </c>
      <c r="O2139" s="7" t="s">
        <v>4290</v>
      </c>
      <c r="P2139" s="60"/>
      <c r="Q2139">
        <f>SUMIF(Waterfowl!C:C,Master!E2139,Waterfowl!V:V)</f>
        <v>0</v>
      </c>
      <c r="R2139" s="63">
        <f t="shared" si="33"/>
        <v>0</v>
      </c>
    </row>
    <row r="2140" spans="2:18" x14ac:dyDescent="0.25">
      <c r="B2140" s="62" t="s">
        <v>7516</v>
      </c>
      <c r="C2140" s="6" t="s">
        <v>7525</v>
      </c>
      <c r="D2140" s="6">
        <v>840490701762</v>
      </c>
      <c r="E2140" s="7" t="s">
        <v>4925</v>
      </c>
      <c r="F2140" t="s">
        <v>4926</v>
      </c>
      <c r="G2140" t="s">
        <v>7887</v>
      </c>
      <c r="H2140" t="s">
        <v>18</v>
      </c>
      <c r="I2140" s="7" t="s">
        <v>4156</v>
      </c>
      <c r="J2140" s="7">
        <v>3436</v>
      </c>
      <c r="K2140" s="7" t="s">
        <v>7839</v>
      </c>
      <c r="L2140" s="10">
        <v>101.75</v>
      </c>
      <c r="M2140" s="7" t="s">
        <v>103</v>
      </c>
      <c r="N2140" s="7" t="s">
        <v>104</v>
      </c>
      <c r="O2140" s="7" t="s">
        <v>4290</v>
      </c>
      <c r="P2140" s="60"/>
      <c r="Q2140">
        <f>SUMIF(Waterfowl!C:C,Master!E2140,Waterfowl!V:V)</f>
        <v>0</v>
      </c>
      <c r="R2140" s="63">
        <f t="shared" si="33"/>
        <v>0</v>
      </c>
    </row>
    <row r="2141" spans="2:18" x14ac:dyDescent="0.25">
      <c r="B2141" s="62" t="s">
        <v>7516</v>
      </c>
      <c r="C2141" s="6" t="s">
        <v>7526</v>
      </c>
      <c r="D2141" s="6">
        <v>840490701779</v>
      </c>
      <c r="E2141" s="7" t="s">
        <v>4927</v>
      </c>
      <c r="F2141" t="s">
        <v>4928</v>
      </c>
      <c r="G2141" t="s">
        <v>7887</v>
      </c>
      <c r="H2141" t="s">
        <v>18</v>
      </c>
      <c r="I2141" s="7" t="s">
        <v>4156</v>
      </c>
      <c r="J2141" s="7">
        <v>3632</v>
      </c>
      <c r="K2141" s="7" t="s">
        <v>7839</v>
      </c>
      <c r="L2141" s="10">
        <v>101.75</v>
      </c>
      <c r="M2141" s="7" t="s">
        <v>103</v>
      </c>
      <c r="N2141" s="7" t="s">
        <v>104</v>
      </c>
      <c r="O2141" s="7" t="s">
        <v>4290</v>
      </c>
      <c r="P2141" s="60"/>
      <c r="Q2141">
        <f>SUMIF(Waterfowl!C:C,Master!E2141,Waterfowl!V:V)</f>
        <v>0</v>
      </c>
      <c r="R2141" s="63">
        <f t="shared" si="33"/>
        <v>0</v>
      </c>
    </row>
    <row r="2142" spans="2:18" x14ac:dyDescent="0.25">
      <c r="B2142" s="62" t="s">
        <v>7516</v>
      </c>
      <c r="C2142" s="6" t="s">
        <v>7527</v>
      </c>
      <c r="D2142" s="6">
        <v>840490701786</v>
      </c>
      <c r="E2142" s="7" t="s">
        <v>4929</v>
      </c>
      <c r="F2142" t="s">
        <v>4930</v>
      </c>
      <c r="G2142" t="s">
        <v>7887</v>
      </c>
      <c r="H2142" t="s">
        <v>18</v>
      </c>
      <c r="I2142" s="7" t="s">
        <v>4156</v>
      </c>
      <c r="J2142" s="7">
        <v>3634</v>
      </c>
      <c r="K2142" s="7" t="s">
        <v>7839</v>
      </c>
      <c r="L2142" s="10">
        <v>101.75</v>
      </c>
      <c r="M2142" s="7" t="s">
        <v>103</v>
      </c>
      <c r="N2142" s="7" t="s">
        <v>104</v>
      </c>
      <c r="O2142" s="7" t="s">
        <v>4290</v>
      </c>
      <c r="P2142" s="60"/>
      <c r="Q2142">
        <f>SUMIF(Waterfowl!C:C,Master!E2142,Waterfowl!V:V)</f>
        <v>0</v>
      </c>
      <c r="R2142" s="63">
        <f t="shared" si="33"/>
        <v>0</v>
      </c>
    </row>
    <row r="2143" spans="2:18" x14ac:dyDescent="0.25">
      <c r="B2143" s="62" t="s">
        <v>7516</v>
      </c>
      <c r="C2143" s="6" t="s">
        <v>7528</v>
      </c>
      <c r="D2143" s="6">
        <v>840490701793</v>
      </c>
      <c r="E2143" s="7" t="s">
        <v>4931</v>
      </c>
      <c r="F2143" t="s">
        <v>4932</v>
      </c>
      <c r="G2143" t="s">
        <v>7887</v>
      </c>
      <c r="H2143" t="s">
        <v>18</v>
      </c>
      <c r="I2143" s="7" t="s">
        <v>4156</v>
      </c>
      <c r="J2143" s="7">
        <v>3636</v>
      </c>
      <c r="K2143" s="7" t="s">
        <v>7839</v>
      </c>
      <c r="L2143" s="10">
        <v>101.75</v>
      </c>
      <c r="M2143" s="7" t="s">
        <v>103</v>
      </c>
      <c r="N2143" s="7" t="s">
        <v>104</v>
      </c>
      <c r="O2143" s="7" t="s">
        <v>4290</v>
      </c>
      <c r="P2143" s="60"/>
      <c r="Q2143">
        <f>SUMIF(Waterfowl!C:C,Master!E2143,Waterfowl!V:V)</f>
        <v>0</v>
      </c>
      <c r="R2143" s="63">
        <f t="shared" si="33"/>
        <v>0</v>
      </c>
    </row>
    <row r="2144" spans="2:18" x14ac:dyDescent="0.25">
      <c r="B2144" s="62" t="s">
        <v>7516</v>
      </c>
      <c r="C2144" s="6" t="s">
        <v>7529</v>
      </c>
      <c r="D2144" s="6">
        <v>840490701809</v>
      </c>
      <c r="E2144" s="7" t="s">
        <v>4933</v>
      </c>
      <c r="F2144" t="s">
        <v>4934</v>
      </c>
      <c r="G2144" t="s">
        <v>7887</v>
      </c>
      <c r="H2144" t="s">
        <v>18</v>
      </c>
      <c r="I2144" s="7" t="s">
        <v>4156</v>
      </c>
      <c r="J2144" s="7">
        <v>3832</v>
      </c>
      <c r="K2144" s="7" t="s">
        <v>7839</v>
      </c>
      <c r="L2144" s="10">
        <v>101.75</v>
      </c>
      <c r="M2144" s="7" t="s">
        <v>103</v>
      </c>
      <c r="N2144" s="7" t="s">
        <v>104</v>
      </c>
      <c r="O2144" s="7" t="s">
        <v>4290</v>
      </c>
      <c r="P2144" s="60"/>
      <c r="Q2144">
        <f>SUMIF(Waterfowl!C:C,Master!E2144,Waterfowl!V:V)</f>
        <v>0</v>
      </c>
      <c r="R2144" s="63">
        <f t="shared" si="33"/>
        <v>0</v>
      </c>
    </row>
    <row r="2145" spans="2:18" x14ac:dyDescent="0.25">
      <c r="B2145" s="62" t="s">
        <v>7516</v>
      </c>
      <c r="C2145" s="6" t="s">
        <v>7530</v>
      </c>
      <c r="D2145" s="6">
        <v>840490701816</v>
      </c>
      <c r="E2145" s="7" t="s">
        <v>4935</v>
      </c>
      <c r="F2145" t="s">
        <v>4936</v>
      </c>
      <c r="G2145" t="s">
        <v>7887</v>
      </c>
      <c r="H2145" t="s">
        <v>18</v>
      </c>
      <c r="I2145" s="7" t="s">
        <v>4156</v>
      </c>
      <c r="J2145" s="7">
        <v>3834</v>
      </c>
      <c r="K2145" s="7" t="s">
        <v>7839</v>
      </c>
      <c r="L2145" s="10">
        <v>101.75</v>
      </c>
      <c r="M2145" s="7" t="s">
        <v>103</v>
      </c>
      <c r="N2145" s="7" t="s">
        <v>104</v>
      </c>
      <c r="O2145" s="7" t="s">
        <v>4290</v>
      </c>
      <c r="P2145" s="60"/>
      <c r="Q2145">
        <f>SUMIF(Waterfowl!C:C,Master!E2145,Waterfowl!V:V)</f>
        <v>0</v>
      </c>
      <c r="R2145" s="63">
        <f t="shared" si="33"/>
        <v>0</v>
      </c>
    </row>
    <row r="2146" spans="2:18" x14ac:dyDescent="0.25">
      <c r="B2146" s="62" t="s">
        <v>7516</v>
      </c>
      <c r="C2146" s="6" t="s">
        <v>7531</v>
      </c>
      <c r="D2146" s="6">
        <v>840490701823</v>
      </c>
      <c r="E2146" s="7" t="s">
        <v>4937</v>
      </c>
      <c r="F2146" t="s">
        <v>4938</v>
      </c>
      <c r="G2146" t="s">
        <v>7887</v>
      </c>
      <c r="H2146" t="s">
        <v>18</v>
      </c>
      <c r="I2146" s="7" t="s">
        <v>4156</v>
      </c>
      <c r="J2146" s="7">
        <v>3836</v>
      </c>
      <c r="K2146" s="7" t="s">
        <v>7839</v>
      </c>
      <c r="L2146" s="10">
        <v>101.75</v>
      </c>
      <c r="M2146" s="7" t="s">
        <v>103</v>
      </c>
      <c r="N2146" s="7" t="s">
        <v>104</v>
      </c>
      <c r="O2146" s="7" t="s">
        <v>4290</v>
      </c>
      <c r="P2146" s="60"/>
      <c r="Q2146">
        <f>SUMIF(Waterfowl!C:C,Master!E2146,Waterfowl!V:V)</f>
        <v>0</v>
      </c>
      <c r="R2146" s="63">
        <f t="shared" si="33"/>
        <v>0</v>
      </c>
    </row>
    <row r="2147" spans="2:18" x14ac:dyDescent="0.25">
      <c r="B2147" s="62" t="s">
        <v>7516</v>
      </c>
      <c r="C2147" s="6" t="s">
        <v>7532</v>
      </c>
      <c r="D2147" s="6">
        <v>840490701830</v>
      </c>
      <c r="E2147" s="7" t="s">
        <v>4939</v>
      </c>
      <c r="F2147" t="s">
        <v>4940</v>
      </c>
      <c r="G2147" t="s">
        <v>7887</v>
      </c>
      <c r="H2147" t="s">
        <v>18</v>
      </c>
      <c r="I2147" s="7" t="s">
        <v>4156</v>
      </c>
      <c r="J2147" s="7">
        <v>4032</v>
      </c>
      <c r="K2147" s="7" t="s">
        <v>7839</v>
      </c>
      <c r="L2147" s="10">
        <v>101.75</v>
      </c>
      <c r="M2147" s="7" t="s">
        <v>103</v>
      </c>
      <c r="N2147" s="7" t="s">
        <v>104</v>
      </c>
      <c r="O2147" s="7" t="s">
        <v>4290</v>
      </c>
      <c r="P2147" s="60"/>
      <c r="Q2147">
        <f>SUMIF(Waterfowl!C:C,Master!E2147,Waterfowl!V:V)</f>
        <v>0</v>
      </c>
      <c r="R2147" s="63">
        <f t="shared" si="33"/>
        <v>0</v>
      </c>
    </row>
    <row r="2148" spans="2:18" x14ac:dyDescent="0.25">
      <c r="B2148" s="62" t="s">
        <v>7516</v>
      </c>
      <c r="C2148" s="6" t="s">
        <v>7533</v>
      </c>
      <c r="D2148" s="6">
        <v>840490701847</v>
      </c>
      <c r="E2148" s="7" t="s">
        <v>4941</v>
      </c>
      <c r="F2148" t="s">
        <v>4942</v>
      </c>
      <c r="G2148" t="s">
        <v>7887</v>
      </c>
      <c r="H2148" t="s">
        <v>18</v>
      </c>
      <c r="I2148" s="7" t="s">
        <v>4156</v>
      </c>
      <c r="J2148" s="7">
        <v>4232</v>
      </c>
      <c r="K2148" s="7" t="s">
        <v>7839</v>
      </c>
      <c r="L2148" s="10">
        <v>101.75</v>
      </c>
      <c r="M2148" s="7" t="s">
        <v>103</v>
      </c>
      <c r="N2148" s="7" t="s">
        <v>104</v>
      </c>
      <c r="O2148" s="7" t="s">
        <v>4290</v>
      </c>
      <c r="P2148" s="60"/>
      <c r="Q2148">
        <f>SUMIF(Waterfowl!C:C,Master!E2148,Waterfowl!V:V)</f>
        <v>0</v>
      </c>
      <c r="R2148" s="63">
        <f t="shared" si="33"/>
        <v>0</v>
      </c>
    </row>
    <row r="2149" spans="2:18" x14ac:dyDescent="0.25">
      <c r="B2149" s="62" t="s">
        <v>7516</v>
      </c>
      <c r="C2149" s="6" t="s">
        <v>7534</v>
      </c>
      <c r="D2149" s="6">
        <v>840490701854</v>
      </c>
      <c r="E2149" s="7" t="s">
        <v>4943</v>
      </c>
      <c r="F2149" t="s">
        <v>4944</v>
      </c>
      <c r="G2149" t="s">
        <v>7887</v>
      </c>
      <c r="H2149" t="s">
        <v>18</v>
      </c>
      <c r="I2149" s="7" t="s">
        <v>4156</v>
      </c>
      <c r="J2149" s="7">
        <v>4432</v>
      </c>
      <c r="K2149" s="7" t="s">
        <v>7839</v>
      </c>
      <c r="L2149" s="10">
        <v>101.75</v>
      </c>
      <c r="M2149" s="7" t="s">
        <v>103</v>
      </c>
      <c r="N2149" s="7" t="s">
        <v>104</v>
      </c>
      <c r="O2149" s="7" t="s">
        <v>4290</v>
      </c>
      <c r="P2149" s="60"/>
      <c r="Q2149">
        <f>SUMIF(Waterfowl!C:C,Master!E2149,Waterfowl!V:V)</f>
        <v>0</v>
      </c>
      <c r="R2149" s="63">
        <f t="shared" si="33"/>
        <v>0</v>
      </c>
    </row>
    <row r="2150" spans="2:18" x14ac:dyDescent="0.25">
      <c r="B2150" s="62" t="s">
        <v>6123</v>
      </c>
      <c r="C2150" s="6" t="s">
        <v>7535</v>
      </c>
      <c r="D2150" s="6">
        <v>840490701861</v>
      </c>
      <c r="E2150" s="7" t="s">
        <v>2679</v>
      </c>
      <c r="F2150" t="s">
        <v>2680</v>
      </c>
      <c r="G2150" t="s">
        <v>7887</v>
      </c>
      <c r="H2150" t="s">
        <v>17</v>
      </c>
      <c r="I2150" s="7" t="s">
        <v>236</v>
      </c>
      <c r="J2150" s="7">
        <v>3630</v>
      </c>
      <c r="K2150" s="7" t="s">
        <v>7839</v>
      </c>
      <c r="L2150" s="10">
        <v>101.75</v>
      </c>
      <c r="M2150" s="7" t="s">
        <v>103</v>
      </c>
      <c r="N2150" s="7" t="s">
        <v>104</v>
      </c>
      <c r="O2150" s="7" t="s">
        <v>2169</v>
      </c>
      <c r="P2150" s="60"/>
      <c r="Q2150">
        <f>SUMIF(Whitetail!C:C,Master!E2150,Whitetail!W:W)</f>
        <v>0</v>
      </c>
      <c r="R2150" s="63">
        <f t="shared" si="33"/>
        <v>0</v>
      </c>
    </row>
    <row r="2151" spans="2:18" x14ac:dyDescent="0.25">
      <c r="B2151" s="62" t="s">
        <v>6123</v>
      </c>
      <c r="C2151" s="6" t="s">
        <v>7536</v>
      </c>
      <c r="D2151" s="6">
        <v>840490701878</v>
      </c>
      <c r="E2151" s="7" t="s">
        <v>2681</v>
      </c>
      <c r="F2151" t="s">
        <v>2682</v>
      </c>
      <c r="G2151" t="s">
        <v>7887</v>
      </c>
      <c r="H2151" t="s">
        <v>17</v>
      </c>
      <c r="I2151" s="7" t="s">
        <v>236</v>
      </c>
      <c r="J2151" s="7">
        <v>3830</v>
      </c>
      <c r="K2151" s="7" t="s">
        <v>7839</v>
      </c>
      <c r="L2151" s="10">
        <v>101.75</v>
      </c>
      <c r="M2151" s="7" t="s">
        <v>103</v>
      </c>
      <c r="N2151" s="7" t="s">
        <v>104</v>
      </c>
      <c r="O2151" s="7" t="s">
        <v>2169</v>
      </c>
      <c r="P2151" s="60"/>
      <c r="Q2151">
        <f>SUMIF(Whitetail!C:C,Master!E2151,Whitetail!W:W)</f>
        <v>0</v>
      </c>
      <c r="R2151" s="63">
        <f t="shared" si="33"/>
        <v>0</v>
      </c>
    </row>
    <row r="2152" spans="2:18" x14ac:dyDescent="0.25">
      <c r="B2152" s="62" t="s">
        <v>6123</v>
      </c>
      <c r="C2152" s="6" t="s">
        <v>7537</v>
      </c>
      <c r="D2152" s="6">
        <v>840490701885</v>
      </c>
      <c r="E2152" s="7" t="s">
        <v>2683</v>
      </c>
      <c r="F2152" t="s">
        <v>2684</v>
      </c>
      <c r="G2152" t="s">
        <v>7887</v>
      </c>
      <c r="H2152" t="s">
        <v>17</v>
      </c>
      <c r="I2152" s="7" t="s">
        <v>236</v>
      </c>
      <c r="J2152" s="7">
        <v>4030</v>
      </c>
      <c r="K2152" s="7" t="s">
        <v>7839</v>
      </c>
      <c r="L2152" s="10">
        <v>101.75</v>
      </c>
      <c r="M2152" s="7" t="s">
        <v>103</v>
      </c>
      <c r="N2152" s="7" t="s">
        <v>104</v>
      </c>
      <c r="O2152" s="7" t="s">
        <v>2169</v>
      </c>
      <c r="P2152" s="60"/>
      <c r="Q2152">
        <f>SUMIF(Whitetail!C:C,Master!E2152,Whitetail!W:W)</f>
        <v>0</v>
      </c>
      <c r="R2152" s="63">
        <f t="shared" si="33"/>
        <v>0</v>
      </c>
    </row>
    <row r="2153" spans="2:18" x14ac:dyDescent="0.25">
      <c r="B2153" s="62" t="s">
        <v>6123</v>
      </c>
      <c r="C2153" s="6" t="s">
        <v>7538</v>
      </c>
      <c r="D2153" s="6">
        <v>840490701892</v>
      </c>
      <c r="E2153" s="7" t="s">
        <v>2685</v>
      </c>
      <c r="F2153" t="s">
        <v>2686</v>
      </c>
      <c r="G2153" t="s">
        <v>7887</v>
      </c>
      <c r="H2153" t="s">
        <v>17</v>
      </c>
      <c r="I2153" s="7" t="s">
        <v>236</v>
      </c>
      <c r="J2153" s="7">
        <v>4230</v>
      </c>
      <c r="K2153" s="7" t="s">
        <v>7839</v>
      </c>
      <c r="L2153" s="10">
        <v>101.75</v>
      </c>
      <c r="M2153" s="7" t="s">
        <v>103</v>
      </c>
      <c r="N2153" s="7" t="s">
        <v>104</v>
      </c>
      <c r="O2153" s="7" t="s">
        <v>2169</v>
      </c>
      <c r="P2153" s="60"/>
      <c r="Q2153">
        <f>SUMIF(Whitetail!C:C,Master!E2153,Whitetail!W:W)</f>
        <v>0</v>
      </c>
      <c r="R2153" s="63">
        <f t="shared" si="33"/>
        <v>0</v>
      </c>
    </row>
    <row r="2154" spans="2:18" x14ac:dyDescent="0.25">
      <c r="B2154" s="62" t="s">
        <v>7539</v>
      </c>
      <c r="C2154" s="6" t="s">
        <v>7540</v>
      </c>
      <c r="D2154" s="6" t="s">
        <v>5009</v>
      </c>
      <c r="E2154" s="7" t="s">
        <v>1976</v>
      </c>
      <c r="F2154" t="s">
        <v>1977</v>
      </c>
      <c r="G2154" t="s">
        <v>7974</v>
      </c>
      <c r="H2154" t="s">
        <v>18</v>
      </c>
      <c r="I2154" s="7" t="s">
        <v>59</v>
      </c>
      <c r="J2154" s="7" t="s">
        <v>13</v>
      </c>
      <c r="K2154" s="7" t="s">
        <v>7929</v>
      </c>
      <c r="L2154" s="10">
        <v>247.5</v>
      </c>
      <c r="M2154" s="7" t="s">
        <v>415</v>
      </c>
      <c r="N2154" s="7" t="s">
        <v>437</v>
      </c>
      <c r="O2154" s="7" t="s">
        <v>16</v>
      </c>
      <c r="P2154" s="60"/>
      <c r="Q2154">
        <f>SUMIF(Western!C:C,Master!E2154,Western!V:V)</f>
        <v>0</v>
      </c>
      <c r="R2154" s="63">
        <f t="shared" si="33"/>
        <v>0</v>
      </c>
    </row>
    <row r="2155" spans="2:18" x14ac:dyDescent="0.25">
      <c r="B2155" s="62" t="s">
        <v>7539</v>
      </c>
      <c r="C2155" s="6" t="s">
        <v>7541</v>
      </c>
      <c r="D2155" s="6" t="s">
        <v>5010</v>
      </c>
      <c r="E2155" s="7" t="s">
        <v>1978</v>
      </c>
      <c r="F2155" t="s">
        <v>1979</v>
      </c>
      <c r="G2155" t="s">
        <v>7974</v>
      </c>
      <c r="H2155" t="s">
        <v>18</v>
      </c>
      <c r="I2155" s="7" t="s">
        <v>59</v>
      </c>
      <c r="J2155" s="7" t="s">
        <v>21</v>
      </c>
      <c r="K2155" s="7" t="s">
        <v>7929</v>
      </c>
      <c r="L2155" s="10">
        <v>247.5</v>
      </c>
      <c r="M2155" s="7" t="s">
        <v>415</v>
      </c>
      <c r="N2155" s="7" t="s">
        <v>437</v>
      </c>
      <c r="O2155" s="7" t="s">
        <v>16</v>
      </c>
      <c r="P2155" s="60"/>
      <c r="Q2155">
        <f>SUMIF(Western!C:C,Master!E2155,Western!V:V)</f>
        <v>0</v>
      </c>
      <c r="R2155" s="63">
        <f t="shared" si="33"/>
        <v>0</v>
      </c>
    </row>
    <row r="2156" spans="2:18" x14ac:dyDescent="0.25">
      <c r="B2156" s="62" t="s">
        <v>7539</v>
      </c>
      <c r="C2156" s="6" t="s">
        <v>7542</v>
      </c>
      <c r="D2156" s="6" t="s">
        <v>5011</v>
      </c>
      <c r="E2156" s="7" t="s">
        <v>1980</v>
      </c>
      <c r="F2156" t="s">
        <v>1981</v>
      </c>
      <c r="G2156" t="s">
        <v>7974</v>
      </c>
      <c r="H2156" t="s">
        <v>18</v>
      </c>
      <c r="I2156" s="7" t="s">
        <v>59</v>
      </c>
      <c r="J2156" s="7" t="s">
        <v>24</v>
      </c>
      <c r="K2156" s="7" t="s">
        <v>7929</v>
      </c>
      <c r="L2156" s="10">
        <v>247.5</v>
      </c>
      <c r="M2156" s="7" t="s">
        <v>415</v>
      </c>
      <c r="N2156" s="7" t="s">
        <v>437</v>
      </c>
      <c r="O2156" s="7" t="s">
        <v>16</v>
      </c>
      <c r="P2156" s="60"/>
      <c r="Q2156">
        <f>SUMIF(Western!C:C,Master!E2156,Western!V:V)</f>
        <v>0</v>
      </c>
      <c r="R2156" s="63">
        <f t="shared" si="33"/>
        <v>0</v>
      </c>
    </row>
    <row r="2157" spans="2:18" x14ac:dyDescent="0.25">
      <c r="B2157" s="62" t="s">
        <v>7539</v>
      </c>
      <c r="C2157" s="6" t="s">
        <v>7543</v>
      </c>
      <c r="D2157" s="6" t="s">
        <v>5012</v>
      </c>
      <c r="E2157" s="7" t="s">
        <v>1982</v>
      </c>
      <c r="F2157" t="s">
        <v>1983</v>
      </c>
      <c r="G2157" t="s">
        <v>7974</v>
      </c>
      <c r="H2157" t="s">
        <v>18</v>
      </c>
      <c r="I2157" s="7" t="s">
        <v>59</v>
      </c>
      <c r="J2157" s="7" t="s">
        <v>27</v>
      </c>
      <c r="K2157" s="7" t="s">
        <v>7929</v>
      </c>
      <c r="L2157" s="10">
        <v>247.5</v>
      </c>
      <c r="M2157" s="7" t="s">
        <v>415</v>
      </c>
      <c r="N2157" s="7" t="s">
        <v>437</v>
      </c>
      <c r="O2157" s="7" t="s">
        <v>16</v>
      </c>
      <c r="P2157" s="60"/>
      <c r="Q2157">
        <f>SUMIF(Western!C:C,Master!E2157,Western!V:V)</f>
        <v>0</v>
      </c>
      <c r="R2157" s="63">
        <f t="shared" si="33"/>
        <v>0</v>
      </c>
    </row>
    <row r="2158" spans="2:18" x14ac:dyDescent="0.25">
      <c r="B2158" s="62" t="s">
        <v>7539</v>
      </c>
      <c r="C2158" s="6" t="s">
        <v>7544</v>
      </c>
      <c r="D2158" s="6" t="s">
        <v>5013</v>
      </c>
      <c r="E2158" s="7" t="s">
        <v>1984</v>
      </c>
      <c r="F2158" t="s">
        <v>1985</v>
      </c>
      <c r="G2158" t="s">
        <v>7974</v>
      </c>
      <c r="H2158" t="s">
        <v>18</v>
      </c>
      <c r="I2158" s="7" t="s">
        <v>59</v>
      </c>
      <c r="J2158" s="7" t="s">
        <v>30</v>
      </c>
      <c r="K2158" s="7" t="s">
        <v>7929</v>
      </c>
      <c r="L2158" s="10">
        <v>247.5</v>
      </c>
      <c r="M2158" s="7" t="s">
        <v>415</v>
      </c>
      <c r="N2158" s="7" t="s">
        <v>437</v>
      </c>
      <c r="O2158" s="7" t="s">
        <v>16</v>
      </c>
      <c r="P2158" s="60"/>
      <c r="Q2158">
        <f>SUMIF(Western!C:C,Master!E2158,Western!V:V)</f>
        <v>0</v>
      </c>
      <c r="R2158" s="63">
        <f t="shared" si="33"/>
        <v>0</v>
      </c>
    </row>
    <row r="2159" spans="2:18" x14ac:dyDescent="0.25">
      <c r="B2159" s="62" t="s">
        <v>7539</v>
      </c>
      <c r="C2159" s="6" t="s">
        <v>7545</v>
      </c>
      <c r="D2159" s="6" t="s">
        <v>5014</v>
      </c>
      <c r="E2159" s="7" t="s">
        <v>1986</v>
      </c>
      <c r="F2159" t="s">
        <v>1987</v>
      </c>
      <c r="G2159" t="s">
        <v>7974</v>
      </c>
      <c r="H2159" t="s">
        <v>18</v>
      </c>
      <c r="I2159" s="7" t="s">
        <v>59</v>
      </c>
      <c r="J2159" s="7" t="s">
        <v>246</v>
      </c>
      <c r="K2159" s="7" t="s">
        <v>7929</v>
      </c>
      <c r="L2159" s="10">
        <v>247.5</v>
      </c>
      <c r="M2159" s="7" t="s">
        <v>415</v>
      </c>
      <c r="N2159" s="7" t="s">
        <v>437</v>
      </c>
      <c r="O2159" s="7" t="s">
        <v>16</v>
      </c>
      <c r="P2159" s="60"/>
      <c r="Q2159">
        <f>SUMIF(Western!C:C,Master!E2159,Western!V:V)</f>
        <v>0</v>
      </c>
      <c r="R2159" s="63">
        <f t="shared" si="33"/>
        <v>0</v>
      </c>
    </row>
    <row r="2160" spans="2:18" x14ac:dyDescent="0.25">
      <c r="B2160" s="62" t="s">
        <v>7546</v>
      </c>
      <c r="C2160" s="6" t="s">
        <v>7547</v>
      </c>
      <c r="D2160" s="6" t="s">
        <v>5015</v>
      </c>
      <c r="E2160" s="7" t="s">
        <v>1988</v>
      </c>
      <c r="F2160" t="s">
        <v>1989</v>
      </c>
      <c r="G2160" t="s">
        <v>7974</v>
      </c>
      <c r="H2160" t="s">
        <v>17</v>
      </c>
      <c r="I2160" s="7" t="s">
        <v>154</v>
      </c>
      <c r="J2160" s="7" t="s">
        <v>13</v>
      </c>
      <c r="K2160" s="7" t="s">
        <v>7929</v>
      </c>
      <c r="L2160" s="10">
        <v>247.5</v>
      </c>
      <c r="M2160" s="7" t="s">
        <v>415</v>
      </c>
      <c r="N2160" s="7" t="s">
        <v>437</v>
      </c>
      <c r="O2160" s="7" t="s">
        <v>16</v>
      </c>
      <c r="P2160" s="60"/>
      <c r="Q2160">
        <f>SUMIF(Western!C:C,Master!E2160,Western!V:V)</f>
        <v>0</v>
      </c>
      <c r="R2160" s="63">
        <f t="shared" si="33"/>
        <v>0</v>
      </c>
    </row>
    <row r="2161" spans="2:18" x14ac:dyDescent="0.25">
      <c r="B2161" s="62" t="s">
        <v>7546</v>
      </c>
      <c r="C2161" s="6" t="s">
        <v>7548</v>
      </c>
      <c r="D2161" s="6" t="s">
        <v>5016</v>
      </c>
      <c r="E2161" s="7" t="s">
        <v>1990</v>
      </c>
      <c r="F2161" t="s">
        <v>1991</v>
      </c>
      <c r="G2161" t="s">
        <v>7974</v>
      </c>
      <c r="H2161" t="s">
        <v>17</v>
      </c>
      <c r="I2161" s="7" t="s">
        <v>154</v>
      </c>
      <c r="J2161" s="7" t="s">
        <v>21</v>
      </c>
      <c r="K2161" s="7" t="s">
        <v>7929</v>
      </c>
      <c r="L2161" s="10">
        <v>247.5</v>
      </c>
      <c r="M2161" s="7" t="s">
        <v>415</v>
      </c>
      <c r="N2161" s="7" t="s">
        <v>437</v>
      </c>
      <c r="O2161" s="7" t="s">
        <v>16</v>
      </c>
      <c r="P2161" s="60"/>
      <c r="Q2161">
        <f>SUMIF(Western!C:C,Master!E2161,Western!V:V)</f>
        <v>0</v>
      </c>
      <c r="R2161" s="63">
        <f t="shared" si="33"/>
        <v>0</v>
      </c>
    </row>
    <row r="2162" spans="2:18" x14ac:dyDescent="0.25">
      <c r="B2162" s="62" t="s">
        <v>7546</v>
      </c>
      <c r="C2162" s="6" t="s">
        <v>7549</v>
      </c>
      <c r="D2162" s="6" t="s">
        <v>5017</v>
      </c>
      <c r="E2162" s="7" t="s">
        <v>1992</v>
      </c>
      <c r="F2162" t="s">
        <v>1993</v>
      </c>
      <c r="G2162" t="s">
        <v>7974</v>
      </c>
      <c r="H2162" t="s">
        <v>17</v>
      </c>
      <c r="I2162" s="7" t="s">
        <v>154</v>
      </c>
      <c r="J2162" s="7" t="s">
        <v>24</v>
      </c>
      <c r="K2162" s="7" t="s">
        <v>7929</v>
      </c>
      <c r="L2162" s="10">
        <v>247.5</v>
      </c>
      <c r="M2162" s="7" t="s">
        <v>415</v>
      </c>
      <c r="N2162" s="7" t="s">
        <v>437</v>
      </c>
      <c r="O2162" s="7" t="s">
        <v>16</v>
      </c>
      <c r="P2162" s="60"/>
      <c r="Q2162">
        <f>SUMIF(Western!C:C,Master!E2162,Western!V:V)</f>
        <v>0</v>
      </c>
      <c r="R2162" s="63">
        <f t="shared" si="33"/>
        <v>0</v>
      </c>
    </row>
    <row r="2163" spans="2:18" x14ac:dyDescent="0.25">
      <c r="B2163" s="62" t="s">
        <v>7546</v>
      </c>
      <c r="C2163" s="6" t="s">
        <v>7550</v>
      </c>
      <c r="D2163" s="6" t="s">
        <v>5018</v>
      </c>
      <c r="E2163" s="7" t="s">
        <v>1994</v>
      </c>
      <c r="F2163" t="s">
        <v>1995</v>
      </c>
      <c r="G2163" t="s">
        <v>7974</v>
      </c>
      <c r="H2163" t="s">
        <v>17</v>
      </c>
      <c r="I2163" s="7" t="s">
        <v>154</v>
      </c>
      <c r="J2163" s="7" t="s">
        <v>27</v>
      </c>
      <c r="K2163" s="7" t="s">
        <v>7929</v>
      </c>
      <c r="L2163" s="10">
        <v>247.5</v>
      </c>
      <c r="M2163" s="7" t="s">
        <v>415</v>
      </c>
      <c r="N2163" s="7" t="s">
        <v>437</v>
      </c>
      <c r="O2163" s="7" t="s">
        <v>16</v>
      </c>
      <c r="P2163" s="60"/>
      <c r="Q2163">
        <f>SUMIF(Western!C:C,Master!E2163,Western!V:V)</f>
        <v>0</v>
      </c>
      <c r="R2163" s="63">
        <f t="shared" si="33"/>
        <v>0</v>
      </c>
    </row>
    <row r="2164" spans="2:18" x14ac:dyDescent="0.25">
      <c r="B2164" s="62" t="s">
        <v>7546</v>
      </c>
      <c r="C2164" s="6" t="s">
        <v>7551</v>
      </c>
      <c r="D2164" s="6" t="s">
        <v>5019</v>
      </c>
      <c r="E2164" s="7" t="s">
        <v>1996</v>
      </c>
      <c r="F2164" t="s">
        <v>1997</v>
      </c>
      <c r="G2164" t="s">
        <v>7974</v>
      </c>
      <c r="H2164" t="s">
        <v>17</v>
      </c>
      <c r="I2164" s="7" t="s">
        <v>154</v>
      </c>
      <c r="J2164" s="7" t="s">
        <v>30</v>
      </c>
      <c r="K2164" s="7" t="s">
        <v>7929</v>
      </c>
      <c r="L2164" s="10">
        <v>247.5</v>
      </c>
      <c r="M2164" s="7" t="s">
        <v>415</v>
      </c>
      <c r="N2164" s="7" t="s">
        <v>437</v>
      </c>
      <c r="O2164" s="7" t="s">
        <v>16</v>
      </c>
      <c r="P2164" s="60"/>
      <c r="Q2164">
        <f>SUMIF(Western!C:C,Master!E2164,Western!V:V)</f>
        <v>0</v>
      </c>
      <c r="R2164" s="63">
        <f t="shared" si="33"/>
        <v>0</v>
      </c>
    </row>
    <row r="2165" spans="2:18" x14ac:dyDescent="0.25">
      <c r="B2165" s="62" t="s">
        <v>7546</v>
      </c>
      <c r="C2165" s="6" t="s">
        <v>7552</v>
      </c>
      <c r="D2165" s="6" t="s">
        <v>5020</v>
      </c>
      <c r="E2165" s="7" t="s">
        <v>1998</v>
      </c>
      <c r="F2165" t="s">
        <v>1999</v>
      </c>
      <c r="G2165" t="s">
        <v>7974</v>
      </c>
      <c r="H2165" t="s">
        <v>17</v>
      </c>
      <c r="I2165" s="7" t="s">
        <v>154</v>
      </c>
      <c r="J2165" s="7" t="s">
        <v>246</v>
      </c>
      <c r="K2165" s="7" t="s">
        <v>7929</v>
      </c>
      <c r="L2165" s="10">
        <v>247.5</v>
      </c>
      <c r="M2165" s="7" t="s">
        <v>415</v>
      </c>
      <c r="N2165" s="7" t="s">
        <v>437</v>
      </c>
      <c r="O2165" s="7" t="s">
        <v>16</v>
      </c>
      <c r="P2165" s="60"/>
      <c r="Q2165">
        <f>SUMIF(Western!C:C,Master!E2165,Western!V:V)</f>
        <v>0</v>
      </c>
      <c r="R2165" s="63">
        <f t="shared" si="33"/>
        <v>0</v>
      </c>
    </row>
    <row r="2166" spans="2:18" x14ac:dyDescent="0.25">
      <c r="B2166" s="62" t="s">
        <v>7553</v>
      </c>
      <c r="C2166" s="6" t="s">
        <v>7554</v>
      </c>
      <c r="D2166" s="6" t="s">
        <v>5021</v>
      </c>
      <c r="E2166" s="7" t="s">
        <v>2000</v>
      </c>
      <c r="F2166" t="s">
        <v>8115</v>
      </c>
      <c r="G2166" t="s">
        <v>7923</v>
      </c>
      <c r="H2166" t="s">
        <v>17</v>
      </c>
      <c r="I2166" s="7" t="s">
        <v>12</v>
      </c>
      <c r="J2166" s="7" t="s">
        <v>21</v>
      </c>
      <c r="K2166" s="7" t="s">
        <v>7839</v>
      </c>
      <c r="L2166" s="10">
        <v>165</v>
      </c>
      <c r="M2166" s="7" t="s">
        <v>415</v>
      </c>
      <c r="N2166" s="7" t="s">
        <v>437</v>
      </c>
      <c r="O2166" s="7" t="s">
        <v>16</v>
      </c>
      <c r="P2166" s="60"/>
      <c r="Q2166">
        <f>SUMIF(Western!C:C,Master!E2166,Western!V:V)</f>
        <v>0</v>
      </c>
      <c r="R2166" s="63">
        <f t="shared" si="33"/>
        <v>0</v>
      </c>
    </row>
    <row r="2167" spans="2:18" x14ac:dyDescent="0.25">
      <c r="B2167" s="62" t="s">
        <v>7553</v>
      </c>
      <c r="C2167" s="6" t="s">
        <v>7555</v>
      </c>
      <c r="D2167" s="6" t="s">
        <v>5022</v>
      </c>
      <c r="E2167" s="7" t="s">
        <v>2001</v>
      </c>
      <c r="F2167" t="s">
        <v>8116</v>
      </c>
      <c r="G2167" t="s">
        <v>7923</v>
      </c>
      <c r="H2167" t="s">
        <v>17</v>
      </c>
      <c r="I2167" s="7" t="s">
        <v>12</v>
      </c>
      <c r="J2167" s="7" t="s">
        <v>24</v>
      </c>
      <c r="K2167" s="7" t="s">
        <v>7839</v>
      </c>
      <c r="L2167" s="10">
        <v>165</v>
      </c>
      <c r="M2167" s="7" t="s">
        <v>415</v>
      </c>
      <c r="N2167" s="7" t="s">
        <v>437</v>
      </c>
      <c r="O2167" s="7" t="s">
        <v>16</v>
      </c>
      <c r="P2167" s="60"/>
      <c r="Q2167">
        <f>SUMIF(Western!C:C,Master!E2167,Western!V:V)</f>
        <v>0</v>
      </c>
      <c r="R2167" s="63">
        <f t="shared" si="33"/>
        <v>0</v>
      </c>
    </row>
    <row r="2168" spans="2:18" x14ac:dyDescent="0.25">
      <c r="B2168" s="62" t="s">
        <v>7553</v>
      </c>
      <c r="C2168" s="6" t="s">
        <v>7556</v>
      </c>
      <c r="D2168" s="6" t="s">
        <v>5023</v>
      </c>
      <c r="E2168" s="7" t="s">
        <v>2002</v>
      </c>
      <c r="F2168" t="s">
        <v>8117</v>
      </c>
      <c r="G2168" t="s">
        <v>7923</v>
      </c>
      <c r="H2168" t="s">
        <v>17</v>
      </c>
      <c r="I2168" s="7" t="s">
        <v>12</v>
      </c>
      <c r="J2168" s="7" t="s">
        <v>27</v>
      </c>
      <c r="K2168" s="7" t="s">
        <v>7839</v>
      </c>
      <c r="L2168" s="10">
        <v>165</v>
      </c>
      <c r="M2168" s="7" t="s">
        <v>415</v>
      </c>
      <c r="N2168" s="7" t="s">
        <v>437</v>
      </c>
      <c r="O2168" s="7" t="s">
        <v>16</v>
      </c>
      <c r="P2168" s="60"/>
      <c r="Q2168">
        <f>SUMIF(Western!C:C,Master!E2168,Western!V:V)</f>
        <v>0</v>
      </c>
      <c r="R2168" s="63">
        <f t="shared" si="33"/>
        <v>0</v>
      </c>
    </row>
    <row r="2169" spans="2:18" x14ac:dyDescent="0.25">
      <c r="B2169" s="62" t="s">
        <v>7553</v>
      </c>
      <c r="C2169" s="6" t="s">
        <v>7557</v>
      </c>
      <c r="D2169" s="6" t="s">
        <v>5024</v>
      </c>
      <c r="E2169" s="7" t="s">
        <v>2003</v>
      </c>
      <c r="F2169" t="s">
        <v>8118</v>
      </c>
      <c r="G2169" t="s">
        <v>7923</v>
      </c>
      <c r="H2169" t="s">
        <v>17</v>
      </c>
      <c r="I2169" s="7" t="s">
        <v>12</v>
      </c>
      <c r="J2169" s="7" t="s">
        <v>30</v>
      </c>
      <c r="K2169" s="7" t="s">
        <v>7839</v>
      </c>
      <c r="L2169" s="10">
        <v>165</v>
      </c>
      <c r="M2169" s="7" t="s">
        <v>415</v>
      </c>
      <c r="N2169" s="7" t="s">
        <v>437</v>
      </c>
      <c r="O2169" s="7" t="s">
        <v>16</v>
      </c>
      <c r="P2169" s="60"/>
      <c r="Q2169">
        <f>SUMIF(Western!C:C,Master!E2169,Western!V:V)</f>
        <v>0</v>
      </c>
      <c r="R2169" s="63">
        <f t="shared" si="33"/>
        <v>0</v>
      </c>
    </row>
    <row r="2170" spans="2:18" x14ac:dyDescent="0.25">
      <c r="B2170" s="62" t="s">
        <v>7553</v>
      </c>
      <c r="C2170" s="6" t="s">
        <v>7558</v>
      </c>
      <c r="D2170" s="6" t="s">
        <v>5025</v>
      </c>
      <c r="E2170" s="7" t="s">
        <v>2004</v>
      </c>
      <c r="F2170" t="s">
        <v>8119</v>
      </c>
      <c r="G2170" t="s">
        <v>7923</v>
      </c>
      <c r="H2170" t="s">
        <v>17</v>
      </c>
      <c r="I2170" s="7" t="s">
        <v>12</v>
      </c>
      <c r="J2170" s="7" t="s">
        <v>246</v>
      </c>
      <c r="K2170" s="7" t="s">
        <v>7839</v>
      </c>
      <c r="L2170" s="10">
        <v>165</v>
      </c>
      <c r="M2170" s="7" t="s">
        <v>415</v>
      </c>
      <c r="N2170" s="7" t="s">
        <v>437</v>
      </c>
      <c r="O2170" s="7" t="s">
        <v>16</v>
      </c>
      <c r="P2170" s="60"/>
      <c r="Q2170">
        <f>SUMIF(Western!C:C,Master!E2170,Western!V:V)</f>
        <v>0</v>
      </c>
      <c r="R2170" s="63">
        <f t="shared" si="33"/>
        <v>0</v>
      </c>
    </row>
    <row r="2171" spans="2:18" x14ac:dyDescent="0.25">
      <c r="B2171" s="62" t="s">
        <v>7559</v>
      </c>
      <c r="C2171" s="6" t="s">
        <v>7560</v>
      </c>
      <c r="D2171" s="6" t="s">
        <v>5026</v>
      </c>
      <c r="E2171" s="7" t="s">
        <v>2005</v>
      </c>
      <c r="F2171" t="s">
        <v>8120</v>
      </c>
      <c r="G2171" t="s">
        <v>7923</v>
      </c>
      <c r="H2171" t="s">
        <v>17</v>
      </c>
      <c r="I2171" s="7" t="s">
        <v>80</v>
      </c>
      <c r="J2171" s="7" t="s">
        <v>21</v>
      </c>
      <c r="K2171" s="7" t="s">
        <v>7839</v>
      </c>
      <c r="L2171" s="10">
        <v>165</v>
      </c>
      <c r="M2171" s="7" t="s">
        <v>415</v>
      </c>
      <c r="N2171" s="7" t="s">
        <v>437</v>
      </c>
      <c r="O2171" s="7" t="s">
        <v>16</v>
      </c>
      <c r="P2171" s="60"/>
      <c r="Q2171">
        <f>SUMIF(Western!C:C,Master!E2171,Western!V:V)</f>
        <v>0</v>
      </c>
      <c r="R2171" s="63">
        <f t="shared" si="33"/>
        <v>0</v>
      </c>
    </row>
    <row r="2172" spans="2:18" x14ac:dyDescent="0.25">
      <c r="B2172" s="62" t="s">
        <v>7559</v>
      </c>
      <c r="C2172" s="6" t="s">
        <v>7561</v>
      </c>
      <c r="D2172" s="6" t="s">
        <v>5027</v>
      </c>
      <c r="E2172" s="7" t="s">
        <v>2006</v>
      </c>
      <c r="F2172" t="s">
        <v>8121</v>
      </c>
      <c r="G2172" t="s">
        <v>7923</v>
      </c>
      <c r="H2172" t="s">
        <v>17</v>
      </c>
      <c r="I2172" s="7" t="s">
        <v>80</v>
      </c>
      <c r="J2172" s="7" t="s">
        <v>24</v>
      </c>
      <c r="K2172" s="7" t="s">
        <v>7839</v>
      </c>
      <c r="L2172" s="10">
        <v>165</v>
      </c>
      <c r="M2172" s="7" t="s">
        <v>415</v>
      </c>
      <c r="N2172" s="7" t="s">
        <v>437</v>
      </c>
      <c r="O2172" s="7" t="s">
        <v>16</v>
      </c>
      <c r="P2172" s="60"/>
      <c r="Q2172">
        <f>SUMIF(Western!C:C,Master!E2172,Western!V:V)</f>
        <v>0</v>
      </c>
      <c r="R2172" s="63">
        <f t="shared" si="33"/>
        <v>0</v>
      </c>
    </row>
    <row r="2173" spans="2:18" x14ac:dyDescent="0.25">
      <c r="B2173" s="62" t="s">
        <v>7559</v>
      </c>
      <c r="C2173" s="6" t="s">
        <v>7562</v>
      </c>
      <c r="D2173" s="6" t="s">
        <v>5028</v>
      </c>
      <c r="E2173" s="7" t="s">
        <v>2007</v>
      </c>
      <c r="F2173" t="s">
        <v>8122</v>
      </c>
      <c r="G2173" t="s">
        <v>7923</v>
      </c>
      <c r="H2173" t="s">
        <v>17</v>
      </c>
      <c r="I2173" s="7" t="s">
        <v>80</v>
      </c>
      <c r="J2173" s="7" t="s">
        <v>27</v>
      </c>
      <c r="K2173" s="7" t="s">
        <v>7839</v>
      </c>
      <c r="L2173" s="10">
        <v>165</v>
      </c>
      <c r="M2173" s="7" t="s">
        <v>415</v>
      </c>
      <c r="N2173" s="7" t="s">
        <v>437</v>
      </c>
      <c r="O2173" s="7" t="s">
        <v>16</v>
      </c>
      <c r="P2173" s="60"/>
      <c r="Q2173">
        <f>SUMIF(Western!C:C,Master!E2173,Western!V:V)</f>
        <v>0</v>
      </c>
      <c r="R2173" s="63">
        <f t="shared" si="33"/>
        <v>0</v>
      </c>
    </row>
    <row r="2174" spans="2:18" x14ac:dyDescent="0.25">
      <c r="B2174" s="62" t="s">
        <v>7559</v>
      </c>
      <c r="C2174" s="6" t="s">
        <v>7563</v>
      </c>
      <c r="D2174" s="6" t="s">
        <v>5029</v>
      </c>
      <c r="E2174" s="7" t="s">
        <v>2008</v>
      </c>
      <c r="F2174" t="s">
        <v>8123</v>
      </c>
      <c r="G2174" t="s">
        <v>7923</v>
      </c>
      <c r="H2174" t="s">
        <v>17</v>
      </c>
      <c r="I2174" s="7" t="s">
        <v>80</v>
      </c>
      <c r="J2174" s="7" t="s">
        <v>30</v>
      </c>
      <c r="K2174" s="7" t="s">
        <v>7839</v>
      </c>
      <c r="L2174" s="10">
        <v>165</v>
      </c>
      <c r="M2174" s="7" t="s">
        <v>415</v>
      </c>
      <c r="N2174" s="7" t="s">
        <v>437</v>
      </c>
      <c r="O2174" s="7" t="s">
        <v>16</v>
      </c>
      <c r="P2174" s="60"/>
      <c r="Q2174">
        <f>SUMIF(Western!C:C,Master!E2174,Western!V:V)</f>
        <v>0</v>
      </c>
      <c r="R2174" s="63">
        <f t="shared" si="33"/>
        <v>0</v>
      </c>
    </row>
    <row r="2175" spans="2:18" x14ac:dyDescent="0.25">
      <c r="B2175" s="62" t="s">
        <v>7559</v>
      </c>
      <c r="C2175" s="6" t="s">
        <v>7564</v>
      </c>
      <c r="D2175" s="6" t="s">
        <v>5030</v>
      </c>
      <c r="E2175" s="7" t="s">
        <v>2009</v>
      </c>
      <c r="F2175" t="s">
        <v>8124</v>
      </c>
      <c r="G2175" t="s">
        <v>7923</v>
      </c>
      <c r="H2175" t="s">
        <v>17</v>
      </c>
      <c r="I2175" s="7" t="s">
        <v>80</v>
      </c>
      <c r="J2175" s="7" t="s">
        <v>246</v>
      </c>
      <c r="K2175" s="7" t="s">
        <v>7839</v>
      </c>
      <c r="L2175" s="10">
        <v>165</v>
      </c>
      <c r="M2175" s="7" t="s">
        <v>415</v>
      </c>
      <c r="N2175" s="7" t="s">
        <v>437</v>
      </c>
      <c r="O2175" s="7" t="s">
        <v>16</v>
      </c>
      <c r="P2175" s="60"/>
      <c r="Q2175">
        <f>SUMIF(Western!C:C,Master!E2175,Western!V:V)</f>
        <v>0</v>
      </c>
      <c r="R2175" s="63">
        <f t="shared" si="33"/>
        <v>0</v>
      </c>
    </row>
    <row r="2176" spans="2:18" x14ac:dyDescent="0.25">
      <c r="B2176" s="62" t="s">
        <v>7565</v>
      </c>
      <c r="C2176" s="6" t="s">
        <v>7566</v>
      </c>
      <c r="D2176" s="6" t="s">
        <v>5031</v>
      </c>
      <c r="E2176" s="7" t="s">
        <v>2010</v>
      </c>
      <c r="F2176" t="s">
        <v>8125</v>
      </c>
      <c r="G2176" t="s">
        <v>7923</v>
      </c>
      <c r="H2176" t="s">
        <v>17</v>
      </c>
      <c r="I2176" s="7" t="s">
        <v>2011</v>
      </c>
      <c r="J2176" s="7" t="s">
        <v>21</v>
      </c>
      <c r="K2176" s="7" t="s">
        <v>7839</v>
      </c>
      <c r="L2176" s="10">
        <v>165</v>
      </c>
      <c r="M2176" s="7" t="s">
        <v>415</v>
      </c>
      <c r="N2176" s="7" t="s">
        <v>437</v>
      </c>
      <c r="O2176" s="7" t="s">
        <v>16</v>
      </c>
      <c r="P2176" s="60"/>
      <c r="Q2176">
        <f>SUMIF(Western!C:C,Master!E2176,Western!V:V)</f>
        <v>0</v>
      </c>
      <c r="R2176" s="63">
        <f t="shared" si="33"/>
        <v>0</v>
      </c>
    </row>
    <row r="2177" spans="2:18" x14ac:dyDescent="0.25">
      <c r="B2177" s="62" t="s">
        <v>7565</v>
      </c>
      <c r="C2177" s="6" t="s">
        <v>7567</v>
      </c>
      <c r="D2177" s="6" t="s">
        <v>5032</v>
      </c>
      <c r="E2177" s="7" t="s">
        <v>2012</v>
      </c>
      <c r="F2177" t="s">
        <v>8126</v>
      </c>
      <c r="G2177" t="s">
        <v>7923</v>
      </c>
      <c r="H2177" t="s">
        <v>17</v>
      </c>
      <c r="I2177" s="7" t="s">
        <v>2011</v>
      </c>
      <c r="J2177" s="7" t="s">
        <v>24</v>
      </c>
      <c r="K2177" s="7" t="s">
        <v>7839</v>
      </c>
      <c r="L2177" s="10">
        <v>165</v>
      </c>
      <c r="M2177" s="7" t="s">
        <v>415</v>
      </c>
      <c r="N2177" s="7" t="s">
        <v>437</v>
      </c>
      <c r="O2177" s="7" t="s">
        <v>16</v>
      </c>
      <c r="P2177" s="60"/>
      <c r="Q2177">
        <f>SUMIF(Western!C:C,Master!E2177,Western!V:V)</f>
        <v>0</v>
      </c>
      <c r="R2177" s="63">
        <f t="shared" si="33"/>
        <v>0</v>
      </c>
    </row>
    <row r="2178" spans="2:18" x14ac:dyDescent="0.25">
      <c r="B2178" s="62" t="s">
        <v>7568</v>
      </c>
      <c r="C2178" s="6" t="s">
        <v>7569</v>
      </c>
      <c r="D2178" s="6" t="s">
        <v>5033</v>
      </c>
      <c r="E2178" s="7" t="s">
        <v>8253</v>
      </c>
      <c r="F2178" t="s">
        <v>8127</v>
      </c>
      <c r="G2178" t="s">
        <v>7923</v>
      </c>
      <c r="H2178" t="s">
        <v>17</v>
      </c>
      <c r="I2178" s="7" t="s">
        <v>2011</v>
      </c>
      <c r="J2178" s="7" t="s">
        <v>27</v>
      </c>
      <c r="K2178" s="7" t="s">
        <v>7839</v>
      </c>
      <c r="L2178" s="10">
        <v>165</v>
      </c>
      <c r="M2178" s="7" t="s">
        <v>415</v>
      </c>
      <c r="N2178" s="7" t="s">
        <v>437</v>
      </c>
      <c r="O2178" s="7" t="s">
        <v>16</v>
      </c>
      <c r="P2178" s="60"/>
      <c r="Q2178">
        <f>SUMIF(Western!C:C,Master!E2178,Western!V:V)</f>
        <v>0</v>
      </c>
      <c r="R2178" s="63">
        <f t="shared" si="33"/>
        <v>0</v>
      </c>
    </row>
    <row r="2179" spans="2:18" x14ac:dyDescent="0.25">
      <c r="B2179" s="62" t="s">
        <v>7568</v>
      </c>
      <c r="C2179" s="6" t="s">
        <v>7570</v>
      </c>
      <c r="D2179" s="6" t="s">
        <v>5034</v>
      </c>
      <c r="E2179" s="7" t="s">
        <v>8254</v>
      </c>
      <c r="F2179" t="s">
        <v>8128</v>
      </c>
      <c r="G2179" t="s">
        <v>7923</v>
      </c>
      <c r="H2179" t="s">
        <v>17</v>
      </c>
      <c r="I2179" s="7" t="s">
        <v>2011</v>
      </c>
      <c r="J2179" s="7" t="s">
        <v>30</v>
      </c>
      <c r="K2179" s="7" t="s">
        <v>7839</v>
      </c>
      <c r="L2179" s="10">
        <v>165</v>
      </c>
      <c r="M2179" s="7" t="s">
        <v>415</v>
      </c>
      <c r="N2179" s="7" t="s">
        <v>437</v>
      </c>
      <c r="O2179" s="7" t="s">
        <v>16</v>
      </c>
      <c r="P2179" s="60"/>
      <c r="Q2179">
        <f>SUMIF(Western!C:C,Master!E2179,Western!V:V)</f>
        <v>0</v>
      </c>
      <c r="R2179" s="63">
        <f t="shared" si="33"/>
        <v>0</v>
      </c>
    </row>
    <row r="2180" spans="2:18" x14ac:dyDescent="0.25">
      <c r="B2180" s="62" t="s">
        <v>7568</v>
      </c>
      <c r="C2180" s="6" t="s">
        <v>7571</v>
      </c>
      <c r="D2180" s="6" t="s">
        <v>5035</v>
      </c>
      <c r="E2180" s="7" t="s">
        <v>8255</v>
      </c>
      <c r="F2180" t="s">
        <v>8129</v>
      </c>
      <c r="G2180" t="s">
        <v>7923</v>
      </c>
      <c r="H2180" t="s">
        <v>17</v>
      </c>
      <c r="I2180" s="7" t="s">
        <v>2011</v>
      </c>
      <c r="J2180" s="7" t="s">
        <v>246</v>
      </c>
      <c r="K2180" s="7" t="s">
        <v>7839</v>
      </c>
      <c r="L2180" s="10">
        <v>165</v>
      </c>
      <c r="M2180" s="7" t="s">
        <v>415</v>
      </c>
      <c r="N2180" s="7" t="s">
        <v>437</v>
      </c>
      <c r="O2180" s="7" t="s">
        <v>16</v>
      </c>
      <c r="P2180" s="60"/>
      <c r="Q2180">
        <f>SUMIF(Western!C:C,Master!E2180,Western!V:V)</f>
        <v>0</v>
      </c>
      <c r="R2180" s="63">
        <f t="shared" si="33"/>
        <v>0</v>
      </c>
    </row>
    <row r="2181" spans="2:18" x14ac:dyDescent="0.25">
      <c r="B2181" s="62" t="s">
        <v>7572</v>
      </c>
      <c r="C2181" s="6" t="s">
        <v>7573</v>
      </c>
      <c r="D2181" s="6" t="s">
        <v>5036</v>
      </c>
      <c r="E2181" s="7" t="s">
        <v>8256</v>
      </c>
      <c r="F2181" t="s">
        <v>8130</v>
      </c>
      <c r="G2181" t="s">
        <v>7923</v>
      </c>
      <c r="H2181" t="s">
        <v>18</v>
      </c>
      <c r="I2181" s="7" t="s">
        <v>1864</v>
      </c>
      <c r="J2181" s="7" t="s">
        <v>21</v>
      </c>
      <c r="K2181" s="7" t="s">
        <v>7839</v>
      </c>
      <c r="L2181" s="10">
        <v>165</v>
      </c>
      <c r="M2181" s="7" t="s">
        <v>415</v>
      </c>
      <c r="N2181" s="7" t="s">
        <v>437</v>
      </c>
      <c r="O2181" s="7" t="s">
        <v>16</v>
      </c>
      <c r="P2181" s="60"/>
      <c r="Q2181">
        <f>SUMIF(Western!C:C,Master!E2181,Western!V:V)</f>
        <v>0</v>
      </c>
      <c r="R2181" s="63">
        <f t="shared" si="33"/>
        <v>0</v>
      </c>
    </row>
    <row r="2182" spans="2:18" x14ac:dyDescent="0.25">
      <c r="B2182" s="62" t="s">
        <v>7572</v>
      </c>
      <c r="C2182" s="6" t="s">
        <v>7574</v>
      </c>
      <c r="D2182" s="6" t="s">
        <v>5037</v>
      </c>
      <c r="E2182" s="7" t="s">
        <v>8257</v>
      </c>
      <c r="F2182" t="s">
        <v>8131</v>
      </c>
      <c r="G2182" t="s">
        <v>7923</v>
      </c>
      <c r="H2182" t="s">
        <v>18</v>
      </c>
      <c r="I2182" s="7" t="s">
        <v>1864</v>
      </c>
      <c r="J2182" s="7" t="s">
        <v>24</v>
      </c>
      <c r="K2182" s="7" t="s">
        <v>7839</v>
      </c>
      <c r="L2182" s="10">
        <v>165</v>
      </c>
      <c r="M2182" s="7" t="s">
        <v>415</v>
      </c>
      <c r="N2182" s="7" t="s">
        <v>437</v>
      </c>
      <c r="O2182" s="7" t="s">
        <v>16</v>
      </c>
      <c r="P2182" s="60"/>
      <c r="Q2182">
        <f>SUMIF(Western!C:C,Master!E2182,Western!V:V)</f>
        <v>0</v>
      </c>
      <c r="R2182" s="63">
        <f t="shared" ref="R2182:R2243" si="34">Q2182*L2182</f>
        <v>0</v>
      </c>
    </row>
    <row r="2183" spans="2:18" x14ac:dyDescent="0.25">
      <c r="B2183" s="62" t="s">
        <v>7572</v>
      </c>
      <c r="C2183" s="6" t="s">
        <v>7575</v>
      </c>
      <c r="D2183" s="6" t="s">
        <v>5038</v>
      </c>
      <c r="E2183" s="7" t="s">
        <v>8258</v>
      </c>
      <c r="F2183" t="s">
        <v>8132</v>
      </c>
      <c r="G2183" t="s">
        <v>7923</v>
      </c>
      <c r="H2183" t="s">
        <v>18</v>
      </c>
      <c r="I2183" s="7" t="s">
        <v>1864</v>
      </c>
      <c r="J2183" s="7" t="s">
        <v>27</v>
      </c>
      <c r="K2183" s="7" t="s">
        <v>7839</v>
      </c>
      <c r="L2183" s="10">
        <v>165</v>
      </c>
      <c r="M2183" s="7" t="s">
        <v>415</v>
      </c>
      <c r="N2183" s="7" t="s">
        <v>437</v>
      </c>
      <c r="O2183" s="7" t="s">
        <v>16</v>
      </c>
      <c r="P2183" s="60"/>
      <c r="Q2183">
        <f>SUMIF(Western!C:C,Master!E2183,Western!V:V)</f>
        <v>0</v>
      </c>
      <c r="R2183" s="63">
        <f t="shared" si="34"/>
        <v>0</v>
      </c>
    </row>
    <row r="2184" spans="2:18" x14ac:dyDescent="0.25">
      <c r="B2184" s="62" t="s">
        <v>7572</v>
      </c>
      <c r="C2184" s="6" t="s">
        <v>7576</v>
      </c>
      <c r="D2184" s="6" t="s">
        <v>5039</v>
      </c>
      <c r="E2184" s="7" t="s">
        <v>8259</v>
      </c>
      <c r="F2184" t="s">
        <v>8133</v>
      </c>
      <c r="G2184" t="s">
        <v>7923</v>
      </c>
      <c r="H2184" t="s">
        <v>18</v>
      </c>
      <c r="I2184" s="7" t="s">
        <v>1864</v>
      </c>
      <c r="J2184" s="7" t="s">
        <v>30</v>
      </c>
      <c r="K2184" s="7" t="s">
        <v>7839</v>
      </c>
      <c r="L2184" s="10">
        <v>165</v>
      </c>
      <c r="M2184" s="7" t="s">
        <v>415</v>
      </c>
      <c r="N2184" s="7" t="s">
        <v>437</v>
      </c>
      <c r="O2184" s="7" t="s">
        <v>16</v>
      </c>
      <c r="P2184" s="60"/>
      <c r="Q2184">
        <f>SUMIF(Western!C:C,Master!E2184,Western!V:V)</f>
        <v>0</v>
      </c>
      <c r="R2184" s="63">
        <f t="shared" si="34"/>
        <v>0</v>
      </c>
    </row>
    <row r="2185" spans="2:18" x14ac:dyDescent="0.25">
      <c r="B2185" s="62" t="s">
        <v>7572</v>
      </c>
      <c r="C2185" s="6" t="s">
        <v>7577</v>
      </c>
      <c r="D2185" s="6" t="s">
        <v>5040</v>
      </c>
      <c r="E2185" s="7" t="s">
        <v>8260</v>
      </c>
      <c r="F2185" t="s">
        <v>8134</v>
      </c>
      <c r="G2185" t="s">
        <v>7923</v>
      </c>
      <c r="H2185" t="s">
        <v>18</v>
      </c>
      <c r="I2185" s="7" t="s">
        <v>1864</v>
      </c>
      <c r="J2185" s="7" t="s">
        <v>246</v>
      </c>
      <c r="K2185" s="7" t="s">
        <v>7839</v>
      </c>
      <c r="L2185" s="10">
        <v>165</v>
      </c>
      <c r="M2185" s="7" t="s">
        <v>415</v>
      </c>
      <c r="N2185" s="7" t="s">
        <v>437</v>
      </c>
      <c r="O2185" s="7" t="s">
        <v>16</v>
      </c>
      <c r="P2185" s="60"/>
      <c r="Q2185">
        <f>SUMIF(Western!C:C,Master!E2185,Western!V:V)</f>
        <v>0</v>
      </c>
      <c r="R2185" s="63">
        <f t="shared" si="34"/>
        <v>0</v>
      </c>
    </row>
    <row r="2186" spans="2:18" x14ac:dyDescent="0.25">
      <c r="B2186" s="62" t="s">
        <v>7578</v>
      </c>
      <c r="C2186" s="6" t="s">
        <v>7579</v>
      </c>
      <c r="D2186" s="6" t="s">
        <v>5041</v>
      </c>
      <c r="E2186" s="7" t="s">
        <v>2013</v>
      </c>
      <c r="F2186" t="s">
        <v>8136</v>
      </c>
      <c r="G2186" t="s">
        <v>7924</v>
      </c>
      <c r="H2186" t="s">
        <v>18</v>
      </c>
      <c r="I2186" s="7" t="s">
        <v>12</v>
      </c>
      <c r="J2186" s="7" t="s">
        <v>21</v>
      </c>
      <c r="K2186" s="7" t="s">
        <v>7839</v>
      </c>
      <c r="L2186" s="10">
        <v>115.5</v>
      </c>
      <c r="M2186" s="7" t="s">
        <v>415</v>
      </c>
      <c r="N2186" s="7" t="s">
        <v>1378</v>
      </c>
      <c r="O2186" s="7" t="s">
        <v>16</v>
      </c>
      <c r="P2186" s="60"/>
      <c r="Q2186">
        <f>SUMIF(Western!C:C,Master!E2186,Western!V:V)</f>
        <v>0</v>
      </c>
      <c r="R2186" s="63">
        <f t="shared" si="34"/>
        <v>0</v>
      </c>
    </row>
    <row r="2187" spans="2:18" x14ac:dyDescent="0.25">
      <c r="B2187" s="62" t="s">
        <v>7578</v>
      </c>
      <c r="C2187" s="6" t="s">
        <v>7580</v>
      </c>
      <c r="D2187" s="6" t="s">
        <v>5042</v>
      </c>
      <c r="E2187" s="7" t="s">
        <v>2014</v>
      </c>
      <c r="F2187" t="s">
        <v>8137</v>
      </c>
      <c r="G2187" t="s">
        <v>7924</v>
      </c>
      <c r="H2187" t="s">
        <v>18</v>
      </c>
      <c r="I2187" s="7" t="s">
        <v>12</v>
      </c>
      <c r="J2187" s="7" t="s">
        <v>24</v>
      </c>
      <c r="K2187" s="7" t="s">
        <v>7839</v>
      </c>
      <c r="L2187" s="10">
        <v>115.5</v>
      </c>
      <c r="M2187" s="7" t="s">
        <v>415</v>
      </c>
      <c r="N2187" s="7" t="s">
        <v>1378</v>
      </c>
      <c r="O2187" s="7" t="s">
        <v>16</v>
      </c>
      <c r="P2187" s="60"/>
      <c r="Q2187">
        <f>SUMIF(Western!C:C,Master!E2187,Western!V:V)</f>
        <v>0</v>
      </c>
      <c r="R2187" s="63">
        <f t="shared" si="34"/>
        <v>0</v>
      </c>
    </row>
    <row r="2188" spans="2:18" x14ac:dyDescent="0.25">
      <c r="B2188" s="62" t="s">
        <v>7578</v>
      </c>
      <c r="C2188" s="6" t="s">
        <v>7581</v>
      </c>
      <c r="D2188" s="6" t="s">
        <v>5043</v>
      </c>
      <c r="E2188" s="7" t="s">
        <v>2015</v>
      </c>
      <c r="F2188" t="s">
        <v>8138</v>
      </c>
      <c r="G2188" t="s">
        <v>7924</v>
      </c>
      <c r="H2188" t="s">
        <v>18</v>
      </c>
      <c r="I2188" s="7" t="s">
        <v>12</v>
      </c>
      <c r="J2188" s="7" t="s">
        <v>27</v>
      </c>
      <c r="K2188" s="7" t="s">
        <v>7839</v>
      </c>
      <c r="L2188" s="10">
        <v>115.5</v>
      </c>
      <c r="M2188" s="7" t="s">
        <v>415</v>
      </c>
      <c r="N2188" s="7" t="s">
        <v>1378</v>
      </c>
      <c r="O2188" s="7" t="s">
        <v>16</v>
      </c>
      <c r="P2188" s="60"/>
      <c r="Q2188">
        <f>SUMIF(Western!C:C,Master!E2188,Western!V:V)</f>
        <v>0</v>
      </c>
      <c r="R2188" s="63">
        <f t="shared" si="34"/>
        <v>0</v>
      </c>
    </row>
    <row r="2189" spans="2:18" x14ac:dyDescent="0.25">
      <c r="B2189" s="62" t="s">
        <v>7578</v>
      </c>
      <c r="C2189" s="6" t="s">
        <v>7582</v>
      </c>
      <c r="D2189" s="6" t="s">
        <v>5044</v>
      </c>
      <c r="E2189" s="7" t="s">
        <v>2016</v>
      </c>
      <c r="F2189" t="s">
        <v>8139</v>
      </c>
      <c r="G2189" t="s">
        <v>7924</v>
      </c>
      <c r="H2189" t="s">
        <v>18</v>
      </c>
      <c r="I2189" s="7" t="s">
        <v>12</v>
      </c>
      <c r="J2189" s="7" t="s">
        <v>30</v>
      </c>
      <c r="K2189" s="7" t="s">
        <v>7839</v>
      </c>
      <c r="L2189" s="10">
        <v>115.5</v>
      </c>
      <c r="M2189" s="7" t="s">
        <v>415</v>
      </c>
      <c r="N2189" s="7" t="s">
        <v>1378</v>
      </c>
      <c r="O2189" s="7" t="s">
        <v>16</v>
      </c>
      <c r="P2189" s="60"/>
      <c r="Q2189">
        <f>SUMIF(Western!C:C,Master!E2189,Western!V:V)</f>
        <v>0</v>
      </c>
      <c r="R2189" s="63">
        <f t="shared" si="34"/>
        <v>0</v>
      </c>
    </row>
    <row r="2190" spans="2:18" x14ac:dyDescent="0.25">
      <c r="B2190" s="62" t="s">
        <v>7578</v>
      </c>
      <c r="C2190" s="6" t="s">
        <v>7583</v>
      </c>
      <c r="D2190" s="6" t="s">
        <v>5045</v>
      </c>
      <c r="E2190" s="7" t="s">
        <v>2017</v>
      </c>
      <c r="F2190" t="s">
        <v>8140</v>
      </c>
      <c r="G2190" t="s">
        <v>7924</v>
      </c>
      <c r="H2190" t="s">
        <v>18</v>
      </c>
      <c r="I2190" s="7" t="s">
        <v>12</v>
      </c>
      <c r="J2190" s="7" t="s">
        <v>246</v>
      </c>
      <c r="K2190" s="7" t="s">
        <v>7839</v>
      </c>
      <c r="L2190" s="10">
        <v>115.5</v>
      </c>
      <c r="M2190" s="7" t="s">
        <v>415</v>
      </c>
      <c r="N2190" s="7" t="s">
        <v>1378</v>
      </c>
      <c r="O2190" s="7" t="s">
        <v>16</v>
      </c>
      <c r="P2190" s="60"/>
      <c r="Q2190">
        <f>SUMIF(Western!C:C,Master!E2190,Western!V:V)</f>
        <v>0</v>
      </c>
      <c r="R2190" s="63">
        <f t="shared" si="34"/>
        <v>0</v>
      </c>
    </row>
    <row r="2191" spans="2:18" x14ac:dyDescent="0.25">
      <c r="B2191" s="62" t="s">
        <v>7584</v>
      </c>
      <c r="C2191" s="6" t="s">
        <v>7585</v>
      </c>
      <c r="D2191" s="6" t="s">
        <v>5046</v>
      </c>
      <c r="E2191" s="7" t="s">
        <v>2018</v>
      </c>
      <c r="F2191" t="s">
        <v>8141</v>
      </c>
      <c r="G2191" t="s">
        <v>7924</v>
      </c>
      <c r="H2191" t="s">
        <v>18</v>
      </c>
      <c r="I2191" s="7" t="s">
        <v>80</v>
      </c>
      <c r="J2191" s="7" t="s">
        <v>21</v>
      </c>
      <c r="K2191" s="7" t="s">
        <v>7839</v>
      </c>
      <c r="L2191" s="10">
        <v>115.5</v>
      </c>
      <c r="M2191" s="7" t="s">
        <v>415</v>
      </c>
      <c r="N2191" s="7" t="s">
        <v>1378</v>
      </c>
      <c r="O2191" s="7" t="s">
        <v>16</v>
      </c>
      <c r="P2191" s="60"/>
      <c r="Q2191">
        <f>SUMIF(Western!C:C,Master!E2191,Western!V:V)</f>
        <v>0</v>
      </c>
      <c r="R2191" s="63">
        <f t="shared" si="34"/>
        <v>0</v>
      </c>
    </row>
    <row r="2192" spans="2:18" x14ac:dyDescent="0.25">
      <c r="B2192" s="62" t="s">
        <v>7584</v>
      </c>
      <c r="C2192" s="6" t="s">
        <v>7586</v>
      </c>
      <c r="D2192" s="6" t="s">
        <v>5047</v>
      </c>
      <c r="E2192" s="7" t="s">
        <v>2019</v>
      </c>
      <c r="F2192" t="s">
        <v>8142</v>
      </c>
      <c r="G2192" t="s">
        <v>7924</v>
      </c>
      <c r="H2192" t="s">
        <v>18</v>
      </c>
      <c r="I2192" s="7" t="s">
        <v>80</v>
      </c>
      <c r="J2192" s="7" t="s">
        <v>24</v>
      </c>
      <c r="K2192" s="7" t="s">
        <v>7839</v>
      </c>
      <c r="L2192" s="10">
        <v>115.5</v>
      </c>
      <c r="M2192" s="7" t="s">
        <v>415</v>
      </c>
      <c r="N2192" s="7" t="s">
        <v>1378</v>
      </c>
      <c r="O2192" s="7" t="s">
        <v>16</v>
      </c>
      <c r="P2192" s="60"/>
      <c r="Q2192">
        <f>SUMIF(Western!C:C,Master!E2192,Western!V:V)</f>
        <v>0</v>
      </c>
      <c r="R2192" s="63">
        <f t="shared" si="34"/>
        <v>0</v>
      </c>
    </row>
    <row r="2193" spans="2:18" x14ac:dyDescent="0.25">
      <c r="B2193" s="62" t="s">
        <v>7584</v>
      </c>
      <c r="C2193" s="6" t="s">
        <v>7587</v>
      </c>
      <c r="D2193" s="6" t="s">
        <v>5048</v>
      </c>
      <c r="E2193" s="7" t="s">
        <v>2020</v>
      </c>
      <c r="F2193" t="s">
        <v>8143</v>
      </c>
      <c r="G2193" t="s">
        <v>7924</v>
      </c>
      <c r="H2193" t="s">
        <v>18</v>
      </c>
      <c r="I2193" s="7" t="s">
        <v>80</v>
      </c>
      <c r="J2193" s="7" t="s">
        <v>27</v>
      </c>
      <c r="K2193" s="7" t="s">
        <v>7839</v>
      </c>
      <c r="L2193" s="10">
        <v>115.5</v>
      </c>
      <c r="M2193" s="7" t="s">
        <v>415</v>
      </c>
      <c r="N2193" s="7" t="s">
        <v>1378</v>
      </c>
      <c r="O2193" s="7" t="s">
        <v>16</v>
      </c>
      <c r="P2193" s="60"/>
      <c r="Q2193">
        <f>SUMIF(Western!C:C,Master!E2193,Western!V:V)</f>
        <v>0</v>
      </c>
      <c r="R2193" s="63">
        <f t="shared" si="34"/>
        <v>0</v>
      </c>
    </row>
    <row r="2194" spans="2:18" x14ac:dyDescent="0.25">
      <c r="B2194" s="62" t="s">
        <v>7584</v>
      </c>
      <c r="C2194" s="6" t="s">
        <v>7588</v>
      </c>
      <c r="D2194" s="6" t="s">
        <v>5049</v>
      </c>
      <c r="E2194" s="7" t="s">
        <v>2021</v>
      </c>
      <c r="F2194" t="s">
        <v>8144</v>
      </c>
      <c r="G2194" t="s">
        <v>7924</v>
      </c>
      <c r="H2194" t="s">
        <v>18</v>
      </c>
      <c r="I2194" s="7" t="s">
        <v>80</v>
      </c>
      <c r="J2194" s="7" t="s">
        <v>30</v>
      </c>
      <c r="K2194" s="7" t="s">
        <v>7839</v>
      </c>
      <c r="L2194" s="10">
        <v>115.5</v>
      </c>
      <c r="M2194" s="7" t="s">
        <v>415</v>
      </c>
      <c r="N2194" s="7" t="s">
        <v>1378</v>
      </c>
      <c r="O2194" s="7" t="s">
        <v>16</v>
      </c>
      <c r="P2194" s="60"/>
      <c r="Q2194">
        <f>SUMIF(Western!C:C,Master!E2194,Western!V:V)</f>
        <v>0</v>
      </c>
      <c r="R2194" s="63">
        <f t="shared" si="34"/>
        <v>0</v>
      </c>
    </row>
    <row r="2195" spans="2:18" x14ac:dyDescent="0.25">
      <c r="B2195" s="62" t="s">
        <v>7584</v>
      </c>
      <c r="C2195" s="6" t="s">
        <v>7589</v>
      </c>
      <c r="D2195" s="6" t="s">
        <v>5050</v>
      </c>
      <c r="E2195" s="7" t="s">
        <v>2022</v>
      </c>
      <c r="F2195" t="s">
        <v>8145</v>
      </c>
      <c r="G2195" t="s">
        <v>7924</v>
      </c>
      <c r="H2195" t="s">
        <v>18</v>
      </c>
      <c r="I2195" s="7" t="s">
        <v>80</v>
      </c>
      <c r="J2195" s="7" t="s">
        <v>246</v>
      </c>
      <c r="K2195" s="7" t="s">
        <v>7839</v>
      </c>
      <c r="L2195" s="10">
        <v>115.5</v>
      </c>
      <c r="M2195" s="7" t="s">
        <v>415</v>
      </c>
      <c r="N2195" s="7" t="s">
        <v>1378</v>
      </c>
      <c r="O2195" s="7" t="s">
        <v>16</v>
      </c>
      <c r="P2195" s="60"/>
      <c r="Q2195">
        <f>SUMIF(Western!C:C,Master!E2195,Western!V:V)</f>
        <v>0</v>
      </c>
      <c r="R2195" s="63">
        <f t="shared" si="34"/>
        <v>0</v>
      </c>
    </row>
    <row r="2196" spans="2:18" x14ac:dyDescent="0.25">
      <c r="B2196" s="62" t="s">
        <v>7590</v>
      </c>
      <c r="C2196" s="6" t="s">
        <v>7591</v>
      </c>
      <c r="D2196" s="6" t="s">
        <v>5051</v>
      </c>
      <c r="E2196" s="7" t="s">
        <v>2023</v>
      </c>
      <c r="F2196" t="s">
        <v>8146</v>
      </c>
      <c r="G2196" t="s">
        <v>7924</v>
      </c>
      <c r="H2196" t="s">
        <v>17</v>
      </c>
      <c r="I2196" s="7" t="s">
        <v>2011</v>
      </c>
      <c r="J2196" s="7" t="s">
        <v>21</v>
      </c>
      <c r="K2196" s="7" t="s">
        <v>7839</v>
      </c>
      <c r="L2196" s="10">
        <v>115.5</v>
      </c>
      <c r="M2196" s="7" t="s">
        <v>415</v>
      </c>
      <c r="N2196" s="7" t="s">
        <v>1378</v>
      </c>
      <c r="O2196" s="7" t="s">
        <v>16</v>
      </c>
      <c r="P2196" s="60"/>
      <c r="Q2196">
        <f>SUMIF(Western!C:C,Master!E2196,Western!V:V)</f>
        <v>0</v>
      </c>
      <c r="R2196" s="63">
        <f t="shared" si="34"/>
        <v>0</v>
      </c>
    </row>
    <row r="2197" spans="2:18" x14ac:dyDescent="0.25">
      <c r="B2197" s="62" t="s">
        <v>7590</v>
      </c>
      <c r="C2197" s="6" t="s">
        <v>7592</v>
      </c>
      <c r="D2197" s="6" t="s">
        <v>5052</v>
      </c>
      <c r="E2197" s="7" t="s">
        <v>2024</v>
      </c>
      <c r="F2197" t="s">
        <v>8147</v>
      </c>
      <c r="G2197" t="s">
        <v>7924</v>
      </c>
      <c r="H2197" t="s">
        <v>17</v>
      </c>
      <c r="I2197" s="7" t="s">
        <v>2011</v>
      </c>
      <c r="J2197" s="7" t="s">
        <v>24</v>
      </c>
      <c r="K2197" s="7" t="s">
        <v>7839</v>
      </c>
      <c r="L2197" s="10">
        <v>115.5</v>
      </c>
      <c r="M2197" s="7" t="s">
        <v>415</v>
      </c>
      <c r="N2197" s="7" t="s">
        <v>1378</v>
      </c>
      <c r="O2197" s="7" t="s">
        <v>16</v>
      </c>
      <c r="P2197" s="60"/>
      <c r="Q2197">
        <f>SUMIF(Western!C:C,Master!E2197,Western!V:V)</f>
        <v>0</v>
      </c>
      <c r="R2197" s="63">
        <f t="shared" si="34"/>
        <v>0</v>
      </c>
    </row>
    <row r="2198" spans="2:18" x14ac:dyDescent="0.25">
      <c r="B2198" s="62" t="s">
        <v>7593</v>
      </c>
      <c r="C2198" s="6" t="s">
        <v>7594</v>
      </c>
      <c r="D2198" s="6" t="s">
        <v>5053</v>
      </c>
      <c r="E2198" s="7" t="s">
        <v>8261</v>
      </c>
      <c r="F2198" t="s">
        <v>8148</v>
      </c>
      <c r="G2198" t="s">
        <v>7924</v>
      </c>
      <c r="H2198" t="s">
        <v>17</v>
      </c>
      <c r="I2198" s="7" t="s">
        <v>2011</v>
      </c>
      <c r="J2198" s="7" t="s">
        <v>27</v>
      </c>
      <c r="K2198" s="7" t="s">
        <v>7839</v>
      </c>
      <c r="L2198" s="10">
        <v>115.5</v>
      </c>
      <c r="M2198" s="7" t="s">
        <v>415</v>
      </c>
      <c r="N2198" s="7" t="s">
        <v>1378</v>
      </c>
      <c r="O2198" s="7" t="s">
        <v>16</v>
      </c>
      <c r="P2198" s="60"/>
      <c r="Q2198">
        <f>SUMIF(Western!C:C,Master!E2198,Western!V:V)</f>
        <v>0</v>
      </c>
      <c r="R2198" s="63">
        <f t="shared" si="34"/>
        <v>0</v>
      </c>
    </row>
    <row r="2199" spans="2:18" x14ac:dyDescent="0.25">
      <c r="B2199" s="62" t="s">
        <v>7593</v>
      </c>
      <c r="C2199" s="6" t="s">
        <v>7595</v>
      </c>
      <c r="D2199" s="6" t="s">
        <v>5054</v>
      </c>
      <c r="E2199" s="7" t="s">
        <v>8262</v>
      </c>
      <c r="F2199" t="s">
        <v>8149</v>
      </c>
      <c r="G2199" t="s">
        <v>7924</v>
      </c>
      <c r="H2199" t="s">
        <v>17</v>
      </c>
      <c r="I2199" s="7" t="s">
        <v>2011</v>
      </c>
      <c r="J2199" s="7" t="s">
        <v>30</v>
      </c>
      <c r="K2199" s="7" t="s">
        <v>7839</v>
      </c>
      <c r="L2199" s="10">
        <v>115.5</v>
      </c>
      <c r="M2199" s="7" t="s">
        <v>415</v>
      </c>
      <c r="N2199" s="7" t="s">
        <v>1378</v>
      </c>
      <c r="O2199" s="7" t="s">
        <v>16</v>
      </c>
      <c r="P2199" s="60"/>
      <c r="Q2199">
        <f>SUMIF(Western!C:C,Master!E2199,Western!V:V)</f>
        <v>0</v>
      </c>
      <c r="R2199" s="63">
        <f t="shared" si="34"/>
        <v>0</v>
      </c>
    </row>
    <row r="2200" spans="2:18" x14ac:dyDescent="0.25">
      <c r="B2200" s="62" t="s">
        <v>7593</v>
      </c>
      <c r="C2200" s="6" t="s">
        <v>7596</v>
      </c>
      <c r="D2200" s="6" t="s">
        <v>5055</v>
      </c>
      <c r="E2200" s="7" t="s">
        <v>8263</v>
      </c>
      <c r="F2200" t="s">
        <v>8150</v>
      </c>
      <c r="G2200" t="s">
        <v>7924</v>
      </c>
      <c r="H2200" t="s">
        <v>17</v>
      </c>
      <c r="I2200" s="7" t="s">
        <v>2011</v>
      </c>
      <c r="J2200" s="7" t="s">
        <v>246</v>
      </c>
      <c r="K2200" s="7" t="s">
        <v>7839</v>
      </c>
      <c r="L2200" s="10">
        <v>115.5</v>
      </c>
      <c r="M2200" s="7" t="s">
        <v>415</v>
      </c>
      <c r="N2200" s="7" t="s">
        <v>1378</v>
      </c>
      <c r="O2200" s="7" t="s">
        <v>16</v>
      </c>
      <c r="P2200" s="60"/>
      <c r="Q2200">
        <f>SUMIF(Western!C:C,Master!E2200,Western!V:V)</f>
        <v>0</v>
      </c>
      <c r="R2200" s="63">
        <f t="shared" si="34"/>
        <v>0</v>
      </c>
    </row>
    <row r="2201" spans="2:18" x14ac:dyDescent="0.25">
      <c r="B2201" s="62" t="s">
        <v>7597</v>
      </c>
      <c r="C2201" s="6" t="str">
        <f>LEFT(D2201,11)</f>
        <v>84049072099</v>
      </c>
      <c r="D2201" s="6">
        <v>840490720992</v>
      </c>
      <c r="E2201" s="7" t="s">
        <v>2026</v>
      </c>
      <c r="F2201" t="s">
        <v>2027</v>
      </c>
      <c r="G2201" t="s">
        <v>7912</v>
      </c>
      <c r="H2201" t="s">
        <v>17</v>
      </c>
      <c r="I2201" s="7" t="s">
        <v>59</v>
      </c>
      <c r="J2201" s="7" t="s">
        <v>24</v>
      </c>
      <c r="K2201" s="7" t="s">
        <v>7839</v>
      </c>
      <c r="L2201" s="10">
        <v>55</v>
      </c>
      <c r="M2201" s="7" t="s">
        <v>1208</v>
      </c>
      <c r="N2201" s="7" t="s">
        <v>2025</v>
      </c>
      <c r="O2201" s="7" t="s">
        <v>16</v>
      </c>
      <c r="P2201" s="60"/>
      <c r="Q2201">
        <f>SUMIF(Western!C:C,Master!E2201,Western!V:V)</f>
        <v>0</v>
      </c>
      <c r="R2201" s="63">
        <f t="shared" si="34"/>
        <v>0</v>
      </c>
    </row>
    <row r="2202" spans="2:18" x14ac:dyDescent="0.25">
      <c r="B2202" s="62" t="s">
        <v>7597</v>
      </c>
      <c r="C2202" s="6" t="str">
        <f>LEFT(D2202,11)</f>
        <v>84049072100</v>
      </c>
      <c r="D2202" s="6">
        <v>840490721005</v>
      </c>
      <c r="E2202" s="7" t="s">
        <v>2028</v>
      </c>
      <c r="F2202" t="s">
        <v>2029</v>
      </c>
      <c r="G2202" t="s">
        <v>7912</v>
      </c>
      <c r="H2202" t="s">
        <v>17</v>
      </c>
      <c r="I2202" s="7" t="s">
        <v>59</v>
      </c>
      <c r="J2202" s="7" t="s">
        <v>27</v>
      </c>
      <c r="K2202" s="7" t="s">
        <v>7839</v>
      </c>
      <c r="L2202" s="10">
        <v>55</v>
      </c>
      <c r="M2202" s="7" t="s">
        <v>1208</v>
      </c>
      <c r="N2202" s="7" t="s">
        <v>2025</v>
      </c>
      <c r="O2202" s="7" t="s">
        <v>16</v>
      </c>
      <c r="P2202" s="60"/>
      <c r="Q2202">
        <f>SUMIF(Western!C:C,Master!E2202,Western!V:V)</f>
        <v>0</v>
      </c>
      <c r="R2202" s="63">
        <f t="shared" si="34"/>
        <v>0</v>
      </c>
    </row>
    <row r="2203" spans="2:18" x14ac:dyDescent="0.25">
      <c r="B2203" s="62" t="s">
        <v>7257</v>
      </c>
      <c r="C2203" s="6" t="s">
        <v>7598</v>
      </c>
      <c r="D2203" s="6" t="s">
        <v>5120</v>
      </c>
      <c r="E2203" s="7" t="s">
        <v>2687</v>
      </c>
      <c r="F2203" t="s">
        <v>2688</v>
      </c>
      <c r="G2203" t="s">
        <v>7919</v>
      </c>
      <c r="H2203" t="s">
        <v>17</v>
      </c>
      <c r="I2203" s="7" t="s">
        <v>236</v>
      </c>
      <c r="J2203" s="7" t="s">
        <v>2689</v>
      </c>
      <c r="K2203" s="7" t="s">
        <v>7839</v>
      </c>
      <c r="L2203" s="10">
        <v>126.5</v>
      </c>
      <c r="M2203" s="7" t="s">
        <v>103</v>
      </c>
      <c r="N2203" s="7" t="s">
        <v>104</v>
      </c>
      <c r="O2203" s="7" t="s">
        <v>2169</v>
      </c>
      <c r="P2203" s="60"/>
      <c r="Q2203">
        <f>SUMIF(Whitetail!C:C,Master!E2203,Whitetail!W:W)</f>
        <v>0</v>
      </c>
      <c r="R2203" s="63">
        <f t="shared" si="34"/>
        <v>0</v>
      </c>
    </row>
    <row r="2204" spans="2:18" x14ac:dyDescent="0.25">
      <c r="B2204" s="62" t="s">
        <v>7257</v>
      </c>
      <c r="C2204" s="6" t="s">
        <v>7599</v>
      </c>
      <c r="D2204" s="6" t="s">
        <v>5121</v>
      </c>
      <c r="E2204" s="7" t="s">
        <v>2690</v>
      </c>
      <c r="F2204" t="s">
        <v>2691</v>
      </c>
      <c r="G2204" t="s">
        <v>7919</v>
      </c>
      <c r="H2204" t="s">
        <v>17</v>
      </c>
      <c r="I2204" s="7" t="s">
        <v>236</v>
      </c>
      <c r="J2204" s="7" t="s">
        <v>2692</v>
      </c>
      <c r="K2204" s="7" t="s">
        <v>7839</v>
      </c>
      <c r="L2204" s="10">
        <v>126.5</v>
      </c>
      <c r="M2204" s="7" t="s">
        <v>103</v>
      </c>
      <c r="N2204" s="7" t="s">
        <v>104</v>
      </c>
      <c r="O2204" s="7" t="s">
        <v>2169</v>
      </c>
      <c r="P2204" s="60"/>
      <c r="Q2204">
        <f>SUMIF(Whitetail!C:C,Master!E2204,Whitetail!W:W)</f>
        <v>0</v>
      </c>
      <c r="R2204" s="63">
        <f t="shared" si="34"/>
        <v>0</v>
      </c>
    </row>
    <row r="2205" spans="2:18" x14ac:dyDescent="0.25">
      <c r="B2205" s="62" t="s">
        <v>7257</v>
      </c>
      <c r="C2205" s="6" t="s">
        <v>7600</v>
      </c>
      <c r="D2205" s="6" t="s">
        <v>5122</v>
      </c>
      <c r="E2205" s="7" t="s">
        <v>2693</v>
      </c>
      <c r="F2205" t="s">
        <v>2694</v>
      </c>
      <c r="G2205" t="s">
        <v>7919</v>
      </c>
      <c r="H2205" t="s">
        <v>17</v>
      </c>
      <c r="I2205" s="7" t="s">
        <v>236</v>
      </c>
      <c r="J2205" s="7" t="s">
        <v>2695</v>
      </c>
      <c r="K2205" s="7" t="s">
        <v>7839</v>
      </c>
      <c r="L2205" s="10">
        <v>126.5</v>
      </c>
      <c r="M2205" s="7" t="s">
        <v>103</v>
      </c>
      <c r="N2205" s="7" t="s">
        <v>104</v>
      </c>
      <c r="O2205" s="7" t="s">
        <v>2169</v>
      </c>
      <c r="P2205" s="60"/>
      <c r="Q2205">
        <f>SUMIF(Whitetail!C:C,Master!E2205,Whitetail!W:W)</f>
        <v>0</v>
      </c>
      <c r="R2205" s="63">
        <f t="shared" si="34"/>
        <v>0</v>
      </c>
    </row>
    <row r="2206" spans="2:18" x14ac:dyDescent="0.25">
      <c r="B2206" s="62" t="s">
        <v>7257</v>
      </c>
      <c r="C2206" s="6" t="s">
        <v>7601</v>
      </c>
      <c r="D2206" s="6" t="s">
        <v>5123</v>
      </c>
      <c r="E2206" s="7" t="s">
        <v>2696</v>
      </c>
      <c r="F2206" t="s">
        <v>2697</v>
      </c>
      <c r="G2206" t="s">
        <v>7919</v>
      </c>
      <c r="H2206" t="s">
        <v>17</v>
      </c>
      <c r="I2206" s="7" t="s">
        <v>236</v>
      </c>
      <c r="J2206" s="7" t="s">
        <v>2698</v>
      </c>
      <c r="K2206" s="7" t="s">
        <v>7839</v>
      </c>
      <c r="L2206" s="10">
        <v>126.5</v>
      </c>
      <c r="M2206" s="7" t="s">
        <v>103</v>
      </c>
      <c r="N2206" s="7" t="s">
        <v>104</v>
      </c>
      <c r="O2206" s="7" t="s">
        <v>2169</v>
      </c>
      <c r="P2206" s="60"/>
      <c r="Q2206">
        <f>SUMIF(Whitetail!C:C,Master!E2206,Whitetail!W:W)</f>
        <v>0</v>
      </c>
      <c r="R2206" s="63">
        <f t="shared" si="34"/>
        <v>0</v>
      </c>
    </row>
    <row r="2207" spans="2:18" x14ac:dyDescent="0.25">
      <c r="B2207" s="62" t="s">
        <v>7602</v>
      </c>
      <c r="C2207" s="6" t="s">
        <v>7603</v>
      </c>
      <c r="D2207" s="6" t="s">
        <v>5124</v>
      </c>
      <c r="E2207" s="7" t="s">
        <v>2699</v>
      </c>
      <c r="F2207" t="s">
        <v>2700</v>
      </c>
      <c r="G2207" t="s">
        <v>7926</v>
      </c>
      <c r="H2207" t="s">
        <v>17</v>
      </c>
      <c r="I2207" s="7" t="s">
        <v>236</v>
      </c>
      <c r="J2207" s="7" t="s">
        <v>21</v>
      </c>
      <c r="K2207" s="7" t="s">
        <v>7839</v>
      </c>
      <c r="L2207" s="10">
        <v>88</v>
      </c>
      <c r="M2207" s="7" t="s">
        <v>415</v>
      </c>
      <c r="N2207" s="7" t="s">
        <v>437</v>
      </c>
      <c r="O2207" s="7" t="s">
        <v>2169</v>
      </c>
      <c r="P2207" s="60"/>
      <c r="Q2207">
        <f>SUMIF(Whitetail!C:C,Master!E2207,Whitetail!W:W)</f>
        <v>0</v>
      </c>
      <c r="R2207" s="63">
        <f t="shared" si="34"/>
        <v>0</v>
      </c>
    </row>
    <row r="2208" spans="2:18" x14ac:dyDescent="0.25">
      <c r="B2208" s="62" t="s">
        <v>7602</v>
      </c>
      <c r="C2208" s="6" t="s">
        <v>7604</v>
      </c>
      <c r="D2208" s="6" t="s">
        <v>5125</v>
      </c>
      <c r="E2208" s="7" t="s">
        <v>2701</v>
      </c>
      <c r="F2208" t="s">
        <v>2702</v>
      </c>
      <c r="G2208" t="s">
        <v>7926</v>
      </c>
      <c r="H2208" t="s">
        <v>17</v>
      </c>
      <c r="I2208" s="7" t="s">
        <v>236</v>
      </c>
      <c r="J2208" s="7" t="s">
        <v>24</v>
      </c>
      <c r="K2208" s="7" t="s">
        <v>7839</v>
      </c>
      <c r="L2208" s="10">
        <v>88</v>
      </c>
      <c r="M2208" s="7" t="s">
        <v>415</v>
      </c>
      <c r="N2208" s="7" t="s">
        <v>437</v>
      </c>
      <c r="O2208" s="7" t="s">
        <v>2169</v>
      </c>
      <c r="P2208" s="60"/>
      <c r="Q2208">
        <f>SUMIF(Whitetail!C:C,Master!E2208,Whitetail!W:W)</f>
        <v>0</v>
      </c>
      <c r="R2208" s="63">
        <f t="shared" si="34"/>
        <v>0</v>
      </c>
    </row>
    <row r="2209" spans="2:18" x14ac:dyDescent="0.25">
      <c r="B2209" s="62" t="s">
        <v>7602</v>
      </c>
      <c r="C2209" s="6" t="s">
        <v>7605</v>
      </c>
      <c r="D2209" s="6" t="s">
        <v>5126</v>
      </c>
      <c r="E2209" s="7" t="s">
        <v>2703</v>
      </c>
      <c r="F2209" t="s">
        <v>2704</v>
      </c>
      <c r="G2209" t="s">
        <v>7926</v>
      </c>
      <c r="H2209" t="s">
        <v>17</v>
      </c>
      <c r="I2209" s="7" t="s">
        <v>236</v>
      </c>
      <c r="J2209" s="7" t="s">
        <v>27</v>
      </c>
      <c r="K2209" s="7" t="s">
        <v>7839</v>
      </c>
      <c r="L2209" s="10">
        <v>88</v>
      </c>
      <c r="M2209" s="7" t="s">
        <v>415</v>
      </c>
      <c r="N2209" s="7" t="s">
        <v>437</v>
      </c>
      <c r="O2209" s="7" t="s">
        <v>2169</v>
      </c>
      <c r="P2209" s="60"/>
      <c r="Q2209">
        <f>SUMIF(Whitetail!C:C,Master!E2209,Whitetail!W:W)</f>
        <v>0</v>
      </c>
      <c r="R2209" s="63">
        <f t="shared" si="34"/>
        <v>0</v>
      </c>
    </row>
    <row r="2210" spans="2:18" x14ac:dyDescent="0.25">
      <c r="B2210" s="62" t="s">
        <v>7602</v>
      </c>
      <c r="C2210" s="6" t="s">
        <v>7606</v>
      </c>
      <c r="D2210" s="6" t="s">
        <v>5127</v>
      </c>
      <c r="E2210" s="7" t="s">
        <v>2705</v>
      </c>
      <c r="F2210" t="s">
        <v>2706</v>
      </c>
      <c r="G2210" t="s">
        <v>7926</v>
      </c>
      <c r="H2210" t="s">
        <v>17</v>
      </c>
      <c r="I2210" s="7" t="s">
        <v>236</v>
      </c>
      <c r="J2210" s="7" t="s">
        <v>30</v>
      </c>
      <c r="K2210" s="7" t="s">
        <v>7839</v>
      </c>
      <c r="L2210" s="10">
        <v>88</v>
      </c>
      <c r="M2210" s="7" t="s">
        <v>415</v>
      </c>
      <c r="N2210" s="7" t="s">
        <v>437</v>
      </c>
      <c r="O2210" s="7" t="s">
        <v>2169</v>
      </c>
      <c r="P2210" s="60"/>
      <c r="Q2210">
        <f>SUMIF(Whitetail!C:C,Master!E2210,Whitetail!W:W)</f>
        <v>0</v>
      </c>
      <c r="R2210" s="63">
        <f t="shared" si="34"/>
        <v>0</v>
      </c>
    </row>
    <row r="2211" spans="2:18" x14ac:dyDescent="0.25">
      <c r="B2211" s="62" t="s">
        <v>7602</v>
      </c>
      <c r="C2211" s="6" t="s">
        <v>7607</v>
      </c>
      <c r="D2211" s="6" t="s">
        <v>5128</v>
      </c>
      <c r="E2211" s="7" t="s">
        <v>2707</v>
      </c>
      <c r="F2211" t="s">
        <v>2708</v>
      </c>
      <c r="G2211" t="s">
        <v>7926</v>
      </c>
      <c r="H2211" t="s">
        <v>17</v>
      </c>
      <c r="I2211" s="7" t="s">
        <v>236</v>
      </c>
      <c r="J2211" s="7" t="s">
        <v>246</v>
      </c>
      <c r="K2211" s="7" t="s">
        <v>7839</v>
      </c>
      <c r="L2211" s="10">
        <v>88</v>
      </c>
      <c r="M2211" s="7" t="s">
        <v>415</v>
      </c>
      <c r="N2211" s="7" t="s">
        <v>437</v>
      </c>
      <c r="O2211" s="7" t="s">
        <v>2169</v>
      </c>
      <c r="P2211" s="60"/>
      <c r="Q2211">
        <f>SUMIF(Whitetail!C:C,Master!E2211,Whitetail!W:W)</f>
        <v>0</v>
      </c>
      <c r="R2211" s="63">
        <f t="shared" si="34"/>
        <v>0</v>
      </c>
    </row>
    <row r="2212" spans="2:18" x14ac:dyDescent="0.25">
      <c r="B2212" s="62" t="s">
        <v>7602</v>
      </c>
      <c r="C2212" s="6" t="s">
        <v>7608</v>
      </c>
      <c r="D2212" s="6" t="s">
        <v>5129</v>
      </c>
      <c r="E2212" s="7" t="s">
        <v>2709</v>
      </c>
      <c r="F2212" t="s">
        <v>2710</v>
      </c>
      <c r="G2212" t="s">
        <v>7926</v>
      </c>
      <c r="H2212" t="s">
        <v>17</v>
      </c>
      <c r="I2212" s="7" t="s">
        <v>236</v>
      </c>
      <c r="J2212" s="7" t="s">
        <v>249</v>
      </c>
      <c r="K2212" s="7" t="s">
        <v>7839</v>
      </c>
      <c r="L2212" s="10">
        <v>88</v>
      </c>
      <c r="M2212" s="7" t="s">
        <v>415</v>
      </c>
      <c r="N2212" s="7" t="s">
        <v>437</v>
      </c>
      <c r="O2212" s="7" t="s">
        <v>2169</v>
      </c>
      <c r="P2212" s="60"/>
      <c r="Q2212">
        <f>SUMIF(Whitetail!C:C,Master!E2212,Whitetail!W:W)</f>
        <v>0</v>
      </c>
      <c r="R2212" s="63">
        <f t="shared" si="34"/>
        <v>0</v>
      </c>
    </row>
    <row r="2213" spans="2:18" x14ac:dyDescent="0.25">
      <c r="B2213" s="62" t="s">
        <v>7609</v>
      </c>
      <c r="C2213" s="6" t="s">
        <v>7610</v>
      </c>
      <c r="D2213" s="6" t="s">
        <v>7611</v>
      </c>
      <c r="E2213" s="7" t="s">
        <v>3401</v>
      </c>
      <c r="F2213" t="s">
        <v>4158</v>
      </c>
      <c r="G2213" t="s">
        <v>7925</v>
      </c>
      <c r="H2213" t="s">
        <v>17</v>
      </c>
      <c r="I2213" s="7" t="s">
        <v>1864</v>
      </c>
      <c r="J2213" s="7" t="s">
        <v>21</v>
      </c>
      <c r="K2213" s="7" t="s">
        <v>7839</v>
      </c>
      <c r="L2213" s="10">
        <v>121</v>
      </c>
      <c r="M2213" s="7" t="s">
        <v>415</v>
      </c>
      <c r="N2213" s="7" t="s">
        <v>437</v>
      </c>
      <c r="O2213" s="7" t="s">
        <v>3451</v>
      </c>
      <c r="P2213" s="60"/>
      <c r="Q2213">
        <f>SUMIF('Cross-Over'!C:C,Master!E2213,'Cross-Over'!V:V)</f>
        <v>0</v>
      </c>
      <c r="R2213" s="63">
        <f t="shared" si="34"/>
        <v>0</v>
      </c>
    </row>
    <row r="2214" spans="2:18" x14ac:dyDescent="0.25">
      <c r="B2214" s="62" t="s">
        <v>7609</v>
      </c>
      <c r="C2214" s="6" t="s">
        <v>7612</v>
      </c>
      <c r="D2214" s="6" t="s">
        <v>7613</v>
      </c>
      <c r="E2214" s="7" t="s">
        <v>3402</v>
      </c>
      <c r="F2214" t="s">
        <v>4159</v>
      </c>
      <c r="G2214" t="s">
        <v>7925</v>
      </c>
      <c r="H2214" t="s">
        <v>17</v>
      </c>
      <c r="I2214" s="7" t="s">
        <v>1864</v>
      </c>
      <c r="J2214" s="7" t="s">
        <v>24</v>
      </c>
      <c r="K2214" s="7" t="s">
        <v>7839</v>
      </c>
      <c r="L2214" s="10">
        <v>121</v>
      </c>
      <c r="M2214" s="7" t="s">
        <v>415</v>
      </c>
      <c r="N2214" s="7" t="s">
        <v>437</v>
      </c>
      <c r="O2214" s="7" t="s">
        <v>3451</v>
      </c>
      <c r="P2214" s="60"/>
      <c r="Q2214">
        <f>SUMIF('Cross-Over'!C:C,Master!E2214,'Cross-Over'!V:V)</f>
        <v>0</v>
      </c>
      <c r="R2214" s="63">
        <f t="shared" si="34"/>
        <v>0</v>
      </c>
    </row>
    <row r="2215" spans="2:18" x14ac:dyDescent="0.25">
      <c r="B2215" s="62" t="s">
        <v>7609</v>
      </c>
      <c r="C2215" s="6" t="s">
        <v>7614</v>
      </c>
      <c r="D2215" s="6" t="s">
        <v>7615</v>
      </c>
      <c r="E2215" s="7" t="s">
        <v>3403</v>
      </c>
      <c r="F2215" t="s">
        <v>4160</v>
      </c>
      <c r="G2215" t="s">
        <v>7925</v>
      </c>
      <c r="H2215" t="s">
        <v>17</v>
      </c>
      <c r="I2215" s="7" t="s">
        <v>1864</v>
      </c>
      <c r="J2215" s="7" t="s">
        <v>27</v>
      </c>
      <c r="K2215" s="7" t="s">
        <v>7839</v>
      </c>
      <c r="L2215" s="10">
        <v>121</v>
      </c>
      <c r="M2215" s="7" t="s">
        <v>415</v>
      </c>
      <c r="N2215" s="7" t="s">
        <v>437</v>
      </c>
      <c r="O2215" s="7" t="s">
        <v>3451</v>
      </c>
      <c r="P2215" s="60"/>
      <c r="Q2215">
        <f>SUMIF('Cross-Over'!C:C,Master!E2215,'Cross-Over'!V:V)</f>
        <v>0</v>
      </c>
      <c r="R2215" s="63">
        <f t="shared" si="34"/>
        <v>0</v>
      </c>
    </row>
    <row r="2216" spans="2:18" x14ac:dyDescent="0.25">
      <c r="B2216" s="62" t="s">
        <v>7609</v>
      </c>
      <c r="C2216" s="6" t="s">
        <v>7616</v>
      </c>
      <c r="D2216" s="6" t="s">
        <v>7617</v>
      </c>
      <c r="E2216" s="7" t="s">
        <v>3404</v>
      </c>
      <c r="F2216" t="s">
        <v>4161</v>
      </c>
      <c r="G2216" t="s">
        <v>7925</v>
      </c>
      <c r="H2216" t="s">
        <v>17</v>
      </c>
      <c r="I2216" s="7" t="s">
        <v>1864</v>
      </c>
      <c r="J2216" s="7" t="s">
        <v>30</v>
      </c>
      <c r="K2216" s="7" t="s">
        <v>7839</v>
      </c>
      <c r="L2216" s="10">
        <v>121</v>
      </c>
      <c r="M2216" s="7" t="s">
        <v>415</v>
      </c>
      <c r="N2216" s="7" t="s">
        <v>437</v>
      </c>
      <c r="O2216" s="7" t="s">
        <v>3451</v>
      </c>
      <c r="P2216" s="60"/>
      <c r="Q2216">
        <f>SUMIF('Cross-Over'!C:C,Master!E2216,'Cross-Over'!V:V)</f>
        <v>0</v>
      </c>
      <c r="R2216" s="63">
        <f t="shared" si="34"/>
        <v>0</v>
      </c>
    </row>
    <row r="2217" spans="2:18" x14ac:dyDescent="0.25">
      <c r="B2217" s="62" t="s">
        <v>7609</v>
      </c>
      <c r="C2217" s="6" t="s">
        <v>7618</v>
      </c>
      <c r="D2217" s="6" t="s">
        <v>7619</v>
      </c>
      <c r="E2217" s="7" t="s">
        <v>3405</v>
      </c>
      <c r="F2217" t="s">
        <v>4162</v>
      </c>
      <c r="G2217" t="s">
        <v>7925</v>
      </c>
      <c r="H2217" t="s">
        <v>17</v>
      </c>
      <c r="I2217" s="7" t="s">
        <v>1864</v>
      </c>
      <c r="J2217" s="7" t="s">
        <v>246</v>
      </c>
      <c r="K2217" s="7" t="s">
        <v>7839</v>
      </c>
      <c r="L2217" s="10">
        <v>121</v>
      </c>
      <c r="M2217" s="7" t="s">
        <v>415</v>
      </c>
      <c r="N2217" s="7" t="s">
        <v>437</v>
      </c>
      <c r="O2217" s="7" t="s">
        <v>3451</v>
      </c>
      <c r="P2217" s="60"/>
      <c r="Q2217">
        <f>SUMIF('Cross-Over'!C:C,Master!E2217,'Cross-Over'!V:V)</f>
        <v>0</v>
      </c>
      <c r="R2217" s="63">
        <f t="shared" si="34"/>
        <v>0</v>
      </c>
    </row>
    <row r="2218" spans="2:18" x14ac:dyDescent="0.25">
      <c r="B2218" s="62" t="s">
        <v>7609</v>
      </c>
      <c r="C2218" s="6" t="s">
        <v>7620</v>
      </c>
      <c r="D2218" s="6" t="s">
        <v>7621</v>
      </c>
      <c r="E2218" s="7" t="s">
        <v>3406</v>
      </c>
      <c r="F2218" t="s">
        <v>4163</v>
      </c>
      <c r="G2218" t="s">
        <v>7925</v>
      </c>
      <c r="H2218" t="s">
        <v>17</v>
      </c>
      <c r="I2218" s="7" t="s">
        <v>1864</v>
      </c>
      <c r="J2218" s="7" t="s">
        <v>249</v>
      </c>
      <c r="K2218" s="7" t="s">
        <v>7839</v>
      </c>
      <c r="L2218" s="10">
        <v>121</v>
      </c>
      <c r="M2218" s="7" t="s">
        <v>415</v>
      </c>
      <c r="N2218" s="7" t="s">
        <v>437</v>
      </c>
      <c r="O2218" s="7" t="s">
        <v>3451</v>
      </c>
      <c r="P2218" s="60"/>
      <c r="Q2218">
        <f>SUMIF('Cross-Over'!C:C,Master!E2218,'Cross-Over'!V:V)</f>
        <v>0</v>
      </c>
      <c r="R2218" s="63">
        <f t="shared" si="34"/>
        <v>0</v>
      </c>
    </row>
    <row r="2219" spans="2:18" x14ac:dyDescent="0.25">
      <c r="B2219" s="62" t="s">
        <v>7622</v>
      </c>
      <c r="C2219" s="6" t="s">
        <v>7623</v>
      </c>
      <c r="D2219" s="6" t="s">
        <v>7624</v>
      </c>
      <c r="E2219" s="7" t="s">
        <v>3407</v>
      </c>
      <c r="F2219" t="s">
        <v>4164</v>
      </c>
      <c r="G2219" t="s">
        <v>7925</v>
      </c>
      <c r="H2219" t="s">
        <v>18</v>
      </c>
      <c r="I2219" s="7" t="s">
        <v>3972</v>
      </c>
      <c r="J2219" s="7" t="s">
        <v>21</v>
      </c>
      <c r="K2219" s="7" t="s">
        <v>7839</v>
      </c>
      <c r="L2219" s="10">
        <v>121</v>
      </c>
      <c r="M2219" s="7" t="s">
        <v>415</v>
      </c>
      <c r="N2219" s="7" t="s">
        <v>437</v>
      </c>
      <c r="O2219" s="7" t="s">
        <v>3451</v>
      </c>
      <c r="P2219" s="60"/>
      <c r="Q2219">
        <f>SUMIF('Cross-Over'!C:C,Master!E2219,'Cross-Over'!V:V)</f>
        <v>0</v>
      </c>
      <c r="R2219" s="63">
        <f t="shared" si="34"/>
        <v>0</v>
      </c>
    </row>
    <row r="2220" spans="2:18" x14ac:dyDescent="0.25">
      <c r="B2220" s="62" t="s">
        <v>7622</v>
      </c>
      <c r="C2220" s="6" t="s">
        <v>7625</v>
      </c>
      <c r="D2220" s="6" t="s">
        <v>7626</v>
      </c>
      <c r="E2220" s="7" t="s">
        <v>3408</v>
      </c>
      <c r="F2220" t="s">
        <v>4165</v>
      </c>
      <c r="G2220" t="s">
        <v>7925</v>
      </c>
      <c r="H2220" t="s">
        <v>18</v>
      </c>
      <c r="I2220" s="7" t="s">
        <v>3972</v>
      </c>
      <c r="J2220" s="7" t="s">
        <v>24</v>
      </c>
      <c r="K2220" s="7" t="s">
        <v>7839</v>
      </c>
      <c r="L2220" s="10">
        <v>121</v>
      </c>
      <c r="M2220" s="7" t="s">
        <v>415</v>
      </c>
      <c r="N2220" s="7" t="s">
        <v>437</v>
      </c>
      <c r="O2220" s="7" t="s">
        <v>3451</v>
      </c>
      <c r="P2220" s="60"/>
      <c r="Q2220">
        <f>SUMIF('Cross-Over'!C:C,Master!E2220,'Cross-Over'!V:V)</f>
        <v>0</v>
      </c>
      <c r="R2220" s="63">
        <f t="shared" si="34"/>
        <v>0</v>
      </c>
    </row>
    <row r="2221" spans="2:18" x14ac:dyDescent="0.25">
      <c r="B2221" s="62" t="s">
        <v>7622</v>
      </c>
      <c r="C2221" s="6" t="s">
        <v>7627</v>
      </c>
      <c r="D2221" s="6" t="s">
        <v>7628</v>
      </c>
      <c r="E2221" s="7" t="s">
        <v>3409</v>
      </c>
      <c r="F2221" t="s">
        <v>4166</v>
      </c>
      <c r="G2221" t="s">
        <v>7925</v>
      </c>
      <c r="H2221" t="s">
        <v>18</v>
      </c>
      <c r="I2221" s="7" t="s">
        <v>3972</v>
      </c>
      <c r="J2221" s="7" t="s">
        <v>27</v>
      </c>
      <c r="K2221" s="7" t="s">
        <v>7839</v>
      </c>
      <c r="L2221" s="10">
        <v>121</v>
      </c>
      <c r="M2221" s="7" t="s">
        <v>415</v>
      </c>
      <c r="N2221" s="7" t="s">
        <v>437</v>
      </c>
      <c r="O2221" s="7" t="s">
        <v>3451</v>
      </c>
      <c r="P2221" s="60"/>
      <c r="Q2221">
        <f>SUMIF('Cross-Over'!C:C,Master!E2221,'Cross-Over'!V:V)</f>
        <v>0</v>
      </c>
      <c r="R2221" s="63">
        <f t="shared" si="34"/>
        <v>0</v>
      </c>
    </row>
    <row r="2222" spans="2:18" x14ac:dyDescent="0.25">
      <c r="B2222" s="62" t="s">
        <v>7622</v>
      </c>
      <c r="C2222" s="6" t="s">
        <v>7629</v>
      </c>
      <c r="D2222" s="6" t="s">
        <v>7630</v>
      </c>
      <c r="E2222" s="7" t="s">
        <v>3410</v>
      </c>
      <c r="F2222" t="s">
        <v>4167</v>
      </c>
      <c r="G2222" t="s">
        <v>7925</v>
      </c>
      <c r="H2222" t="s">
        <v>18</v>
      </c>
      <c r="I2222" s="7" t="s">
        <v>3972</v>
      </c>
      <c r="J2222" s="7" t="s">
        <v>30</v>
      </c>
      <c r="K2222" s="7" t="s">
        <v>7839</v>
      </c>
      <c r="L2222" s="10">
        <v>121</v>
      </c>
      <c r="M2222" s="7" t="s">
        <v>415</v>
      </c>
      <c r="N2222" s="7" t="s">
        <v>437</v>
      </c>
      <c r="O2222" s="7" t="s">
        <v>3451</v>
      </c>
      <c r="P2222" s="60"/>
      <c r="Q2222">
        <f>SUMIF('Cross-Over'!C:C,Master!E2222,'Cross-Over'!V:V)</f>
        <v>0</v>
      </c>
      <c r="R2222" s="63">
        <f t="shared" si="34"/>
        <v>0</v>
      </c>
    </row>
    <row r="2223" spans="2:18" x14ac:dyDescent="0.25">
      <c r="B2223" s="62" t="s">
        <v>7622</v>
      </c>
      <c r="C2223" s="6" t="s">
        <v>7631</v>
      </c>
      <c r="D2223" s="6" t="s">
        <v>7632</v>
      </c>
      <c r="E2223" s="7" t="s">
        <v>3411</v>
      </c>
      <c r="F2223" t="s">
        <v>4168</v>
      </c>
      <c r="G2223" t="s">
        <v>7925</v>
      </c>
      <c r="H2223" t="s">
        <v>18</v>
      </c>
      <c r="I2223" s="7" t="s">
        <v>3972</v>
      </c>
      <c r="J2223" s="7" t="s">
        <v>246</v>
      </c>
      <c r="K2223" s="7" t="s">
        <v>7839</v>
      </c>
      <c r="L2223" s="10">
        <v>121</v>
      </c>
      <c r="M2223" s="7" t="s">
        <v>415</v>
      </c>
      <c r="N2223" s="7" t="s">
        <v>437</v>
      </c>
      <c r="O2223" s="7" t="s">
        <v>3451</v>
      </c>
      <c r="P2223" s="60"/>
      <c r="Q2223">
        <f>SUMIF('Cross-Over'!C:C,Master!E2223,'Cross-Over'!V:V)</f>
        <v>0</v>
      </c>
      <c r="R2223" s="63">
        <f t="shared" si="34"/>
        <v>0</v>
      </c>
    </row>
    <row r="2224" spans="2:18" x14ac:dyDescent="0.25">
      <c r="B2224" s="62" t="s">
        <v>7622</v>
      </c>
      <c r="C2224" s="6" t="s">
        <v>7633</v>
      </c>
      <c r="D2224" s="6" t="s">
        <v>7634</v>
      </c>
      <c r="E2224" s="7" t="s">
        <v>3412</v>
      </c>
      <c r="F2224" t="s">
        <v>4169</v>
      </c>
      <c r="G2224" t="s">
        <v>7925</v>
      </c>
      <c r="H2224" t="s">
        <v>18</v>
      </c>
      <c r="I2224" s="7" t="s">
        <v>3972</v>
      </c>
      <c r="J2224" s="7" t="s">
        <v>249</v>
      </c>
      <c r="K2224" s="7" t="s">
        <v>7839</v>
      </c>
      <c r="L2224" s="10">
        <v>121</v>
      </c>
      <c r="M2224" s="7" t="s">
        <v>415</v>
      </c>
      <c r="N2224" s="7" t="s">
        <v>437</v>
      </c>
      <c r="O2224" s="7" t="s">
        <v>3451</v>
      </c>
      <c r="P2224" s="60"/>
      <c r="Q2224">
        <f>SUMIF('Cross-Over'!C:C,Master!E2224,'Cross-Over'!V:V)</f>
        <v>0</v>
      </c>
      <c r="R2224" s="63">
        <f t="shared" si="34"/>
        <v>0</v>
      </c>
    </row>
    <row r="2225" spans="2:18" x14ac:dyDescent="0.25">
      <c r="B2225" s="62" t="s">
        <v>7635</v>
      </c>
      <c r="C2225" s="6" t="s">
        <v>7636</v>
      </c>
      <c r="D2225" s="6" t="s">
        <v>7637</v>
      </c>
      <c r="E2225" s="7" t="s">
        <v>3413</v>
      </c>
      <c r="F2225" t="s">
        <v>4170</v>
      </c>
      <c r="G2225" t="s">
        <v>7925</v>
      </c>
      <c r="H2225" t="s">
        <v>18</v>
      </c>
      <c r="I2225" s="7" t="s">
        <v>3959</v>
      </c>
      <c r="J2225" s="7" t="s">
        <v>21</v>
      </c>
      <c r="K2225" s="7" t="s">
        <v>7839</v>
      </c>
      <c r="L2225" s="10">
        <v>121</v>
      </c>
      <c r="M2225" s="7" t="s">
        <v>415</v>
      </c>
      <c r="N2225" s="7" t="s">
        <v>437</v>
      </c>
      <c r="O2225" s="7" t="s">
        <v>3451</v>
      </c>
      <c r="P2225" s="60"/>
      <c r="Q2225">
        <f>SUMIF('Cross-Over'!C:C,Master!E2225,'Cross-Over'!V:V)</f>
        <v>0</v>
      </c>
      <c r="R2225" s="63">
        <f t="shared" si="34"/>
        <v>0</v>
      </c>
    </row>
    <row r="2226" spans="2:18" x14ac:dyDescent="0.25">
      <c r="B2226" s="62" t="s">
        <v>7635</v>
      </c>
      <c r="C2226" s="6" t="s">
        <v>7638</v>
      </c>
      <c r="D2226" s="6" t="s">
        <v>7639</v>
      </c>
      <c r="E2226" s="7" t="s">
        <v>3414</v>
      </c>
      <c r="F2226" t="s">
        <v>4171</v>
      </c>
      <c r="G2226" t="s">
        <v>7925</v>
      </c>
      <c r="H2226" t="s">
        <v>18</v>
      </c>
      <c r="I2226" s="7" t="s">
        <v>3959</v>
      </c>
      <c r="J2226" s="7" t="s">
        <v>24</v>
      </c>
      <c r="K2226" s="7" t="s">
        <v>7839</v>
      </c>
      <c r="L2226" s="10">
        <v>121</v>
      </c>
      <c r="M2226" s="7" t="s">
        <v>415</v>
      </c>
      <c r="N2226" s="7" t="s">
        <v>437</v>
      </c>
      <c r="O2226" s="7" t="s">
        <v>3451</v>
      </c>
      <c r="P2226" s="60"/>
      <c r="Q2226">
        <f>SUMIF('Cross-Over'!C:C,Master!E2226,'Cross-Over'!V:V)</f>
        <v>0</v>
      </c>
      <c r="R2226" s="63">
        <f t="shared" si="34"/>
        <v>0</v>
      </c>
    </row>
    <row r="2227" spans="2:18" x14ac:dyDescent="0.25">
      <c r="B2227" s="62" t="s">
        <v>7635</v>
      </c>
      <c r="C2227" s="6" t="s">
        <v>7640</v>
      </c>
      <c r="D2227" s="6" t="s">
        <v>7641</v>
      </c>
      <c r="E2227" s="7" t="s">
        <v>3415</v>
      </c>
      <c r="F2227" t="s">
        <v>4172</v>
      </c>
      <c r="G2227" t="s">
        <v>7925</v>
      </c>
      <c r="H2227" t="s">
        <v>18</v>
      </c>
      <c r="I2227" s="7" t="s">
        <v>3959</v>
      </c>
      <c r="J2227" s="7" t="s">
        <v>27</v>
      </c>
      <c r="K2227" s="7" t="s">
        <v>7839</v>
      </c>
      <c r="L2227" s="10">
        <v>121</v>
      </c>
      <c r="M2227" s="7" t="s">
        <v>415</v>
      </c>
      <c r="N2227" s="7" t="s">
        <v>437</v>
      </c>
      <c r="O2227" s="7" t="s">
        <v>3451</v>
      </c>
      <c r="P2227" s="60"/>
      <c r="Q2227">
        <f>SUMIF('Cross-Over'!C:C,Master!E2227,'Cross-Over'!V:V)</f>
        <v>0</v>
      </c>
      <c r="R2227" s="63">
        <f t="shared" si="34"/>
        <v>0</v>
      </c>
    </row>
    <row r="2228" spans="2:18" x14ac:dyDescent="0.25">
      <c r="B2228" s="62" t="s">
        <v>7635</v>
      </c>
      <c r="C2228" s="6" t="s">
        <v>7642</v>
      </c>
      <c r="D2228" s="6" t="s">
        <v>7643</v>
      </c>
      <c r="E2228" s="7" t="s">
        <v>3416</v>
      </c>
      <c r="F2228" t="s">
        <v>4173</v>
      </c>
      <c r="G2228" t="s">
        <v>7925</v>
      </c>
      <c r="H2228" t="s">
        <v>18</v>
      </c>
      <c r="I2228" s="7" t="s">
        <v>3959</v>
      </c>
      <c r="J2228" s="7" t="s">
        <v>30</v>
      </c>
      <c r="K2228" s="7" t="s">
        <v>7839</v>
      </c>
      <c r="L2228" s="10">
        <v>121</v>
      </c>
      <c r="M2228" s="7" t="s">
        <v>415</v>
      </c>
      <c r="N2228" s="7" t="s">
        <v>437</v>
      </c>
      <c r="O2228" s="7" t="s">
        <v>3451</v>
      </c>
      <c r="P2228" s="60"/>
      <c r="Q2228">
        <f>SUMIF('Cross-Over'!C:C,Master!E2228,'Cross-Over'!V:V)</f>
        <v>0</v>
      </c>
      <c r="R2228" s="63">
        <f t="shared" si="34"/>
        <v>0</v>
      </c>
    </row>
    <row r="2229" spans="2:18" x14ac:dyDescent="0.25">
      <c r="B2229" s="62" t="s">
        <v>7635</v>
      </c>
      <c r="C2229" s="6" t="s">
        <v>7644</v>
      </c>
      <c r="D2229" s="6" t="s">
        <v>7645</v>
      </c>
      <c r="E2229" s="7" t="s">
        <v>3417</v>
      </c>
      <c r="F2229" t="s">
        <v>4174</v>
      </c>
      <c r="G2229" t="s">
        <v>7925</v>
      </c>
      <c r="H2229" t="s">
        <v>18</v>
      </c>
      <c r="I2229" s="7" t="s">
        <v>3959</v>
      </c>
      <c r="J2229" s="7" t="s">
        <v>246</v>
      </c>
      <c r="K2229" s="7" t="s">
        <v>7839</v>
      </c>
      <c r="L2229" s="10">
        <v>121</v>
      </c>
      <c r="M2229" s="7" t="s">
        <v>415</v>
      </c>
      <c r="N2229" s="7" t="s">
        <v>437</v>
      </c>
      <c r="O2229" s="7" t="s">
        <v>3451</v>
      </c>
      <c r="P2229" s="60"/>
      <c r="Q2229">
        <f>SUMIF('Cross-Over'!C:C,Master!E2229,'Cross-Over'!V:V)</f>
        <v>0</v>
      </c>
      <c r="R2229" s="63">
        <f t="shared" si="34"/>
        <v>0</v>
      </c>
    </row>
    <row r="2230" spans="2:18" x14ac:dyDescent="0.25">
      <c r="B2230" s="62" t="s">
        <v>7635</v>
      </c>
      <c r="C2230" s="6" t="s">
        <v>7646</v>
      </c>
      <c r="D2230" s="6" t="s">
        <v>7647</v>
      </c>
      <c r="E2230" s="7" t="s">
        <v>3418</v>
      </c>
      <c r="F2230" t="s">
        <v>4175</v>
      </c>
      <c r="G2230" t="s">
        <v>7925</v>
      </c>
      <c r="H2230" t="s">
        <v>18</v>
      </c>
      <c r="I2230" s="7" t="s">
        <v>3959</v>
      </c>
      <c r="J2230" s="7" t="s">
        <v>249</v>
      </c>
      <c r="K2230" s="7" t="s">
        <v>7839</v>
      </c>
      <c r="L2230" s="10">
        <v>121</v>
      </c>
      <c r="M2230" s="7" t="s">
        <v>415</v>
      </c>
      <c r="N2230" s="7" t="s">
        <v>437</v>
      </c>
      <c r="O2230" s="7" t="s">
        <v>3451</v>
      </c>
      <c r="P2230" s="60"/>
      <c r="Q2230">
        <f>SUMIF('Cross-Over'!C:C,Master!E2230,'Cross-Over'!V:V)</f>
        <v>0</v>
      </c>
      <c r="R2230" s="63">
        <f t="shared" si="34"/>
        <v>0</v>
      </c>
    </row>
    <row r="2231" spans="2:18" x14ac:dyDescent="0.25">
      <c r="B2231" s="62" t="s">
        <v>7648</v>
      </c>
      <c r="C2231" s="6" t="s">
        <v>8272</v>
      </c>
      <c r="D2231" s="6">
        <v>840490718784</v>
      </c>
      <c r="E2231" s="7" t="s">
        <v>3419</v>
      </c>
      <c r="F2231" t="s">
        <v>4176</v>
      </c>
      <c r="G2231" t="s">
        <v>7941</v>
      </c>
      <c r="H2231" t="s">
        <v>18</v>
      </c>
      <c r="I2231" s="7" t="s">
        <v>3645</v>
      </c>
      <c r="J2231" s="7" t="s">
        <v>21</v>
      </c>
      <c r="K2231" s="7" t="s">
        <v>7929</v>
      </c>
      <c r="L2231" s="10">
        <v>110</v>
      </c>
      <c r="M2231" s="7" t="s">
        <v>415</v>
      </c>
      <c r="N2231" s="7" t="s">
        <v>1055</v>
      </c>
      <c r="O2231" s="7" t="s">
        <v>3451</v>
      </c>
      <c r="P2231" s="60"/>
      <c r="Q2231">
        <f>SUMIF('Cross-Over'!C:C,Master!E2231,'Cross-Over'!V:V)</f>
        <v>0</v>
      </c>
      <c r="R2231" s="63">
        <f t="shared" si="34"/>
        <v>0</v>
      </c>
    </row>
    <row r="2232" spans="2:18" x14ac:dyDescent="0.25">
      <c r="B2232" s="62" t="s">
        <v>7648</v>
      </c>
      <c r="C2232" s="6" t="s">
        <v>8273</v>
      </c>
      <c r="D2232" s="6">
        <v>840490718777</v>
      </c>
      <c r="E2232" s="7" t="s">
        <v>3420</v>
      </c>
      <c r="F2232" t="s">
        <v>4177</v>
      </c>
      <c r="G2232" t="s">
        <v>7941</v>
      </c>
      <c r="H2232" t="s">
        <v>18</v>
      </c>
      <c r="I2232" s="7" t="s">
        <v>3645</v>
      </c>
      <c r="J2232" s="7" t="s">
        <v>24</v>
      </c>
      <c r="K2232" s="7" t="s">
        <v>7929</v>
      </c>
      <c r="L2232" s="10">
        <v>110</v>
      </c>
      <c r="M2232" s="7" t="s">
        <v>415</v>
      </c>
      <c r="N2232" s="7" t="s">
        <v>1055</v>
      </c>
      <c r="O2232" s="7" t="s">
        <v>3451</v>
      </c>
      <c r="P2232" s="60"/>
      <c r="Q2232">
        <f>SUMIF('Cross-Over'!C:C,Master!E2232,'Cross-Over'!V:V)</f>
        <v>0</v>
      </c>
      <c r="R2232" s="63">
        <f t="shared" si="34"/>
        <v>0</v>
      </c>
    </row>
    <row r="2233" spans="2:18" x14ac:dyDescent="0.25">
      <c r="B2233" s="62" t="s">
        <v>7648</v>
      </c>
      <c r="C2233" s="6" t="s">
        <v>8274</v>
      </c>
      <c r="D2233" s="6">
        <v>840490718760</v>
      </c>
      <c r="E2233" s="7" t="s">
        <v>3421</v>
      </c>
      <c r="F2233" t="s">
        <v>4178</v>
      </c>
      <c r="G2233" t="s">
        <v>7941</v>
      </c>
      <c r="H2233" t="s">
        <v>18</v>
      </c>
      <c r="I2233" s="7" t="s">
        <v>3645</v>
      </c>
      <c r="J2233" s="7" t="s">
        <v>27</v>
      </c>
      <c r="K2233" s="7" t="s">
        <v>7929</v>
      </c>
      <c r="L2233" s="10">
        <v>110</v>
      </c>
      <c r="M2233" s="7" t="s">
        <v>415</v>
      </c>
      <c r="N2233" s="7" t="s">
        <v>1055</v>
      </c>
      <c r="O2233" s="7" t="s">
        <v>3451</v>
      </c>
      <c r="P2233" s="60"/>
      <c r="Q2233">
        <f>SUMIF('Cross-Over'!C:C,Master!E2233,'Cross-Over'!V:V)</f>
        <v>0</v>
      </c>
      <c r="R2233" s="63">
        <f t="shared" si="34"/>
        <v>0</v>
      </c>
    </row>
    <row r="2234" spans="2:18" x14ac:dyDescent="0.25">
      <c r="B2234" s="62" t="s">
        <v>7648</v>
      </c>
      <c r="C2234" s="6" t="s">
        <v>8275</v>
      </c>
      <c r="D2234" s="6">
        <v>840490718791</v>
      </c>
      <c r="E2234" s="7" t="s">
        <v>3422</v>
      </c>
      <c r="F2234" t="s">
        <v>4179</v>
      </c>
      <c r="G2234" t="s">
        <v>7941</v>
      </c>
      <c r="H2234" t="s">
        <v>18</v>
      </c>
      <c r="I2234" s="7" t="s">
        <v>3645</v>
      </c>
      <c r="J2234" s="7" t="s">
        <v>30</v>
      </c>
      <c r="K2234" s="7" t="s">
        <v>7929</v>
      </c>
      <c r="L2234" s="10">
        <v>110</v>
      </c>
      <c r="M2234" s="7" t="s">
        <v>415</v>
      </c>
      <c r="N2234" s="7" t="s">
        <v>1055</v>
      </c>
      <c r="O2234" s="7" t="s">
        <v>3451</v>
      </c>
      <c r="P2234" s="60"/>
      <c r="Q2234">
        <f>SUMIF('Cross-Over'!C:C,Master!E2234,'Cross-Over'!V:V)</f>
        <v>0</v>
      </c>
      <c r="R2234" s="63">
        <f t="shared" si="34"/>
        <v>0</v>
      </c>
    </row>
    <row r="2235" spans="2:18" x14ac:dyDescent="0.25">
      <c r="B2235" s="62" t="s">
        <v>7648</v>
      </c>
      <c r="C2235" s="6" t="s">
        <v>8276</v>
      </c>
      <c r="D2235" s="6">
        <v>840490718746</v>
      </c>
      <c r="E2235" s="7" t="s">
        <v>3423</v>
      </c>
      <c r="F2235" t="s">
        <v>4180</v>
      </c>
      <c r="G2235" t="s">
        <v>7941</v>
      </c>
      <c r="H2235" t="s">
        <v>18</v>
      </c>
      <c r="I2235" s="7" t="s">
        <v>3645</v>
      </c>
      <c r="J2235" s="7" t="s">
        <v>246</v>
      </c>
      <c r="K2235" s="7" t="s">
        <v>7929</v>
      </c>
      <c r="L2235" s="10">
        <v>110</v>
      </c>
      <c r="M2235" s="7" t="s">
        <v>415</v>
      </c>
      <c r="N2235" s="7" t="s">
        <v>1055</v>
      </c>
      <c r="O2235" s="7" t="s">
        <v>3451</v>
      </c>
      <c r="P2235" s="60"/>
      <c r="Q2235">
        <f>SUMIF('Cross-Over'!C:C,Master!E2235,'Cross-Over'!V:V)</f>
        <v>0</v>
      </c>
      <c r="R2235" s="63">
        <f t="shared" si="34"/>
        <v>0</v>
      </c>
    </row>
    <row r="2236" spans="2:18" x14ac:dyDescent="0.25">
      <c r="B2236" s="62" t="s">
        <v>7648</v>
      </c>
      <c r="C2236" s="6" t="s">
        <v>8277</v>
      </c>
      <c r="D2236" s="6">
        <v>840490718753</v>
      </c>
      <c r="E2236" s="7" t="s">
        <v>3424</v>
      </c>
      <c r="F2236" t="s">
        <v>4181</v>
      </c>
      <c r="G2236" t="s">
        <v>7941</v>
      </c>
      <c r="H2236" t="s">
        <v>18</v>
      </c>
      <c r="I2236" s="7" t="s">
        <v>3645</v>
      </c>
      <c r="J2236" s="7" t="s">
        <v>249</v>
      </c>
      <c r="K2236" s="7" t="s">
        <v>7929</v>
      </c>
      <c r="L2236" s="10">
        <v>110</v>
      </c>
      <c r="M2236" s="7" t="s">
        <v>415</v>
      </c>
      <c r="N2236" s="7" t="s">
        <v>1055</v>
      </c>
      <c r="O2236" s="7" t="s">
        <v>3451</v>
      </c>
      <c r="P2236" s="60"/>
      <c r="Q2236">
        <f>SUMIF('Cross-Over'!C:C,Master!E2236,'Cross-Over'!V:V)</f>
        <v>0</v>
      </c>
      <c r="R2236" s="63">
        <f t="shared" si="34"/>
        <v>0</v>
      </c>
    </row>
    <row r="2237" spans="2:18" x14ac:dyDescent="0.25">
      <c r="B2237" s="62" t="s">
        <v>7649</v>
      </c>
      <c r="C2237" s="6" t="s">
        <v>7650</v>
      </c>
      <c r="D2237" s="6" t="s">
        <v>5056</v>
      </c>
      <c r="E2237" s="7" t="s">
        <v>2030</v>
      </c>
      <c r="F2237" t="s">
        <v>2031</v>
      </c>
      <c r="G2237" t="s">
        <v>7975</v>
      </c>
      <c r="H2237" t="s">
        <v>18</v>
      </c>
      <c r="I2237" s="7" t="s">
        <v>2032</v>
      </c>
      <c r="J2237" s="7">
        <v>3030</v>
      </c>
      <c r="K2237" s="7" t="s">
        <v>7929</v>
      </c>
      <c r="L2237" s="10">
        <v>115.5</v>
      </c>
      <c r="M2237" s="7" t="s">
        <v>103</v>
      </c>
      <c r="N2237" s="7" t="s">
        <v>1055</v>
      </c>
      <c r="O2237" s="7" t="s">
        <v>16</v>
      </c>
      <c r="P2237" s="60"/>
      <c r="Q2237">
        <f>SUMIF(Western!C:C,Master!E2237,Western!V:V)</f>
        <v>0</v>
      </c>
      <c r="R2237" s="63">
        <f t="shared" si="34"/>
        <v>0</v>
      </c>
    </row>
    <row r="2238" spans="2:18" x14ac:dyDescent="0.25">
      <c r="B2238" s="62" t="s">
        <v>7649</v>
      </c>
      <c r="C2238" s="6" t="s">
        <v>7651</v>
      </c>
      <c r="D2238" s="6" t="s">
        <v>5057</v>
      </c>
      <c r="E2238" s="7" t="s">
        <v>2033</v>
      </c>
      <c r="F2238" t="s">
        <v>2034</v>
      </c>
      <c r="G2238" t="s">
        <v>7975</v>
      </c>
      <c r="H2238" t="s">
        <v>18</v>
      </c>
      <c r="I2238" s="7" t="s">
        <v>2032</v>
      </c>
      <c r="J2238" s="7">
        <v>3032</v>
      </c>
      <c r="K2238" s="7" t="s">
        <v>7929</v>
      </c>
      <c r="L2238" s="10">
        <v>115.5</v>
      </c>
      <c r="M2238" s="7" t="s">
        <v>103</v>
      </c>
      <c r="N2238" s="7" t="s">
        <v>1055</v>
      </c>
      <c r="O2238" s="7" t="s">
        <v>16</v>
      </c>
      <c r="P2238" s="60"/>
      <c r="Q2238">
        <f>SUMIF(Western!C:C,Master!E2238,Western!V:V)</f>
        <v>0</v>
      </c>
      <c r="R2238" s="63">
        <f t="shared" si="34"/>
        <v>0</v>
      </c>
    </row>
    <row r="2239" spans="2:18" x14ac:dyDescent="0.25">
      <c r="B2239" s="62" t="s">
        <v>7649</v>
      </c>
      <c r="C2239" s="6" t="s">
        <v>7652</v>
      </c>
      <c r="D2239" s="6" t="s">
        <v>5058</v>
      </c>
      <c r="E2239" s="7" t="s">
        <v>2035</v>
      </c>
      <c r="F2239" t="s">
        <v>2036</v>
      </c>
      <c r="G2239" t="s">
        <v>7975</v>
      </c>
      <c r="H2239" t="s">
        <v>18</v>
      </c>
      <c r="I2239" s="7" t="s">
        <v>2032</v>
      </c>
      <c r="J2239" s="7">
        <v>3230</v>
      </c>
      <c r="K2239" s="7" t="s">
        <v>7929</v>
      </c>
      <c r="L2239" s="10">
        <v>115.5</v>
      </c>
      <c r="M2239" s="7" t="s">
        <v>103</v>
      </c>
      <c r="N2239" s="7" t="s">
        <v>1055</v>
      </c>
      <c r="O2239" s="7" t="s">
        <v>16</v>
      </c>
      <c r="P2239" s="60"/>
      <c r="Q2239">
        <f>SUMIF(Western!C:C,Master!E2239,Western!V:V)</f>
        <v>0</v>
      </c>
      <c r="R2239" s="63">
        <f t="shared" si="34"/>
        <v>0</v>
      </c>
    </row>
    <row r="2240" spans="2:18" x14ac:dyDescent="0.25">
      <c r="B2240" s="62" t="s">
        <v>7649</v>
      </c>
      <c r="C2240" s="6" t="s">
        <v>7653</v>
      </c>
      <c r="D2240" s="6" t="s">
        <v>5059</v>
      </c>
      <c r="E2240" s="7" t="s">
        <v>2037</v>
      </c>
      <c r="F2240" t="s">
        <v>2038</v>
      </c>
      <c r="G2240" t="s">
        <v>7975</v>
      </c>
      <c r="H2240" t="s">
        <v>18</v>
      </c>
      <c r="I2240" s="7" t="s">
        <v>2032</v>
      </c>
      <c r="J2240" s="7">
        <v>3232</v>
      </c>
      <c r="K2240" s="7" t="s">
        <v>7929</v>
      </c>
      <c r="L2240" s="10">
        <v>115.5</v>
      </c>
      <c r="M2240" s="7" t="s">
        <v>103</v>
      </c>
      <c r="N2240" s="7" t="s">
        <v>1055</v>
      </c>
      <c r="O2240" s="7" t="s">
        <v>16</v>
      </c>
      <c r="P2240" s="60"/>
      <c r="Q2240">
        <f>SUMIF(Western!C:C,Master!E2240,Western!V:V)</f>
        <v>0</v>
      </c>
      <c r="R2240" s="63">
        <f t="shared" si="34"/>
        <v>0</v>
      </c>
    </row>
    <row r="2241" spans="2:18" x14ac:dyDescent="0.25">
      <c r="B2241" s="62" t="s">
        <v>7649</v>
      </c>
      <c r="C2241" s="6" t="s">
        <v>7654</v>
      </c>
      <c r="D2241" s="6" t="s">
        <v>5060</v>
      </c>
      <c r="E2241" s="7" t="s">
        <v>2039</v>
      </c>
      <c r="F2241" t="s">
        <v>2040</v>
      </c>
      <c r="G2241" t="s">
        <v>7975</v>
      </c>
      <c r="H2241" t="s">
        <v>18</v>
      </c>
      <c r="I2241" s="7" t="s">
        <v>2032</v>
      </c>
      <c r="J2241" s="7">
        <v>3234</v>
      </c>
      <c r="K2241" s="7" t="s">
        <v>7929</v>
      </c>
      <c r="L2241" s="10">
        <v>115.5</v>
      </c>
      <c r="M2241" s="7" t="s">
        <v>103</v>
      </c>
      <c r="N2241" s="7" t="s">
        <v>1055</v>
      </c>
      <c r="O2241" s="7" t="s">
        <v>16</v>
      </c>
      <c r="P2241" s="60"/>
      <c r="Q2241">
        <f>SUMIF(Western!C:C,Master!E2241,Western!V:V)</f>
        <v>0</v>
      </c>
      <c r="R2241" s="63">
        <f t="shared" si="34"/>
        <v>0</v>
      </c>
    </row>
    <row r="2242" spans="2:18" x14ac:dyDescent="0.25">
      <c r="B2242" s="62" t="s">
        <v>7649</v>
      </c>
      <c r="C2242" s="6" t="s">
        <v>7655</v>
      </c>
      <c r="D2242" s="6" t="s">
        <v>5061</v>
      </c>
      <c r="E2242" s="7" t="s">
        <v>2041</v>
      </c>
      <c r="F2242" t="s">
        <v>2042</v>
      </c>
      <c r="G2242" t="s">
        <v>7975</v>
      </c>
      <c r="H2242" t="s">
        <v>18</v>
      </c>
      <c r="I2242" s="7" t="s">
        <v>2032</v>
      </c>
      <c r="J2242" s="7">
        <v>3430</v>
      </c>
      <c r="K2242" s="7" t="s">
        <v>7929</v>
      </c>
      <c r="L2242" s="10">
        <v>115.5</v>
      </c>
      <c r="M2242" s="7" t="s">
        <v>103</v>
      </c>
      <c r="N2242" s="7" t="s">
        <v>1055</v>
      </c>
      <c r="O2242" s="7" t="s">
        <v>16</v>
      </c>
      <c r="P2242" s="60"/>
      <c r="Q2242">
        <f>SUMIF(Western!C:C,Master!E2242,Western!V:V)</f>
        <v>0</v>
      </c>
      <c r="R2242" s="63">
        <f t="shared" si="34"/>
        <v>0</v>
      </c>
    </row>
    <row r="2243" spans="2:18" x14ac:dyDescent="0.25">
      <c r="B2243" s="62" t="s">
        <v>7649</v>
      </c>
      <c r="C2243" s="6" t="s">
        <v>7656</v>
      </c>
      <c r="D2243" s="6" t="s">
        <v>5062</v>
      </c>
      <c r="E2243" s="7" t="s">
        <v>2043</v>
      </c>
      <c r="F2243" t="s">
        <v>2044</v>
      </c>
      <c r="G2243" t="s">
        <v>7975</v>
      </c>
      <c r="H2243" t="s">
        <v>18</v>
      </c>
      <c r="I2243" s="7" t="s">
        <v>2032</v>
      </c>
      <c r="J2243" s="7">
        <v>3432</v>
      </c>
      <c r="K2243" s="7" t="s">
        <v>7929</v>
      </c>
      <c r="L2243" s="10">
        <v>115.5</v>
      </c>
      <c r="M2243" s="7" t="s">
        <v>103</v>
      </c>
      <c r="N2243" s="7" t="s">
        <v>1055</v>
      </c>
      <c r="O2243" s="7" t="s">
        <v>16</v>
      </c>
      <c r="P2243" s="60"/>
      <c r="Q2243">
        <f>SUMIF(Western!C:C,Master!E2243,Western!V:V)</f>
        <v>0</v>
      </c>
      <c r="R2243" s="63">
        <f t="shared" si="34"/>
        <v>0</v>
      </c>
    </row>
    <row r="2244" spans="2:18" x14ac:dyDescent="0.25">
      <c r="B2244" s="62" t="s">
        <v>7649</v>
      </c>
      <c r="C2244" s="6" t="s">
        <v>7657</v>
      </c>
      <c r="D2244" s="6" t="s">
        <v>5063</v>
      </c>
      <c r="E2244" s="7" t="s">
        <v>2045</v>
      </c>
      <c r="F2244" t="s">
        <v>2046</v>
      </c>
      <c r="G2244" t="s">
        <v>7975</v>
      </c>
      <c r="H2244" t="s">
        <v>18</v>
      </c>
      <c r="I2244" s="7" t="s">
        <v>2032</v>
      </c>
      <c r="J2244" s="7">
        <v>3434</v>
      </c>
      <c r="K2244" s="7" t="s">
        <v>7929</v>
      </c>
      <c r="L2244" s="10">
        <v>115.5</v>
      </c>
      <c r="M2244" s="7" t="s">
        <v>103</v>
      </c>
      <c r="N2244" s="7" t="s">
        <v>1055</v>
      </c>
      <c r="O2244" s="7" t="s">
        <v>16</v>
      </c>
      <c r="P2244" s="60"/>
      <c r="Q2244">
        <f>SUMIF(Western!C:C,Master!E2244,Western!V:V)</f>
        <v>0</v>
      </c>
      <c r="R2244" s="63">
        <f t="shared" ref="R2244:R2307" si="35">Q2244*L2244</f>
        <v>0</v>
      </c>
    </row>
    <row r="2245" spans="2:18" x14ac:dyDescent="0.25">
      <c r="B2245" s="62" t="s">
        <v>7649</v>
      </c>
      <c r="C2245" s="6" t="s">
        <v>7658</v>
      </c>
      <c r="D2245" s="6" t="s">
        <v>5064</v>
      </c>
      <c r="E2245" s="7" t="s">
        <v>2047</v>
      </c>
      <c r="F2245" t="s">
        <v>2048</v>
      </c>
      <c r="G2245" t="s">
        <v>7975</v>
      </c>
      <c r="H2245" t="s">
        <v>18</v>
      </c>
      <c r="I2245" s="7" t="s">
        <v>2032</v>
      </c>
      <c r="J2245" s="7">
        <v>3436</v>
      </c>
      <c r="K2245" s="7" t="s">
        <v>7929</v>
      </c>
      <c r="L2245" s="10">
        <v>115.5</v>
      </c>
      <c r="M2245" s="7" t="s">
        <v>103</v>
      </c>
      <c r="N2245" s="7" t="s">
        <v>1055</v>
      </c>
      <c r="O2245" s="7" t="s">
        <v>16</v>
      </c>
      <c r="P2245" s="60"/>
      <c r="Q2245">
        <f>SUMIF(Western!C:C,Master!E2245,Western!V:V)</f>
        <v>0</v>
      </c>
      <c r="R2245" s="63">
        <f t="shared" si="35"/>
        <v>0</v>
      </c>
    </row>
    <row r="2246" spans="2:18" x14ac:dyDescent="0.25">
      <c r="B2246" s="62" t="s">
        <v>7649</v>
      </c>
      <c r="C2246" s="6" t="s">
        <v>7659</v>
      </c>
      <c r="D2246" s="6" t="s">
        <v>5065</v>
      </c>
      <c r="E2246" s="7" t="s">
        <v>2049</v>
      </c>
      <c r="F2246" t="s">
        <v>2050</v>
      </c>
      <c r="G2246" t="s">
        <v>7975</v>
      </c>
      <c r="H2246" t="s">
        <v>18</v>
      </c>
      <c r="I2246" s="7" t="s">
        <v>2032</v>
      </c>
      <c r="J2246" s="7">
        <v>3632</v>
      </c>
      <c r="K2246" s="7" t="s">
        <v>7929</v>
      </c>
      <c r="L2246" s="10">
        <v>115.5</v>
      </c>
      <c r="M2246" s="7" t="s">
        <v>103</v>
      </c>
      <c r="N2246" s="7" t="s">
        <v>1055</v>
      </c>
      <c r="O2246" s="7" t="s">
        <v>16</v>
      </c>
      <c r="P2246" s="60"/>
      <c r="Q2246">
        <f>SUMIF(Western!C:C,Master!E2246,Western!V:V)</f>
        <v>0</v>
      </c>
      <c r="R2246" s="63">
        <f t="shared" si="35"/>
        <v>0</v>
      </c>
    </row>
    <row r="2247" spans="2:18" x14ac:dyDescent="0.25">
      <c r="B2247" s="62" t="s">
        <v>7649</v>
      </c>
      <c r="C2247" s="6" t="s">
        <v>7660</v>
      </c>
      <c r="D2247" s="6" t="s">
        <v>5066</v>
      </c>
      <c r="E2247" s="7" t="s">
        <v>2051</v>
      </c>
      <c r="F2247" t="s">
        <v>2052</v>
      </c>
      <c r="G2247" t="s">
        <v>7975</v>
      </c>
      <c r="H2247" t="s">
        <v>18</v>
      </c>
      <c r="I2247" s="7" t="s">
        <v>2032</v>
      </c>
      <c r="J2247" s="7">
        <v>3634</v>
      </c>
      <c r="K2247" s="7" t="s">
        <v>7929</v>
      </c>
      <c r="L2247" s="10">
        <v>115.5</v>
      </c>
      <c r="M2247" s="7" t="s">
        <v>103</v>
      </c>
      <c r="N2247" s="7" t="s">
        <v>1055</v>
      </c>
      <c r="O2247" s="7" t="s">
        <v>16</v>
      </c>
      <c r="P2247" s="60"/>
      <c r="Q2247">
        <f>SUMIF(Western!C:C,Master!E2247,Western!V:V)</f>
        <v>0</v>
      </c>
      <c r="R2247" s="63">
        <f t="shared" si="35"/>
        <v>0</v>
      </c>
    </row>
    <row r="2248" spans="2:18" x14ac:dyDescent="0.25">
      <c r="B2248" s="62" t="s">
        <v>7649</v>
      </c>
      <c r="C2248" s="6" t="s">
        <v>7661</v>
      </c>
      <c r="D2248" s="6" t="s">
        <v>5067</v>
      </c>
      <c r="E2248" s="7" t="s">
        <v>2053</v>
      </c>
      <c r="F2248" t="s">
        <v>2054</v>
      </c>
      <c r="G2248" t="s">
        <v>7975</v>
      </c>
      <c r="H2248" t="s">
        <v>18</v>
      </c>
      <c r="I2248" s="7" t="s">
        <v>2032</v>
      </c>
      <c r="J2248" s="7">
        <v>3636</v>
      </c>
      <c r="K2248" s="7" t="s">
        <v>7929</v>
      </c>
      <c r="L2248" s="10">
        <v>115.5</v>
      </c>
      <c r="M2248" s="7" t="s">
        <v>103</v>
      </c>
      <c r="N2248" s="7" t="s">
        <v>1055</v>
      </c>
      <c r="O2248" s="7" t="s">
        <v>16</v>
      </c>
      <c r="P2248" s="60"/>
      <c r="Q2248">
        <f>SUMIF(Western!C:C,Master!E2248,Western!V:V)</f>
        <v>0</v>
      </c>
      <c r="R2248" s="63">
        <f t="shared" si="35"/>
        <v>0</v>
      </c>
    </row>
    <row r="2249" spans="2:18" x14ac:dyDescent="0.25">
      <c r="B2249" s="62" t="s">
        <v>7649</v>
      </c>
      <c r="C2249" s="6" t="s">
        <v>7662</v>
      </c>
      <c r="D2249" s="6" t="s">
        <v>5068</v>
      </c>
      <c r="E2249" s="7" t="s">
        <v>2055</v>
      </c>
      <c r="F2249" t="s">
        <v>2056</v>
      </c>
      <c r="G2249" t="s">
        <v>7975</v>
      </c>
      <c r="H2249" t="s">
        <v>18</v>
      </c>
      <c r="I2249" s="7" t="s">
        <v>2032</v>
      </c>
      <c r="J2249" s="7">
        <v>3832</v>
      </c>
      <c r="K2249" s="7" t="s">
        <v>7929</v>
      </c>
      <c r="L2249" s="10">
        <v>115.5</v>
      </c>
      <c r="M2249" s="7" t="s">
        <v>103</v>
      </c>
      <c r="N2249" s="7" t="s">
        <v>1055</v>
      </c>
      <c r="O2249" s="7" t="s">
        <v>16</v>
      </c>
      <c r="P2249" s="60"/>
      <c r="Q2249">
        <f>SUMIF(Western!C:C,Master!E2249,Western!V:V)</f>
        <v>0</v>
      </c>
      <c r="R2249" s="63">
        <f t="shared" si="35"/>
        <v>0</v>
      </c>
    </row>
    <row r="2250" spans="2:18" x14ac:dyDescent="0.25">
      <c r="B2250" s="62" t="s">
        <v>7649</v>
      </c>
      <c r="C2250" s="6" t="s">
        <v>7663</v>
      </c>
      <c r="D2250" s="6" t="s">
        <v>5069</v>
      </c>
      <c r="E2250" s="7" t="s">
        <v>2057</v>
      </c>
      <c r="F2250" t="s">
        <v>2058</v>
      </c>
      <c r="G2250" t="s">
        <v>7975</v>
      </c>
      <c r="H2250" t="s">
        <v>18</v>
      </c>
      <c r="I2250" s="7" t="s">
        <v>2032</v>
      </c>
      <c r="J2250" s="7">
        <v>3834</v>
      </c>
      <c r="K2250" s="7" t="s">
        <v>7929</v>
      </c>
      <c r="L2250" s="10">
        <v>115.5</v>
      </c>
      <c r="M2250" s="7" t="s">
        <v>103</v>
      </c>
      <c r="N2250" s="7" t="s">
        <v>1055</v>
      </c>
      <c r="O2250" s="7" t="s">
        <v>16</v>
      </c>
      <c r="P2250" s="60"/>
      <c r="Q2250">
        <f>SUMIF(Western!C:C,Master!E2250,Western!V:V)</f>
        <v>0</v>
      </c>
      <c r="R2250" s="63">
        <f t="shared" si="35"/>
        <v>0</v>
      </c>
    </row>
    <row r="2251" spans="2:18" x14ac:dyDescent="0.25">
      <c r="B2251" s="62" t="s">
        <v>7649</v>
      </c>
      <c r="C2251" s="6" t="s">
        <v>7664</v>
      </c>
      <c r="D2251" s="6" t="s">
        <v>5070</v>
      </c>
      <c r="E2251" s="7" t="s">
        <v>2059</v>
      </c>
      <c r="F2251" t="s">
        <v>2060</v>
      </c>
      <c r="G2251" t="s">
        <v>7975</v>
      </c>
      <c r="H2251" t="s">
        <v>18</v>
      </c>
      <c r="I2251" s="7" t="s">
        <v>2032</v>
      </c>
      <c r="J2251" s="7">
        <v>3836</v>
      </c>
      <c r="K2251" s="7" t="s">
        <v>7929</v>
      </c>
      <c r="L2251" s="10">
        <v>115.5</v>
      </c>
      <c r="M2251" s="7" t="s">
        <v>103</v>
      </c>
      <c r="N2251" s="7" t="s">
        <v>1055</v>
      </c>
      <c r="O2251" s="7" t="s">
        <v>16</v>
      </c>
      <c r="P2251" s="60"/>
      <c r="Q2251">
        <f>SUMIF(Western!C:C,Master!E2251,Western!V:V)</f>
        <v>0</v>
      </c>
      <c r="R2251" s="63">
        <f t="shared" si="35"/>
        <v>0</v>
      </c>
    </row>
    <row r="2252" spans="2:18" x14ac:dyDescent="0.25">
      <c r="B2252" s="62" t="s">
        <v>7649</v>
      </c>
      <c r="C2252" s="6" t="s">
        <v>7665</v>
      </c>
      <c r="D2252" s="6" t="s">
        <v>5071</v>
      </c>
      <c r="E2252" s="7" t="s">
        <v>2061</v>
      </c>
      <c r="F2252" t="s">
        <v>2062</v>
      </c>
      <c r="G2252" t="s">
        <v>7975</v>
      </c>
      <c r="H2252" t="s">
        <v>18</v>
      </c>
      <c r="I2252" s="7" t="s">
        <v>2032</v>
      </c>
      <c r="J2252" s="7">
        <v>4032</v>
      </c>
      <c r="K2252" s="7" t="s">
        <v>7929</v>
      </c>
      <c r="L2252" s="10">
        <v>115.5</v>
      </c>
      <c r="M2252" s="7" t="s">
        <v>103</v>
      </c>
      <c r="N2252" s="7" t="s">
        <v>1055</v>
      </c>
      <c r="O2252" s="7" t="s">
        <v>16</v>
      </c>
      <c r="P2252" s="60"/>
      <c r="Q2252">
        <f>SUMIF(Western!C:C,Master!E2252,Western!V:V)</f>
        <v>0</v>
      </c>
      <c r="R2252" s="63">
        <f t="shared" si="35"/>
        <v>0</v>
      </c>
    </row>
    <row r="2253" spans="2:18" x14ac:dyDescent="0.25">
      <c r="B2253" s="62" t="s">
        <v>7649</v>
      </c>
      <c r="C2253" s="6" t="s">
        <v>7666</v>
      </c>
      <c r="D2253" s="6" t="s">
        <v>5072</v>
      </c>
      <c r="E2253" s="7" t="s">
        <v>2063</v>
      </c>
      <c r="F2253" t="s">
        <v>2064</v>
      </c>
      <c r="G2253" t="s">
        <v>7975</v>
      </c>
      <c r="H2253" t="s">
        <v>18</v>
      </c>
      <c r="I2253" s="7" t="s">
        <v>2032</v>
      </c>
      <c r="J2253" s="7">
        <v>4232</v>
      </c>
      <c r="K2253" s="7" t="s">
        <v>7929</v>
      </c>
      <c r="L2253" s="10">
        <v>115.5</v>
      </c>
      <c r="M2253" s="7" t="s">
        <v>103</v>
      </c>
      <c r="N2253" s="7" t="s">
        <v>1055</v>
      </c>
      <c r="O2253" s="7" t="s">
        <v>16</v>
      </c>
      <c r="P2253" s="60"/>
      <c r="Q2253">
        <f>SUMIF(Western!C:C,Master!E2253,Western!V:V)</f>
        <v>0</v>
      </c>
      <c r="R2253" s="63">
        <f t="shared" si="35"/>
        <v>0</v>
      </c>
    </row>
    <row r="2254" spans="2:18" x14ac:dyDescent="0.25">
      <c r="B2254" s="62" t="s">
        <v>7649</v>
      </c>
      <c r="C2254" s="6" t="s">
        <v>7667</v>
      </c>
      <c r="D2254" s="6" t="s">
        <v>5073</v>
      </c>
      <c r="E2254" s="7" t="s">
        <v>2065</v>
      </c>
      <c r="F2254" t="s">
        <v>2066</v>
      </c>
      <c r="G2254" t="s">
        <v>7975</v>
      </c>
      <c r="H2254" t="s">
        <v>18</v>
      </c>
      <c r="I2254" s="7" t="s">
        <v>2032</v>
      </c>
      <c r="J2254" s="7">
        <v>4432</v>
      </c>
      <c r="K2254" s="7" t="s">
        <v>7929</v>
      </c>
      <c r="L2254" s="10">
        <v>115.5</v>
      </c>
      <c r="M2254" s="7" t="s">
        <v>103</v>
      </c>
      <c r="N2254" s="7" t="s">
        <v>1055</v>
      </c>
      <c r="O2254" s="7" t="s">
        <v>16</v>
      </c>
      <c r="P2254" s="60"/>
      <c r="Q2254">
        <f>SUMIF(Western!C:C,Master!E2254,Western!V:V)</f>
        <v>0</v>
      </c>
      <c r="R2254" s="63">
        <f t="shared" si="35"/>
        <v>0</v>
      </c>
    </row>
    <row r="2255" spans="2:18" x14ac:dyDescent="0.25">
      <c r="B2255" s="62" t="s">
        <v>7668</v>
      </c>
      <c r="C2255" s="6" t="s">
        <v>7669</v>
      </c>
      <c r="D2255" s="6" t="s">
        <v>5074</v>
      </c>
      <c r="E2255" s="7" t="s">
        <v>2067</v>
      </c>
      <c r="F2255" t="s">
        <v>2068</v>
      </c>
      <c r="G2255" t="s">
        <v>7975</v>
      </c>
      <c r="H2255" t="s">
        <v>18</v>
      </c>
      <c r="I2255" s="7" t="s">
        <v>2069</v>
      </c>
      <c r="J2255" s="7">
        <v>3030</v>
      </c>
      <c r="K2255" s="7" t="s">
        <v>7929</v>
      </c>
      <c r="L2255" s="10">
        <v>115.5</v>
      </c>
      <c r="M2255" s="7" t="s">
        <v>103</v>
      </c>
      <c r="N2255" s="7" t="s">
        <v>1055</v>
      </c>
      <c r="O2255" s="7" t="s">
        <v>16</v>
      </c>
      <c r="P2255" s="60"/>
      <c r="Q2255">
        <f>SUMIF(Western!C:C,Master!E2255,Western!V:V)</f>
        <v>0</v>
      </c>
      <c r="R2255" s="63">
        <f t="shared" si="35"/>
        <v>0</v>
      </c>
    </row>
    <row r="2256" spans="2:18" x14ac:dyDescent="0.25">
      <c r="B2256" s="62" t="s">
        <v>7668</v>
      </c>
      <c r="C2256" s="6" t="s">
        <v>7670</v>
      </c>
      <c r="D2256" s="6" t="s">
        <v>5075</v>
      </c>
      <c r="E2256" s="7" t="s">
        <v>2070</v>
      </c>
      <c r="F2256" t="s">
        <v>2071</v>
      </c>
      <c r="G2256" t="s">
        <v>7975</v>
      </c>
      <c r="H2256" t="s">
        <v>18</v>
      </c>
      <c r="I2256" s="7" t="s">
        <v>2069</v>
      </c>
      <c r="J2256" s="7">
        <v>3032</v>
      </c>
      <c r="K2256" s="7" t="s">
        <v>7929</v>
      </c>
      <c r="L2256" s="10">
        <v>115.5</v>
      </c>
      <c r="M2256" s="7" t="s">
        <v>103</v>
      </c>
      <c r="N2256" s="7" t="s">
        <v>1055</v>
      </c>
      <c r="O2256" s="7" t="s">
        <v>16</v>
      </c>
      <c r="P2256" s="60"/>
      <c r="Q2256">
        <f>SUMIF(Western!C:C,Master!E2256,Western!V:V)</f>
        <v>0</v>
      </c>
      <c r="R2256" s="63">
        <f t="shared" si="35"/>
        <v>0</v>
      </c>
    </row>
    <row r="2257" spans="2:18" x14ac:dyDescent="0.25">
      <c r="B2257" s="62" t="s">
        <v>7668</v>
      </c>
      <c r="C2257" s="6" t="s">
        <v>7671</v>
      </c>
      <c r="D2257" s="6" t="s">
        <v>5076</v>
      </c>
      <c r="E2257" s="7" t="s">
        <v>2072</v>
      </c>
      <c r="F2257" t="s">
        <v>2073</v>
      </c>
      <c r="G2257" t="s">
        <v>7975</v>
      </c>
      <c r="H2257" t="s">
        <v>18</v>
      </c>
      <c r="I2257" s="7" t="s">
        <v>2069</v>
      </c>
      <c r="J2257" s="7">
        <v>3230</v>
      </c>
      <c r="K2257" s="7" t="s">
        <v>7929</v>
      </c>
      <c r="L2257" s="10">
        <v>115.5</v>
      </c>
      <c r="M2257" s="7" t="s">
        <v>103</v>
      </c>
      <c r="N2257" s="7" t="s">
        <v>1055</v>
      </c>
      <c r="O2257" s="7" t="s">
        <v>16</v>
      </c>
      <c r="P2257" s="60"/>
      <c r="Q2257">
        <f>SUMIF(Western!C:C,Master!E2257,Western!V:V)</f>
        <v>0</v>
      </c>
      <c r="R2257" s="63">
        <f t="shared" si="35"/>
        <v>0</v>
      </c>
    </row>
    <row r="2258" spans="2:18" x14ac:dyDescent="0.25">
      <c r="B2258" s="62" t="s">
        <v>7668</v>
      </c>
      <c r="C2258" s="6" t="s">
        <v>7672</v>
      </c>
      <c r="D2258" s="6" t="s">
        <v>5077</v>
      </c>
      <c r="E2258" s="7" t="s">
        <v>2074</v>
      </c>
      <c r="F2258" t="s">
        <v>2075</v>
      </c>
      <c r="G2258" t="s">
        <v>7975</v>
      </c>
      <c r="H2258" t="s">
        <v>18</v>
      </c>
      <c r="I2258" s="7" t="s">
        <v>2069</v>
      </c>
      <c r="J2258" s="7">
        <v>3232</v>
      </c>
      <c r="K2258" s="7" t="s">
        <v>7929</v>
      </c>
      <c r="L2258" s="10">
        <v>115.5</v>
      </c>
      <c r="M2258" s="7" t="s">
        <v>103</v>
      </c>
      <c r="N2258" s="7" t="s">
        <v>1055</v>
      </c>
      <c r="O2258" s="7" t="s">
        <v>16</v>
      </c>
      <c r="P2258" s="60"/>
      <c r="Q2258">
        <f>SUMIF(Western!C:C,Master!E2258,Western!V:V)</f>
        <v>0</v>
      </c>
      <c r="R2258" s="63">
        <f t="shared" si="35"/>
        <v>0</v>
      </c>
    </row>
    <row r="2259" spans="2:18" x14ac:dyDescent="0.25">
      <c r="B2259" s="62" t="s">
        <v>7668</v>
      </c>
      <c r="C2259" s="6" t="s">
        <v>7673</v>
      </c>
      <c r="D2259" s="6" t="s">
        <v>5078</v>
      </c>
      <c r="E2259" s="7" t="s">
        <v>2076</v>
      </c>
      <c r="F2259" t="s">
        <v>2077</v>
      </c>
      <c r="G2259" t="s">
        <v>7975</v>
      </c>
      <c r="H2259" t="s">
        <v>18</v>
      </c>
      <c r="I2259" s="7" t="s">
        <v>2069</v>
      </c>
      <c r="J2259" s="7">
        <v>3234</v>
      </c>
      <c r="K2259" s="7" t="s">
        <v>7929</v>
      </c>
      <c r="L2259" s="10">
        <v>115.5</v>
      </c>
      <c r="M2259" s="7" t="s">
        <v>103</v>
      </c>
      <c r="N2259" s="7" t="s">
        <v>1055</v>
      </c>
      <c r="O2259" s="7" t="s">
        <v>16</v>
      </c>
      <c r="P2259" s="60"/>
      <c r="Q2259">
        <f>SUMIF(Western!C:C,Master!E2259,Western!V:V)</f>
        <v>0</v>
      </c>
      <c r="R2259" s="63">
        <f t="shared" si="35"/>
        <v>0</v>
      </c>
    </row>
    <row r="2260" spans="2:18" x14ac:dyDescent="0.25">
      <c r="B2260" s="62" t="s">
        <v>7668</v>
      </c>
      <c r="C2260" s="6" t="s">
        <v>7674</v>
      </c>
      <c r="D2260" s="6" t="s">
        <v>5079</v>
      </c>
      <c r="E2260" s="7" t="s">
        <v>2078</v>
      </c>
      <c r="F2260" t="s">
        <v>2079</v>
      </c>
      <c r="G2260" t="s">
        <v>7975</v>
      </c>
      <c r="H2260" t="s">
        <v>18</v>
      </c>
      <c r="I2260" s="7" t="s">
        <v>2069</v>
      </c>
      <c r="J2260" s="7">
        <v>3430</v>
      </c>
      <c r="K2260" s="7" t="s">
        <v>7929</v>
      </c>
      <c r="L2260" s="10">
        <v>115.5</v>
      </c>
      <c r="M2260" s="7" t="s">
        <v>103</v>
      </c>
      <c r="N2260" s="7" t="s">
        <v>1055</v>
      </c>
      <c r="O2260" s="7" t="s">
        <v>16</v>
      </c>
      <c r="P2260" s="60"/>
      <c r="Q2260">
        <f>SUMIF(Western!C:C,Master!E2260,Western!V:V)</f>
        <v>0</v>
      </c>
      <c r="R2260" s="63">
        <f t="shared" si="35"/>
        <v>0</v>
      </c>
    </row>
    <row r="2261" spans="2:18" x14ac:dyDescent="0.25">
      <c r="B2261" s="62" t="s">
        <v>7668</v>
      </c>
      <c r="C2261" s="6" t="s">
        <v>7675</v>
      </c>
      <c r="D2261" s="6" t="s">
        <v>5080</v>
      </c>
      <c r="E2261" s="7" t="s">
        <v>2080</v>
      </c>
      <c r="F2261" t="s">
        <v>2081</v>
      </c>
      <c r="G2261" t="s">
        <v>7975</v>
      </c>
      <c r="H2261" t="s">
        <v>18</v>
      </c>
      <c r="I2261" s="7" t="s">
        <v>2069</v>
      </c>
      <c r="J2261" s="7">
        <v>3432</v>
      </c>
      <c r="K2261" s="7" t="s">
        <v>7929</v>
      </c>
      <c r="L2261" s="10">
        <v>115.5</v>
      </c>
      <c r="M2261" s="7" t="s">
        <v>103</v>
      </c>
      <c r="N2261" s="7" t="s">
        <v>1055</v>
      </c>
      <c r="O2261" s="7" t="s">
        <v>16</v>
      </c>
      <c r="P2261" s="60"/>
      <c r="Q2261">
        <f>SUMIF(Western!C:C,Master!E2261,Western!V:V)</f>
        <v>0</v>
      </c>
      <c r="R2261" s="63">
        <f t="shared" si="35"/>
        <v>0</v>
      </c>
    </row>
    <row r="2262" spans="2:18" x14ac:dyDescent="0.25">
      <c r="B2262" s="62" t="s">
        <v>7668</v>
      </c>
      <c r="C2262" s="6" t="s">
        <v>7676</v>
      </c>
      <c r="D2262" s="6" t="s">
        <v>5081</v>
      </c>
      <c r="E2262" s="7" t="s">
        <v>2082</v>
      </c>
      <c r="F2262" t="s">
        <v>2083</v>
      </c>
      <c r="G2262" t="s">
        <v>7975</v>
      </c>
      <c r="H2262" t="s">
        <v>18</v>
      </c>
      <c r="I2262" s="7" t="s">
        <v>2069</v>
      </c>
      <c r="J2262" s="7">
        <v>3434</v>
      </c>
      <c r="K2262" s="7" t="s">
        <v>7929</v>
      </c>
      <c r="L2262" s="10">
        <v>115.5</v>
      </c>
      <c r="M2262" s="7" t="s">
        <v>103</v>
      </c>
      <c r="N2262" s="7" t="s">
        <v>1055</v>
      </c>
      <c r="O2262" s="7" t="s">
        <v>16</v>
      </c>
      <c r="P2262" s="60"/>
      <c r="Q2262">
        <f>SUMIF(Western!C:C,Master!E2262,Western!V:V)</f>
        <v>0</v>
      </c>
      <c r="R2262" s="63">
        <f t="shared" si="35"/>
        <v>0</v>
      </c>
    </row>
    <row r="2263" spans="2:18" x14ac:dyDescent="0.25">
      <c r="B2263" s="62" t="s">
        <v>7668</v>
      </c>
      <c r="C2263" s="6" t="s">
        <v>7677</v>
      </c>
      <c r="D2263" s="6" t="s">
        <v>5082</v>
      </c>
      <c r="E2263" s="7" t="s">
        <v>2084</v>
      </c>
      <c r="F2263" t="s">
        <v>2085</v>
      </c>
      <c r="G2263" t="s">
        <v>7975</v>
      </c>
      <c r="H2263" t="s">
        <v>18</v>
      </c>
      <c r="I2263" s="7" t="s">
        <v>2069</v>
      </c>
      <c r="J2263" s="7">
        <v>3436</v>
      </c>
      <c r="K2263" s="7" t="s">
        <v>7929</v>
      </c>
      <c r="L2263" s="10">
        <v>115.5</v>
      </c>
      <c r="M2263" s="7" t="s">
        <v>103</v>
      </c>
      <c r="N2263" s="7" t="s">
        <v>1055</v>
      </c>
      <c r="O2263" s="7" t="s">
        <v>16</v>
      </c>
      <c r="P2263" s="60"/>
      <c r="Q2263">
        <f>SUMIF(Western!C:C,Master!E2263,Western!V:V)</f>
        <v>0</v>
      </c>
      <c r="R2263" s="63">
        <f t="shared" si="35"/>
        <v>0</v>
      </c>
    </row>
    <row r="2264" spans="2:18" x14ac:dyDescent="0.25">
      <c r="B2264" s="62" t="s">
        <v>7668</v>
      </c>
      <c r="C2264" s="6" t="s">
        <v>7678</v>
      </c>
      <c r="D2264" s="6" t="s">
        <v>5083</v>
      </c>
      <c r="E2264" s="7" t="s">
        <v>2086</v>
      </c>
      <c r="F2264" t="s">
        <v>2087</v>
      </c>
      <c r="G2264" t="s">
        <v>7975</v>
      </c>
      <c r="H2264" t="s">
        <v>18</v>
      </c>
      <c r="I2264" s="7" t="s">
        <v>2069</v>
      </c>
      <c r="J2264" s="7">
        <v>3632</v>
      </c>
      <c r="K2264" s="7" t="s">
        <v>7929</v>
      </c>
      <c r="L2264" s="10">
        <v>115.5</v>
      </c>
      <c r="M2264" s="7" t="s">
        <v>103</v>
      </c>
      <c r="N2264" s="7" t="s">
        <v>1055</v>
      </c>
      <c r="O2264" s="7" t="s">
        <v>16</v>
      </c>
      <c r="P2264" s="60"/>
      <c r="Q2264">
        <f>SUMIF(Western!C:C,Master!E2264,Western!V:V)</f>
        <v>0</v>
      </c>
      <c r="R2264" s="63">
        <f t="shared" si="35"/>
        <v>0</v>
      </c>
    </row>
    <row r="2265" spans="2:18" x14ac:dyDescent="0.25">
      <c r="B2265" s="62" t="s">
        <v>7668</v>
      </c>
      <c r="C2265" s="6" t="s">
        <v>7679</v>
      </c>
      <c r="D2265" s="6" t="s">
        <v>5084</v>
      </c>
      <c r="E2265" s="7" t="s">
        <v>2088</v>
      </c>
      <c r="F2265" t="s">
        <v>2089</v>
      </c>
      <c r="G2265" t="s">
        <v>7975</v>
      </c>
      <c r="H2265" t="s">
        <v>18</v>
      </c>
      <c r="I2265" s="7" t="s">
        <v>2069</v>
      </c>
      <c r="J2265" s="7">
        <v>3634</v>
      </c>
      <c r="K2265" s="7" t="s">
        <v>7929</v>
      </c>
      <c r="L2265" s="10">
        <v>115.5</v>
      </c>
      <c r="M2265" s="7" t="s">
        <v>103</v>
      </c>
      <c r="N2265" s="7" t="s">
        <v>1055</v>
      </c>
      <c r="O2265" s="7" t="s">
        <v>16</v>
      </c>
      <c r="P2265" s="60"/>
      <c r="Q2265">
        <f>SUMIF(Western!C:C,Master!E2265,Western!V:V)</f>
        <v>0</v>
      </c>
      <c r="R2265" s="63">
        <f t="shared" si="35"/>
        <v>0</v>
      </c>
    </row>
    <row r="2266" spans="2:18" x14ac:dyDescent="0.25">
      <c r="B2266" s="62" t="s">
        <v>7668</v>
      </c>
      <c r="C2266" s="6" t="s">
        <v>7680</v>
      </c>
      <c r="D2266" s="6" t="s">
        <v>5085</v>
      </c>
      <c r="E2266" s="7" t="s">
        <v>2090</v>
      </c>
      <c r="F2266" t="s">
        <v>2091</v>
      </c>
      <c r="G2266" t="s">
        <v>7975</v>
      </c>
      <c r="H2266" t="s">
        <v>18</v>
      </c>
      <c r="I2266" s="7" t="s">
        <v>2069</v>
      </c>
      <c r="J2266" s="7">
        <v>3636</v>
      </c>
      <c r="K2266" s="7" t="s">
        <v>7929</v>
      </c>
      <c r="L2266" s="10">
        <v>115.5</v>
      </c>
      <c r="M2266" s="7" t="s">
        <v>103</v>
      </c>
      <c r="N2266" s="7" t="s">
        <v>1055</v>
      </c>
      <c r="O2266" s="7" t="s">
        <v>16</v>
      </c>
      <c r="P2266" s="60"/>
      <c r="Q2266">
        <f>SUMIF(Western!C:C,Master!E2266,Western!V:V)</f>
        <v>0</v>
      </c>
      <c r="R2266" s="63">
        <f t="shared" si="35"/>
        <v>0</v>
      </c>
    </row>
    <row r="2267" spans="2:18" x14ac:dyDescent="0.25">
      <c r="B2267" s="62" t="s">
        <v>7668</v>
      </c>
      <c r="C2267" s="6" t="s">
        <v>7681</v>
      </c>
      <c r="D2267" s="6" t="s">
        <v>5086</v>
      </c>
      <c r="E2267" s="7" t="s">
        <v>2092</v>
      </c>
      <c r="F2267" t="s">
        <v>2093</v>
      </c>
      <c r="G2267" t="s">
        <v>7975</v>
      </c>
      <c r="H2267" t="s">
        <v>18</v>
      </c>
      <c r="I2267" s="7" t="s">
        <v>2069</v>
      </c>
      <c r="J2267" s="7">
        <v>3832</v>
      </c>
      <c r="K2267" s="7" t="s">
        <v>7929</v>
      </c>
      <c r="L2267" s="10">
        <v>115.5</v>
      </c>
      <c r="M2267" s="7" t="s">
        <v>103</v>
      </c>
      <c r="N2267" s="7" t="s">
        <v>1055</v>
      </c>
      <c r="O2267" s="7" t="s">
        <v>16</v>
      </c>
      <c r="P2267" s="60"/>
      <c r="Q2267">
        <f>SUMIF(Western!C:C,Master!E2267,Western!V:V)</f>
        <v>0</v>
      </c>
      <c r="R2267" s="63">
        <f t="shared" si="35"/>
        <v>0</v>
      </c>
    </row>
    <row r="2268" spans="2:18" x14ac:dyDescent="0.25">
      <c r="B2268" s="62" t="s">
        <v>7668</v>
      </c>
      <c r="C2268" s="6" t="s">
        <v>7682</v>
      </c>
      <c r="D2268" s="6" t="s">
        <v>5087</v>
      </c>
      <c r="E2268" s="7" t="s">
        <v>2094</v>
      </c>
      <c r="F2268" t="s">
        <v>2095</v>
      </c>
      <c r="G2268" t="s">
        <v>7975</v>
      </c>
      <c r="H2268" t="s">
        <v>18</v>
      </c>
      <c r="I2268" s="7" t="s">
        <v>2069</v>
      </c>
      <c r="J2268" s="7">
        <v>3834</v>
      </c>
      <c r="K2268" s="7" t="s">
        <v>7929</v>
      </c>
      <c r="L2268" s="10">
        <v>115.5</v>
      </c>
      <c r="M2268" s="7" t="s">
        <v>103</v>
      </c>
      <c r="N2268" s="7" t="s">
        <v>1055</v>
      </c>
      <c r="O2268" s="7" t="s">
        <v>16</v>
      </c>
      <c r="P2268" s="60"/>
      <c r="Q2268">
        <f>SUMIF(Western!C:C,Master!E2268,Western!V:V)</f>
        <v>0</v>
      </c>
      <c r="R2268" s="63">
        <f t="shared" si="35"/>
        <v>0</v>
      </c>
    </row>
    <row r="2269" spans="2:18" x14ac:dyDescent="0.25">
      <c r="B2269" s="62" t="s">
        <v>7668</v>
      </c>
      <c r="C2269" s="6" t="s">
        <v>7683</v>
      </c>
      <c r="D2269" s="6" t="s">
        <v>5088</v>
      </c>
      <c r="E2269" s="7" t="s">
        <v>2096</v>
      </c>
      <c r="F2269" t="s">
        <v>2097</v>
      </c>
      <c r="G2269" t="s">
        <v>7975</v>
      </c>
      <c r="H2269" t="s">
        <v>18</v>
      </c>
      <c r="I2269" s="7" t="s">
        <v>2069</v>
      </c>
      <c r="J2269" s="7">
        <v>3836</v>
      </c>
      <c r="K2269" s="7" t="s">
        <v>7929</v>
      </c>
      <c r="L2269" s="10">
        <v>115.5</v>
      </c>
      <c r="M2269" s="7" t="s">
        <v>103</v>
      </c>
      <c r="N2269" s="7" t="s">
        <v>1055</v>
      </c>
      <c r="O2269" s="7" t="s">
        <v>16</v>
      </c>
      <c r="P2269" s="60"/>
      <c r="Q2269">
        <f>SUMIF(Western!C:C,Master!E2269,Western!V:V)</f>
        <v>0</v>
      </c>
      <c r="R2269" s="63">
        <f t="shared" si="35"/>
        <v>0</v>
      </c>
    </row>
    <row r="2270" spans="2:18" x14ac:dyDescent="0.25">
      <c r="B2270" s="62" t="s">
        <v>7668</v>
      </c>
      <c r="C2270" s="6" t="s">
        <v>7684</v>
      </c>
      <c r="D2270" s="6" t="s">
        <v>5089</v>
      </c>
      <c r="E2270" s="7" t="s">
        <v>2098</v>
      </c>
      <c r="F2270" t="s">
        <v>2099</v>
      </c>
      <c r="G2270" t="s">
        <v>7975</v>
      </c>
      <c r="H2270" t="s">
        <v>18</v>
      </c>
      <c r="I2270" s="7" t="s">
        <v>2069</v>
      </c>
      <c r="J2270" s="7">
        <v>4032</v>
      </c>
      <c r="K2270" s="7" t="s">
        <v>7929</v>
      </c>
      <c r="L2270" s="10">
        <v>115.5</v>
      </c>
      <c r="M2270" s="7" t="s">
        <v>103</v>
      </c>
      <c r="N2270" s="7" t="s">
        <v>1055</v>
      </c>
      <c r="O2270" s="7" t="s">
        <v>16</v>
      </c>
      <c r="P2270" s="60"/>
      <c r="Q2270">
        <f>SUMIF(Western!C:C,Master!E2270,Western!V:V)</f>
        <v>0</v>
      </c>
      <c r="R2270" s="63">
        <f t="shared" si="35"/>
        <v>0</v>
      </c>
    </row>
    <row r="2271" spans="2:18" x14ac:dyDescent="0.25">
      <c r="B2271" s="62" t="s">
        <v>7668</v>
      </c>
      <c r="C2271" s="6" t="s">
        <v>7685</v>
      </c>
      <c r="D2271" s="6" t="s">
        <v>5090</v>
      </c>
      <c r="E2271" s="7" t="s">
        <v>2100</v>
      </c>
      <c r="F2271" t="s">
        <v>2101</v>
      </c>
      <c r="G2271" t="s">
        <v>7975</v>
      </c>
      <c r="H2271" t="s">
        <v>18</v>
      </c>
      <c r="I2271" s="7" t="s">
        <v>2069</v>
      </c>
      <c r="J2271" s="7">
        <v>4232</v>
      </c>
      <c r="K2271" s="7" t="s">
        <v>7929</v>
      </c>
      <c r="L2271" s="10">
        <v>115.5</v>
      </c>
      <c r="M2271" s="7" t="s">
        <v>103</v>
      </c>
      <c r="N2271" s="7" t="s">
        <v>1055</v>
      </c>
      <c r="O2271" s="7" t="s">
        <v>16</v>
      </c>
      <c r="P2271" s="60"/>
      <c r="Q2271">
        <f>SUMIF(Western!C:C,Master!E2271,Western!V:V)</f>
        <v>0</v>
      </c>
      <c r="R2271" s="63">
        <f t="shared" si="35"/>
        <v>0</v>
      </c>
    </row>
    <row r="2272" spans="2:18" x14ac:dyDescent="0.25">
      <c r="B2272" s="62" t="s">
        <v>7668</v>
      </c>
      <c r="C2272" s="6" t="s">
        <v>7686</v>
      </c>
      <c r="D2272" s="6" t="s">
        <v>5091</v>
      </c>
      <c r="E2272" s="7" t="s">
        <v>2102</v>
      </c>
      <c r="F2272" t="s">
        <v>2103</v>
      </c>
      <c r="G2272" t="s">
        <v>7975</v>
      </c>
      <c r="H2272" t="s">
        <v>18</v>
      </c>
      <c r="I2272" s="7" t="s">
        <v>2069</v>
      </c>
      <c r="J2272" s="7">
        <v>4432</v>
      </c>
      <c r="K2272" s="7" t="s">
        <v>7929</v>
      </c>
      <c r="L2272" s="10">
        <v>115.5</v>
      </c>
      <c r="M2272" s="7" t="s">
        <v>103</v>
      </c>
      <c r="N2272" s="7" t="s">
        <v>1055</v>
      </c>
      <c r="O2272" s="7" t="s">
        <v>16</v>
      </c>
      <c r="P2272" s="60"/>
      <c r="Q2272">
        <f>SUMIF(Western!C:C,Master!E2272,Western!V:V)</f>
        <v>0</v>
      </c>
      <c r="R2272" s="63">
        <f t="shared" si="35"/>
        <v>0</v>
      </c>
    </row>
    <row r="2273" spans="2:18" x14ac:dyDescent="0.25">
      <c r="B2273" s="62" t="s">
        <v>7687</v>
      </c>
      <c r="C2273" s="6" t="s">
        <v>7688</v>
      </c>
      <c r="D2273" s="6">
        <v>840490704558</v>
      </c>
      <c r="E2273" s="7" t="s">
        <v>3425</v>
      </c>
      <c r="F2273" t="s">
        <v>4182</v>
      </c>
      <c r="G2273" t="s">
        <v>7855</v>
      </c>
      <c r="H2273" t="s">
        <v>17</v>
      </c>
      <c r="I2273" s="7" t="s">
        <v>154</v>
      </c>
      <c r="J2273" s="7" t="s">
        <v>13</v>
      </c>
      <c r="K2273" s="7" t="s">
        <v>7828</v>
      </c>
      <c r="L2273" s="10">
        <v>71.5</v>
      </c>
      <c r="M2273" s="7" t="s">
        <v>14</v>
      </c>
      <c r="N2273" s="7" t="s">
        <v>37</v>
      </c>
      <c r="O2273" s="7" t="s">
        <v>3451</v>
      </c>
      <c r="P2273" s="60"/>
      <c r="Q2273">
        <f>SUMIF('Cross-Over'!C:C,Master!E2273,'Cross-Over'!V:V)</f>
        <v>0</v>
      </c>
      <c r="R2273" s="63">
        <f t="shared" si="35"/>
        <v>0</v>
      </c>
    </row>
    <row r="2274" spans="2:18" x14ac:dyDescent="0.25">
      <c r="B2274" s="62" t="s">
        <v>7687</v>
      </c>
      <c r="C2274" s="6" t="s">
        <v>7689</v>
      </c>
      <c r="D2274" s="6">
        <v>840490704534</v>
      </c>
      <c r="E2274" s="7" t="s">
        <v>3426</v>
      </c>
      <c r="F2274" t="s">
        <v>4183</v>
      </c>
      <c r="G2274" t="s">
        <v>7855</v>
      </c>
      <c r="H2274" t="s">
        <v>17</v>
      </c>
      <c r="I2274" s="7" t="s">
        <v>154</v>
      </c>
      <c r="J2274" s="7" t="s">
        <v>21</v>
      </c>
      <c r="K2274" s="7" t="s">
        <v>7828</v>
      </c>
      <c r="L2274" s="10">
        <v>71.5</v>
      </c>
      <c r="M2274" s="7" t="s">
        <v>14</v>
      </c>
      <c r="N2274" s="7" t="s">
        <v>37</v>
      </c>
      <c r="O2274" s="7" t="s">
        <v>3451</v>
      </c>
      <c r="P2274" s="60"/>
      <c r="Q2274">
        <f>SUMIF('Cross-Over'!C:C,Master!E2274,'Cross-Over'!V:V)</f>
        <v>0</v>
      </c>
      <c r="R2274" s="63">
        <f t="shared" si="35"/>
        <v>0</v>
      </c>
    </row>
    <row r="2275" spans="2:18" x14ac:dyDescent="0.25">
      <c r="B2275" s="62" t="s">
        <v>7687</v>
      </c>
      <c r="C2275" s="6" t="s">
        <v>7690</v>
      </c>
      <c r="D2275" s="6">
        <v>840490704527</v>
      </c>
      <c r="E2275" s="7" t="s">
        <v>3427</v>
      </c>
      <c r="F2275" t="s">
        <v>4184</v>
      </c>
      <c r="G2275" t="s">
        <v>7855</v>
      </c>
      <c r="H2275" t="s">
        <v>17</v>
      </c>
      <c r="I2275" s="7" t="s">
        <v>154</v>
      </c>
      <c r="J2275" s="7" t="s">
        <v>24</v>
      </c>
      <c r="K2275" s="7" t="s">
        <v>7828</v>
      </c>
      <c r="L2275" s="10">
        <v>71.5</v>
      </c>
      <c r="M2275" s="7" t="s">
        <v>14</v>
      </c>
      <c r="N2275" s="7" t="s">
        <v>37</v>
      </c>
      <c r="O2275" s="7" t="s">
        <v>3451</v>
      </c>
      <c r="P2275" s="60"/>
      <c r="Q2275">
        <f>SUMIF('Cross-Over'!C:C,Master!E2275,'Cross-Over'!V:V)</f>
        <v>0</v>
      </c>
      <c r="R2275" s="63">
        <f t="shared" si="35"/>
        <v>0</v>
      </c>
    </row>
    <row r="2276" spans="2:18" x14ac:dyDescent="0.25">
      <c r="B2276" s="62" t="s">
        <v>7687</v>
      </c>
      <c r="C2276" s="6" t="s">
        <v>7691</v>
      </c>
      <c r="D2276" s="6">
        <v>840490704510</v>
      </c>
      <c r="E2276" s="7" t="s">
        <v>3428</v>
      </c>
      <c r="F2276" t="s">
        <v>4185</v>
      </c>
      <c r="G2276" t="s">
        <v>7855</v>
      </c>
      <c r="H2276" t="s">
        <v>17</v>
      </c>
      <c r="I2276" s="7" t="s">
        <v>154</v>
      </c>
      <c r="J2276" s="7" t="s">
        <v>27</v>
      </c>
      <c r="K2276" s="7" t="s">
        <v>7828</v>
      </c>
      <c r="L2276" s="10">
        <v>71.5</v>
      </c>
      <c r="M2276" s="7" t="s">
        <v>14</v>
      </c>
      <c r="N2276" s="7" t="s">
        <v>37</v>
      </c>
      <c r="O2276" s="7" t="s">
        <v>3451</v>
      </c>
      <c r="P2276" s="60"/>
      <c r="Q2276">
        <f>SUMIF('Cross-Over'!C:C,Master!E2276,'Cross-Over'!V:V)</f>
        <v>0</v>
      </c>
      <c r="R2276" s="63">
        <f t="shared" si="35"/>
        <v>0</v>
      </c>
    </row>
    <row r="2277" spans="2:18" x14ac:dyDescent="0.25">
      <c r="B2277" s="62" t="s">
        <v>7687</v>
      </c>
      <c r="C2277" s="6" t="s">
        <v>7692</v>
      </c>
      <c r="D2277" s="6">
        <v>840490704541</v>
      </c>
      <c r="E2277" s="7" t="s">
        <v>3429</v>
      </c>
      <c r="F2277" t="s">
        <v>4186</v>
      </c>
      <c r="G2277" t="s">
        <v>7855</v>
      </c>
      <c r="H2277" t="s">
        <v>17</v>
      </c>
      <c r="I2277" s="7" t="s">
        <v>154</v>
      </c>
      <c r="J2277" s="7" t="s">
        <v>30</v>
      </c>
      <c r="K2277" s="7" t="s">
        <v>7828</v>
      </c>
      <c r="L2277" s="10">
        <v>71.5</v>
      </c>
      <c r="M2277" s="7" t="s">
        <v>14</v>
      </c>
      <c r="N2277" s="7" t="s">
        <v>37</v>
      </c>
      <c r="O2277" s="7" t="s">
        <v>3451</v>
      </c>
      <c r="P2277" s="60"/>
      <c r="Q2277">
        <f>SUMIF('Cross-Over'!C:C,Master!E2277,'Cross-Over'!V:V)</f>
        <v>0</v>
      </c>
      <c r="R2277" s="63">
        <f t="shared" si="35"/>
        <v>0</v>
      </c>
    </row>
    <row r="2278" spans="2:18" x14ac:dyDescent="0.25">
      <c r="B2278" s="62" t="s">
        <v>7693</v>
      </c>
      <c r="C2278" s="6" t="s">
        <v>7694</v>
      </c>
      <c r="D2278" s="6">
        <v>840490704503</v>
      </c>
      <c r="E2278" s="7" t="s">
        <v>3430</v>
      </c>
      <c r="F2278" t="s">
        <v>4187</v>
      </c>
      <c r="G2278" t="s">
        <v>7855</v>
      </c>
      <c r="H2278" t="s">
        <v>18</v>
      </c>
      <c r="I2278" s="7" t="s">
        <v>59</v>
      </c>
      <c r="J2278" s="7" t="s">
        <v>13</v>
      </c>
      <c r="K2278" s="7" t="s">
        <v>7828</v>
      </c>
      <c r="L2278" s="10">
        <v>71.5</v>
      </c>
      <c r="M2278" s="7" t="s">
        <v>14</v>
      </c>
      <c r="N2278" s="7" t="s">
        <v>37</v>
      </c>
      <c r="O2278" s="7" t="s">
        <v>3451</v>
      </c>
      <c r="P2278" s="60"/>
      <c r="Q2278">
        <f>SUMIF('Cross-Over'!C:C,Master!E2278,'Cross-Over'!V:V)</f>
        <v>0</v>
      </c>
      <c r="R2278" s="63">
        <f t="shared" si="35"/>
        <v>0</v>
      </c>
    </row>
    <row r="2279" spans="2:18" x14ac:dyDescent="0.25">
      <c r="B2279" s="62" t="s">
        <v>7693</v>
      </c>
      <c r="C2279" s="6" t="s">
        <v>7695</v>
      </c>
      <c r="D2279" s="6">
        <v>840490704480</v>
      </c>
      <c r="E2279" s="7" t="s">
        <v>3431</v>
      </c>
      <c r="F2279" t="s">
        <v>4188</v>
      </c>
      <c r="G2279" t="s">
        <v>7855</v>
      </c>
      <c r="H2279" t="s">
        <v>18</v>
      </c>
      <c r="I2279" s="7" t="s">
        <v>59</v>
      </c>
      <c r="J2279" s="7" t="s">
        <v>21</v>
      </c>
      <c r="K2279" s="7" t="s">
        <v>7828</v>
      </c>
      <c r="L2279" s="10">
        <v>71.5</v>
      </c>
      <c r="M2279" s="7" t="s">
        <v>14</v>
      </c>
      <c r="N2279" s="7" t="s">
        <v>37</v>
      </c>
      <c r="O2279" s="7" t="s">
        <v>3451</v>
      </c>
      <c r="P2279" s="60"/>
      <c r="Q2279">
        <f>SUMIF('Cross-Over'!C:C,Master!E2279,'Cross-Over'!V:V)</f>
        <v>0</v>
      </c>
      <c r="R2279" s="63">
        <f t="shared" si="35"/>
        <v>0</v>
      </c>
    </row>
    <row r="2280" spans="2:18" x14ac:dyDescent="0.25">
      <c r="B2280" s="62" t="s">
        <v>7693</v>
      </c>
      <c r="C2280" s="6" t="s">
        <v>7696</v>
      </c>
      <c r="D2280" s="6">
        <v>840490704473</v>
      </c>
      <c r="E2280" s="7" t="s">
        <v>3432</v>
      </c>
      <c r="F2280" t="s">
        <v>4189</v>
      </c>
      <c r="G2280" t="s">
        <v>7855</v>
      </c>
      <c r="H2280" t="s">
        <v>18</v>
      </c>
      <c r="I2280" s="7" t="s">
        <v>59</v>
      </c>
      <c r="J2280" s="7" t="s">
        <v>24</v>
      </c>
      <c r="K2280" s="7" t="s">
        <v>7828</v>
      </c>
      <c r="L2280" s="10">
        <v>71.5</v>
      </c>
      <c r="M2280" s="7" t="s">
        <v>14</v>
      </c>
      <c r="N2280" s="7" t="s">
        <v>37</v>
      </c>
      <c r="O2280" s="7" t="s">
        <v>3451</v>
      </c>
      <c r="P2280" s="60"/>
      <c r="Q2280">
        <f>SUMIF('Cross-Over'!C:C,Master!E2280,'Cross-Over'!V:V)</f>
        <v>0</v>
      </c>
      <c r="R2280" s="63">
        <f t="shared" si="35"/>
        <v>0</v>
      </c>
    </row>
    <row r="2281" spans="2:18" x14ac:dyDescent="0.25">
      <c r="B2281" s="62" t="s">
        <v>7693</v>
      </c>
      <c r="C2281" s="6" t="s">
        <v>7697</v>
      </c>
      <c r="D2281" s="6">
        <v>840490704466</v>
      </c>
      <c r="E2281" s="7" t="s">
        <v>3433</v>
      </c>
      <c r="F2281" t="s">
        <v>4190</v>
      </c>
      <c r="G2281" t="s">
        <v>7855</v>
      </c>
      <c r="H2281" t="s">
        <v>18</v>
      </c>
      <c r="I2281" s="7" t="s">
        <v>59</v>
      </c>
      <c r="J2281" s="7" t="s">
        <v>27</v>
      </c>
      <c r="K2281" s="7" t="s">
        <v>7828</v>
      </c>
      <c r="L2281" s="10">
        <v>71.5</v>
      </c>
      <c r="M2281" s="7" t="s">
        <v>14</v>
      </c>
      <c r="N2281" s="7" t="s">
        <v>37</v>
      </c>
      <c r="O2281" s="7" t="s">
        <v>3451</v>
      </c>
      <c r="P2281" s="60"/>
      <c r="Q2281">
        <f>SUMIF('Cross-Over'!C:C,Master!E2281,'Cross-Over'!V:V)</f>
        <v>0</v>
      </c>
      <c r="R2281" s="63">
        <f t="shared" si="35"/>
        <v>0</v>
      </c>
    </row>
    <row r="2282" spans="2:18" x14ac:dyDescent="0.25">
      <c r="B2282" s="62" t="s">
        <v>7693</v>
      </c>
      <c r="C2282" s="6" t="s">
        <v>7698</v>
      </c>
      <c r="D2282" s="6">
        <v>840490704497</v>
      </c>
      <c r="E2282" s="7" t="s">
        <v>3434</v>
      </c>
      <c r="F2282" t="s">
        <v>4191</v>
      </c>
      <c r="G2282" t="s">
        <v>7855</v>
      </c>
      <c r="H2282" t="s">
        <v>18</v>
      </c>
      <c r="I2282" s="7" t="s">
        <v>59</v>
      </c>
      <c r="J2282" s="7" t="s">
        <v>30</v>
      </c>
      <c r="K2282" s="7" t="s">
        <v>7828</v>
      </c>
      <c r="L2282" s="10">
        <v>71.5</v>
      </c>
      <c r="M2282" s="7" t="s">
        <v>14</v>
      </c>
      <c r="N2282" s="7" t="s">
        <v>37</v>
      </c>
      <c r="O2282" s="7" t="s">
        <v>3451</v>
      </c>
      <c r="P2282" s="60"/>
      <c r="Q2282">
        <f>SUMIF('Cross-Over'!C:C,Master!E2282,'Cross-Over'!V:V)</f>
        <v>0</v>
      </c>
      <c r="R2282" s="63">
        <f t="shared" si="35"/>
        <v>0</v>
      </c>
    </row>
    <row r="2283" spans="2:18" x14ac:dyDescent="0.25">
      <c r="B2283" s="62" t="s">
        <v>7699</v>
      </c>
      <c r="C2283" s="6" t="s">
        <v>7700</v>
      </c>
      <c r="D2283" s="6">
        <v>840490704459</v>
      </c>
      <c r="E2283" s="7" t="s">
        <v>3435</v>
      </c>
      <c r="F2283" t="s">
        <v>4192</v>
      </c>
      <c r="G2283" t="s">
        <v>7855</v>
      </c>
      <c r="H2283" t="s">
        <v>18</v>
      </c>
      <c r="I2283" s="7" t="s">
        <v>80</v>
      </c>
      <c r="J2283" s="7" t="s">
        <v>13</v>
      </c>
      <c r="K2283" s="7" t="s">
        <v>7828</v>
      </c>
      <c r="L2283" s="10">
        <v>71.5</v>
      </c>
      <c r="M2283" s="7" t="s">
        <v>14</v>
      </c>
      <c r="N2283" s="7" t="s">
        <v>37</v>
      </c>
      <c r="O2283" s="7" t="s">
        <v>3451</v>
      </c>
      <c r="P2283" s="60"/>
      <c r="Q2283">
        <f>SUMIF('Cross-Over'!C:C,Master!E2283,'Cross-Over'!V:V)</f>
        <v>0</v>
      </c>
      <c r="R2283" s="63">
        <f t="shared" si="35"/>
        <v>0</v>
      </c>
    </row>
    <row r="2284" spans="2:18" x14ac:dyDescent="0.25">
      <c r="B2284" s="62" t="s">
        <v>7699</v>
      </c>
      <c r="C2284" s="6" t="s">
        <v>7701</v>
      </c>
      <c r="D2284" s="6">
        <v>840490704435</v>
      </c>
      <c r="E2284" s="7" t="s">
        <v>3436</v>
      </c>
      <c r="F2284" t="s">
        <v>4193</v>
      </c>
      <c r="G2284" t="s">
        <v>7855</v>
      </c>
      <c r="H2284" t="s">
        <v>18</v>
      </c>
      <c r="I2284" s="7" t="s">
        <v>80</v>
      </c>
      <c r="J2284" s="7" t="s">
        <v>21</v>
      </c>
      <c r="K2284" s="7" t="s">
        <v>7828</v>
      </c>
      <c r="L2284" s="10">
        <v>71.5</v>
      </c>
      <c r="M2284" s="7" t="s">
        <v>14</v>
      </c>
      <c r="N2284" s="7" t="s">
        <v>37</v>
      </c>
      <c r="O2284" s="7" t="s">
        <v>3451</v>
      </c>
      <c r="P2284" s="60"/>
      <c r="Q2284">
        <f>SUMIF('Cross-Over'!C:C,Master!E2284,'Cross-Over'!V:V)</f>
        <v>0</v>
      </c>
      <c r="R2284" s="63">
        <f t="shared" si="35"/>
        <v>0</v>
      </c>
    </row>
    <row r="2285" spans="2:18" x14ac:dyDescent="0.25">
      <c r="B2285" s="62" t="s">
        <v>7699</v>
      </c>
      <c r="C2285" s="6" t="s">
        <v>7702</v>
      </c>
      <c r="D2285" s="6">
        <v>840490704428</v>
      </c>
      <c r="E2285" s="7" t="s">
        <v>3437</v>
      </c>
      <c r="F2285" t="s">
        <v>4194</v>
      </c>
      <c r="G2285" t="s">
        <v>7855</v>
      </c>
      <c r="H2285" t="s">
        <v>18</v>
      </c>
      <c r="I2285" s="7" t="s">
        <v>80</v>
      </c>
      <c r="J2285" s="7" t="s">
        <v>24</v>
      </c>
      <c r="K2285" s="7" t="s">
        <v>7828</v>
      </c>
      <c r="L2285" s="10">
        <v>71.5</v>
      </c>
      <c r="M2285" s="7" t="s">
        <v>14</v>
      </c>
      <c r="N2285" s="7" t="s">
        <v>37</v>
      </c>
      <c r="O2285" s="7" t="s">
        <v>3451</v>
      </c>
      <c r="P2285" s="60"/>
      <c r="Q2285">
        <f>SUMIF('Cross-Over'!C:C,Master!E2285,'Cross-Over'!V:V)</f>
        <v>0</v>
      </c>
      <c r="R2285" s="63">
        <f t="shared" si="35"/>
        <v>0</v>
      </c>
    </row>
    <row r="2286" spans="2:18" x14ac:dyDescent="0.25">
      <c r="B2286" s="62" t="s">
        <v>7699</v>
      </c>
      <c r="C2286" s="6" t="s">
        <v>7703</v>
      </c>
      <c r="D2286" s="6">
        <v>840490704411</v>
      </c>
      <c r="E2286" s="7" t="s">
        <v>3438</v>
      </c>
      <c r="F2286" t="s">
        <v>4195</v>
      </c>
      <c r="G2286" t="s">
        <v>7855</v>
      </c>
      <c r="H2286" t="s">
        <v>18</v>
      </c>
      <c r="I2286" s="7" t="s">
        <v>80</v>
      </c>
      <c r="J2286" s="7" t="s">
        <v>27</v>
      </c>
      <c r="K2286" s="7" t="s">
        <v>7828</v>
      </c>
      <c r="L2286" s="10">
        <v>71.5</v>
      </c>
      <c r="M2286" s="7" t="s">
        <v>14</v>
      </c>
      <c r="N2286" s="7" t="s">
        <v>37</v>
      </c>
      <c r="O2286" s="7" t="s">
        <v>3451</v>
      </c>
      <c r="P2286" s="60"/>
      <c r="Q2286">
        <f>SUMIF('Cross-Over'!C:C,Master!E2286,'Cross-Over'!V:V)</f>
        <v>0</v>
      </c>
      <c r="R2286" s="63">
        <f t="shared" si="35"/>
        <v>0</v>
      </c>
    </row>
    <row r="2287" spans="2:18" x14ac:dyDescent="0.25">
      <c r="B2287" s="62" t="s">
        <v>7699</v>
      </c>
      <c r="C2287" s="6" t="s">
        <v>7704</v>
      </c>
      <c r="D2287" s="6">
        <v>840490704442</v>
      </c>
      <c r="E2287" s="7" t="s">
        <v>3439</v>
      </c>
      <c r="F2287" t="s">
        <v>4196</v>
      </c>
      <c r="G2287" t="s">
        <v>7855</v>
      </c>
      <c r="H2287" t="s">
        <v>18</v>
      </c>
      <c r="I2287" s="7" t="s">
        <v>80</v>
      </c>
      <c r="J2287" s="7" t="s">
        <v>30</v>
      </c>
      <c r="K2287" s="7" t="s">
        <v>7828</v>
      </c>
      <c r="L2287" s="10">
        <v>71.5</v>
      </c>
      <c r="M2287" s="7" t="s">
        <v>14</v>
      </c>
      <c r="N2287" s="7" t="s">
        <v>37</v>
      </c>
      <c r="O2287" s="7" t="s">
        <v>3451</v>
      </c>
      <c r="P2287" s="60"/>
      <c r="Q2287">
        <f>SUMIF('Cross-Over'!C:C,Master!E2287,'Cross-Over'!V:V)</f>
        <v>0</v>
      </c>
      <c r="R2287" s="63">
        <f t="shared" si="35"/>
        <v>0</v>
      </c>
    </row>
    <row r="2288" spans="2:18" x14ac:dyDescent="0.25">
      <c r="B2288" s="62" t="s">
        <v>7122</v>
      </c>
      <c r="C2288" s="6" t="s">
        <v>7705</v>
      </c>
      <c r="D2288" s="6">
        <v>840490760981</v>
      </c>
      <c r="E2288" s="7" t="s">
        <v>4950</v>
      </c>
      <c r="F2288" t="s">
        <v>4951</v>
      </c>
      <c r="G2288" t="s">
        <v>7874</v>
      </c>
      <c r="H2288" t="s">
        <v>18</v>
      </c>
      <c r="I2288" s="7" t="s">
        <v>236</v>
      </c>
      <c r="J2288" s="7" t="s">
        <v>4952</v>
      </c>
      <c r="K2288" s="7" t="s">
        <v>7828</v>
      </c>
      <c r="L2288" s="10">
        <v>162.5</v>
      </c>
      <c r="M2288" s="7" t="s">
        <v>4157</v>
      </c>
      <c r="N2288" s="7" t="s">
        <v>2638</v>
      </c>
      <c r="O2288" s="7" t="s">
        <v>4947</v>
      </c>
      <c r="P2288" s="60"/>
      <c r="Q2288">
        <f>SUMIF(Turkey!C:C,Master!E2288,Turkey!V:V)</f>
        <v>0</v>
      </c>
      <c r="R2288" s="63">
        <f t="shared" si="35"/>
        <v>0</v>
      </c>
    </row>
    <row r="2289" spans="2:18" x14ac:dyDescent="0.25">
      <c r="B2289" s="62" t="s">
        <v>7706</v>
      </c>
      <c r="C2289" s="6" t="s">
        <v>8278</v>
      </c>
      <c r="D2289" s="6">
        <v>840490718647</v>
      </c>
      <c r="E2289" s="7" t="s">
        <v>3440</v>
      </c>
      <c r="F2289" t="s">
        <v>4197</v>
      </c>
      <c r="G2289" t="s">
        <v>7856</v>
      </c>
      <c r="H2289" t="s">
        <v>18</v>
      </c>
      <c r="I2289" s="7" t="s">
        <v>2069</v>
      </c>
      <c r="J2289" s="7" t="s">
        <v>246</v>
      </c>
      <c r="K2289" s="7" t="s">
        <v>7833</v>
      </c>
      <c r="L2289" s="10">
        <v>115.5</v>
      </c>
      <c r="M2289" s="7" t="s">
        <v>14</v>
      </c>
      <c r="N2289" s="7" t="s">
        <v>48</v>
      </c>
      <c r="O2289" s="7" t="s">
        <v>3451</v>
      </c>
      <c r="P2289" s="60"/>
      <c r="Q2289">
        <f>SUMIF('Cross-Over'!C:C,Master!E2289,'Cross-Over'!V:V)</f>
        <v>0</v>
      </c>
      <c r="R2289" s="63">
        <f t="shared" si="35"/>
        <v>0</v>
      </c>
    </row>
    <row r="2290" spans="2:18" x14ac:dyDescent="0.25">
      <c r="B2290" s="62" t="s">
        <v>7706</v>
      </c>
      <c r="C2290" s="6" t="s">
        <v>8279</v>
      </c>
      <c r="D2290" s="6">
        <v>840490718654</v>
      </c>
      <c r="E2290" s="7" t="s">
        <v>3441</v>
      </c>
      <c r="F2290" t="s">
        <v>4198</v>
      </c>
      <c r="G2290" t="s">
        <v>7856</v>
      </c>
      <c r="H2290" t="s">
        <v>18</v>
      </c>
      <c r="I2290" s="7" t="s">
        <v>2069</v>
      </c>
      <c r="J2290" s="7" t="s">
        <v>27</v>
      </c>
      <c r="K2290" s="7" t="s">
        <v>7833</v>
      </c>
      <c r="L2290" s="10">
        <v>115.5</v>
      </c>
      <c r="M2290" s="7" t="s">
        <v>14</v>
      </c>
      <c r="N2290" s="7" t="s">
        <v>48</v>
      </c>
      <c r="O2290" s="7" t="s">
        <v>3451</v>
      </c>
      <c r="P2290" s="60"/>
      <c r="Q2290">
        <f>SUMIF('Cross-Over'!C:C,Master!E2290,'Cross-Over'!V:V)</f>
        <v>0</v>
      </c>
      <c r="R2290" s="63">
        <f t="shared" si="35"/>
        <v>0</v>
      </c>
    </row>
    <row r="2291" spans="2:18" x14ac:dyDescent="0.25">
      <c r="B2291" s="62" t="s">
        <v>7706</v>
      </c>
      <c r="C2291" s="6" t="s">
        <v>8280</v>
      </c>
      <c r="D2291" s="6">
        <v>840490718661</v>
      </c>
      <c r="E2291" s="7" t="s">
        <v>3442</v>
      </c>
      <c r="F2291" t="s">
        <v>4199</v>
      </c>
      <c r="G2291" t="s">
        <v>7856</v>
      </c>
      <c r="H2291" t="s">
        <v>18</v>
      </c>
      <c r="I2291" s="7" t="s">
        <v>2069</v>
      </c>
      <c r="J2291" s="7" t="s">
        <v>24</v>
      </c>
      <c r="K2291" s="7" t="s">
        <v>7833</v>
      </c>
      <c r="L2291" s="10">
        <v>115.5</v>
      </c>
      <c r="M2291" s="7" t="s">
        <v>14</v>
      </c>
      <c r="N2291" s="7" t="s">
        <v>48</v>
      </c>
      <c r="O2291" s="7" t="s">
        <v>3451</v>
      </c>
      <c r="P2291" s="60"/>
      <c r="Q2291">
        <f>SUMIF('Cross-Over'!C:C,Master!E2291,'Cross-Over'!V:V)</f>
        <v>0</v>
      </c>
      <c r="R2291" s="63">
        <f t="shared" si="35"/>
        <v>0</v>
      </c>
    </row>
    <row r="2292" spans="2:18" x14ac:dyDescent="0.25">
      <c r="B2292" s="62" t="s">
        <v>7706</v>
      </c>
      <c r="C2292" s="6" t="s">
        <v>8281</v>
      </c>
      <c r="D2292" s="6">
        <v>840490718678</v>
      </c>
      <c r="E2292" s="7" t="s">
        <v>3443</v>
      </c>
      <c r="F2292" t="s">
        <v>4200</v>
      </c>
      <c r="G2292" t="s">
        <v>7856</v>
      </c>
      <c r="H2292" t="s">
        <v>18</v>
      </c>
      <c r="I2292" s="7" t="s">
        <v>2069</v>
      </c>
      <c r="J2292" s="7" t="s">
        <v>21</v>
      </c>
      <c r="K2292" s="7" t="s">
        <v>7833</v>
      </c>
      <c r="L2292" s="10">
        <v>115.5</v>
      </c>
      <c r="M2292" s="7" t="s">
        <v>14</v>
      </c>
      <c r="N2292" s="7" t="s">
        <v>48</v>
      </c>
      <c r="O2292" s="7" t="s">
        <v>3451</v>
      </c>
      <c r="P2292" s="60"/>
      <c r="Q2292">
        <f>SUMIF('Cross-Over'!C:C,Master!E2292,'Cross-Over'!V:V)</f>
        <v>0</v>
      </c>
      <c r="R2292" s="63">
        <f t="shared" si="35"/>
        <v>0</v>
      </c>
    </row>
    <row r="2293" spans="2:18" x14ac:dyDescent="0.25">
      <c r="B2293" s="62" t="s">
        <v>7706</v>
      </c>
      <c r="C2293" s="6" t="s">
        <v>8282</v>
      </c>
      <c r="D2293" s="6">
        <v>840490718685</v>
      </c>
      <c r="E2293" s="7" t="s">
        <v>3444</v>
      </c>
      <c r="F2293" t="s">
        <v>4201</v>
      </c>
      <c r="G2293" t="s">
        <v>7856</v>
      </c>
      <c r="H2293" t="s">
        <v>18</v>
      </c>
      <c r="I2293" s="7" t="s">
        <v>2069</v>
      </c>
      <c r="J2293" s="7" t="s">
        <v>30</v>
      </c>
      <c r="K2293" s="7" t="s">
        <v>7833</v>
      </c>
      <c r="L2293" s="10">
        <v>115.5</v>
      </c>
      <c r="M2293" s="7" t="s">
        <v>14</v>
      </c>
      <c r="N2293" s="7" t="s">
        <v>48</v>
      </c>
      <c r="O2293" s="7" t="s">
        <v>3451</v>
      </c>
      <c r="P2293" s="60"/>
      <c r="Q2293">
        <f>SUMIF('Cross-Over'!C:C,Master!E2293,'Cross-Over'!V:V)</f>
        <v>0</v>
      </c>
      <c r="R2293" s="63">
        <f t="shared" si="35"/>
        <v>0</v>
      </c>
    </row>
    <row r="2294" spans="2:18" x14ac:dyDescent="0.25">
      <c r="B2294" s="62" t="s">
        <v>7707</v>
      </c>
      <c r="C2294" s="6" t="s">
        <v>8283</v>
      </c>
      <c r="D2294" s="6">
        <v>840490718692</v>
      </c>
      <c r="E2294" s="7" t="s">
        <v>3445</v>
      </c>
      <c r="F2294" t="s">
        <v>4202</v>
      </c>
      <c r="G2294" t="s">
        <v>7859</v>
      </c>
      <c r="H2294" t="s">
        <v>18</v>
      </c>
      <c r="I2294" s="7" t="s">
        <v>2069</v>
      </c>
      <c r="J2294" s="7" t="s">
        <v>246</v>
      </c>
      <c r="K2294" s="7" t="s">
        <v>7839</v>
      </c>
      <c r="L2294" s="10">
        <v>82.5</v>
      </c>
      <c r="M2294" s="7" t="s">
        <v>14</v>
      </c>
      <c r="N2294" s="7" t="s">
        <v>48</v>
      </c>
      <c r="O2294" s="7" t="s">
        <v>3451</v>
      </c>
      <c r="P2294" s="60"/>
      <c r="Q2294">
        <f>SUMIF('Cross-Over'!C:C,Master!E2294,'Cross-Over'!V:V)</f>
        <v>0</v>
      </c>
      <c r="R2294" s="63">
        <f t="shared" si="35"/>
        <v>0</v>
      </c>
    </row>
    <row r="2295" spans="2:18" x14ac:dyDescent="0.25">
      <c r="B2295" s="62" t="s">
        <v>7707</v>
      </c>
      <c r="C2295" s="6" t="s">
        <v>8284</v>
      </c>
      <c r="D2295" s="6">
        <v>840490718708</v>
      </c>
      <c r="E2295" s="7" t="s">
        <v>3446</v>
      </c>
      <c r="F2295" t="s">
        <v>4203</v>
      </c>
      <c r="G2295" t="s">
        <v>7859</v>
      </c>
      <c r="H2295" t="s">
        <v>18</v>
      </c>
      <c r="I2295" s="7" t="s">
        <v>2069</v>
      </c>
      <c r="J2295" s="7" t="s">
        <v>27</v>
      </c>
      <c r="K2295" s="7" t="s">
        <v>7839</v>
      </c>
      <c r="L2295" s="10">
        <v>82.5</v>
      </c>
      <c r="M2295" s="7" t="s">
        <v>14</v>
      </c>
      <c r="N2295" s="7" t="s">
        <v>48</v>
      </c>
      <c r="O2295" s="7" t="s">
        <v>3451</v>
      </c>
      <c r="P2295" s="60"/>
      <c r="Q2295">
        <f>SUMIF('Cross-Over'!C:C,Master!E2295,'Cross-Over'!V:V)</f>
        <v>0</v>
      </c>
      <c r="R2295" s="63">
        <f t="shared" si="35"/>
        <v>0</v>
      </c>
    </row>
    <row r="2296" spans="2:18" x14ac:dyDescent="0.25">
      <c r="B2296" s="62" t="s">
        <v>7707</v>
      </c>
      <c r="C2296" s="6" t="s">
        <v>8285</v>
      </c>
      <c r="D2296" s="6">
        <v>840490718715</v>
      </c>
      <c r="E2296" s="7" t="s">
        <v>3447</v>
      </c>
      <c r="F2296" t="s">
        <v>4204</v>
      </c>
      <c r="G2296" t="s">
        <v>7859</v>
      </c>
      <c r="H2296" t="s">
        <v>18</v>
      </c>
      <c r="I2296" s="7" t="s">
        <v>2069</v>
      </c>
      <c r="J2296" s="7" t="s">
        <v>24</v>
      </c>
      <c r="K2296" s="7" t="s">
        <v>7839</v>
      </c>
      <c r="L2296" s="10">
        <v>82.5</v>
      </c>
      <c r="M2296" s="7" t="s">
        <v>14</v>
      </c>
      <c r="N2296" s="7" t="s">
        <v>48</v>
      </c>
      <c r="O2296" s="7" t="s">
        <v>3451</v>
      </c>
      <c r="P2296" s="60"/>
      <c r="Q2296">
        <f>SUMIF('Cross-Over'!C:C,Master!E2296,'Cross-Over'!V:V)</f>
        <v>0</v>
      </c>
      <c r="R2296" s="63">
        <f t="shared" si="35"/>
        <v>0</v>
      </c>
    </row>
    <row r="2297" spans="2:18" x14ac:dyDescent="0.25">
      <c r="B2297" s="62" t="s">
        <v>7707</v>
      </c>
      <c r="C2297" s="6" t="s">
        <v>8286</v>
      </c>
      <c r="D2297" s="6">
        <v>840490718722</v>
      </c>
      <c r="E2297" s="7" t="s">
        <v>3448</v>
      </c>
      <c r="F2297" t="s">
        <v>4205</v>
      </c>
      <c r="G2297" t="s">
        <v>7859</v>
      </c>
      <c r="H2297" t="s">
        <v>18</v>
      </c>
      <c r="I2297" s="7" t="s">
        <v>2069</v>
      </c>
      <c r="J2297" s="7" t="s">
        <v>21</v>
      </c>
      <c r="K2297" s="7" t="s">
        <v>7839</v>
      </c>
      <c r="L2297" s="10">
        <v>82.5</v>
      </c>
      <c r="M2297" s="7" t="s">
        <v>14</v>
      </c>
      <c r="N2297" s="7" t="s">
        <v>48</v>
      </c>
      <c r="O2297" s="7" t="s">
        <v>3451</v>
      </c>
      <c r="P2297" s="60"/>
      <c r="Q2297">
        <f>SUMIF('Cross-Over'!C:C,Master!E2297,'Cross-Over'!V:V)</f>
        <v>0</v>
      </c>
      <c r="R2297" s="63">
        <f t="shared" si="35"/>
        <v>0</v>
      </c>
    </row>
    <row r="2298" spans="2:18" x14ac:dyDescent="0.25">
      <c r="B2298" s="62" t="s">
        <v>7707</v>
      </c>
      <c r="C2298" s="6" t="s">
        <v>8287</v>
      </c>
      <c r="D2298" s="6">
        <v>840490718739</v>
      </c>
      <c r="E2298" s="7" t="s">
        <v>3449</v>
      </c>
      <c r="F2298" t="s">
        <v>4206</v>
      </c>
      <c r="G2298" t="s">
        <v>7859</v>
      </c>
      <c r="H2298" t="s">
        <v>18</v>
      </c>
      <c r="I2298" s="7" t="s">
        <v>2069</v>
      </c>
      <c r="J2298" s="7" t="s">
        <v>30</v>
      </c>
      <c r="K2298" s="7" t="s">
        <v>7839</v>
      </c>
      <c r="L2298" s="10">
        <v>82.5</v>
      </c>
      <c r="M2298" s="7" t="s">
        <v>14</v>
      </c>
      <c r="N2298" s="7" t="s">
        <v>48</v>
      </c>
      <c r="O2298" s="7" t="s">
        <v>3451</v>
      </c>
      <c r="P2298" s="60"/>
      <c r="Q2298">
        <f>SUMIF('Cross-Over'!C:C,Master!E2298,'Cross-Over'!V:V)</f>
        <v>0</v>
      </c>
      <c r="R2298" s="63">
        <f t="shared" si="35"/>
        <v>0</v>
      </c>
    </row>
    <row r="2299" spans="2:18" x14ac:dyDescent="0.25">
      <c r="B2299" s="62" t="s">
        <v>7708</v>
      </c>
      <c r="C2299" s="6" t="s">
        <v>8288</v>
      </c>
      <c r="D2299" s="6">
        <v>840490721012</v>
      </c>
      <c r="E2299" s="7" t="s">
        <v>2104</v>
      </c>
      <c r="F2299" t="s">
        <v>2105</v>
      </c>
      <c r="G2299" t="s">
        <v>7886</v>
      </c>
      <c r="H2299" t="s">
        <v>18</v>
      </c>
      <c r="I2299" s="7" t="s">
        <v>2069</v>
      </c>
      <c r="J2299" s="7">
        <v>3030</v>
      </c>
      <c r="K2299" s="7" t="s">
        <v>7839</v>
      </c>
      <c r="L2299" s="10">
        <v>96.25</v>
      </c>
      <c r="M2299" s="7" t="s">
        <v>103</v>
      </c>
      <c r="N2299" s="7" t="s">
        <v>104</v>
      </c>
      <c r="O2299" s="7" t="s">
        <v>16</v>
      </c>
      <c r="P2299" s="60"/>
      <c r="Q2299">
        <f>SUMIF(Western!C:C,Master!E2299,Western!V:V)</f>
        <v>0</v>
      </c>
      <c r="R2299" s="63">
        <f t="shared" si="35"/>
        <v>0</v>
      </c>
    </row>
    <row r="2300" spans="2:18" x14ac:dyDescent="0.25">
      <c r="B2300" s="62" t="s">
        <v>7708</v>
      </c>
      <c r="C2300" s="6" t="s">
        <v>8289</v>
      </c>
      <c r="D2300" s="6">
        <v>840490721029</v>
      </c>
      <c r="E2300" s="7" t="s">
        <v>2106</v>
      </c>
      <c r="F2300" t="s">
        <v>2107</v>
      </c>
      <c r="G2300" t="s">
        <v>7886</v>
      </c>
      <c r="H2300" t="s">
        <v>18</v>
      </c>
      <c r="I2300" s="7" t="s">
        <v>2069</v>
      </c>
      <c r="J2300" s="7">
        <v>3032</v>
      </c>
      <c r="K2300" s="7" t="s">
        <v>7839</v>
      </c>
      <c r="L2300" s="10">
        <v>96.25</v>
      </c>
      <c r="M2300" s="7" t="s">
        <v>103</v>
      </c>
      <c r="N2300" s="7" t="s">
        <v>104</v>
      </c>
      <c r="O2300" s="7" t="s">
        <v>16</v>
      </c>
      <c r="P2300" s="60"/>
      <c r="Q2300">
        <f>SUMIF(Western!C:C,Master!E2300,Western!V:V)</f>
        <v>0</v>
      </c>
      <c r="R2300" s="63">
        <f t="shared" si="35"/>
        <v>0</v>
      </c>
    </row>
    <row r="2301" spans="2:18" x14ac:dyDescent="0.25">
      <c r="B2301" s="62" t="s">
        <v>7708</v>
      </c>
      <c r="C2301" s="6" t="s">
        <v>8290</v>
      </c>
      <c r="D2301" s="6">
        <v>840490721036</v>
      </c>
      <c r="E2301" s="7" t="s">
        <v>2108</v>
      </c>
      <c r="F2301" t="s">
        <v>2109</v>
      </c>
      <c r="G2301" t="s">
        <v>7886</v>
      </c>
      <c r="H2301" t="s">
        <v>18</v>
      </c>
      <c r="I2301" s="7" t="s">
        <v>2069</v>
      </c>
      <c r="J2301" s="7">
        <v>3230</v>
      </c>
      <c r="K2301" s="7" t="s">
        <v>7839</v>
      </c>
      <c r="L2301" s="10">
        <v>96.25</v>
      </c>
      <c r="M2301" s="7" t="s">
        <v>103</v>
      </c>
      <c r="N2301" s="7" t="s">
        <v>104</v>
      </c>
      <c r="O2301" s="7" t="s">
        <v>16</v>
      </c>
      <c r="P2301" s="60"/>
      <c r="Q2301">
        <f>SUMIF(Western!C:C,Master!E2301,Western!V:V)</f>
        <v>0</v>
      </c>
      <c r="R2301" s="63">
        <f t="shared" si="35"/>
        <v>0</v>
      </c>
    </row>
    <row r="2302" spans="2:18" x14ac:dyDescent="0.25">
      <c r="B2302" s="62" t="s">
        <v>7708</v>
      </c>
      <c r="C2302" s="6" t="s">
        <v>8291</v>
      </c>
      <c r="D2302" s="6">
        <v>840490721043</v>
      </c>
      <c r="E2302" s="7" t="s">
        <v>2110</v>
      </c>
      <c r="F2302" t="s">
        <v>2111</v>
      </c>
      <c r="G2302" t="s">
        <v>7886</v>
      </c>
      <c r="H2302" t="s">
        <v>18</v>
      </c>
      <c r="I2302" s="7" t="s">
        <v>2069</v>
      </c>
      <c r="J2302" s="7">
        <v>3232</v>
      </c>
      <c r="K2302" s="7" t="s">
        <v>7839</v>
      </c>
      <c r="L2302" s="10">
        <v>96.25</v>
      </c>
      <c r="M2302" s="7" t="s">
        <v>103</v>
      </c>
      <c r="N2302" s="7" t="s">
        <v>104</v>
      </c>
      <c r="O2302" s="7" t="s">
        <v>16</v>
      </c>
      <c r="P2302" s="60"/>
      <c r="Q2302">
        <f>SUMIF(Western!C:C,Master!E2302,Western!V:V)</f>
        <v>0</v>
      </c>
      <c r="R2302" s="63">
        <f t="shared" si="35"/>
        <v>0</v>
      </c>
    </row>
    <row r="2303" spans="2:18" x14ac:dyDescent="0.25">
      <c r="B2303" s="62" t="s">
        <v>7708</v>
      </c>
      <c r="C2303" s="6" t="s">
        <v>8292</v>
      </c>
      <c r="D2303" s="6">
        <v>840490721050</v>
      </c>
      <c r="E2303" s="7" t="s">
        <v>2112</v>
      </c>
      <c r="F2303" t="s">
        <v>2113</v>
      </c>
      <c r="G2303" t="s">
        <v>7886</v>
      </c>
      <c r="H2303" t="s">
        <v>18</v>
      </c>
      <c r="I2303" s="7" t="s">
        <v>2069</v>
      </c>
      <c r="J2303" s="7">
        <v>3234</v>
      </c>
      <c r="K2303" s="7" t="s">
        <v>7839</v>
      </c>
      <c r="L2303" s="10">
        <v>96.25</v>
      </c>
      <c r="M2303" s="7" t="s">
        <v>103</v>
      </c>
      <c r="N2303" s="7" t="s">
        <v>104</v>
      </c>
      <c r="O2303" s="7" t="s">
        <v>16</v>
      </c>
      <c r="P2303" s="60"/>
      <c r="Q2303">
        <f>SUMIF(Western!C:C,Master!E2303,Western!V:V)</f>
        <v>0</v>
      </c>
      <c r="R2303" s="63">
        <f t="shared" si="35"/>
        <v>0</v>
      </c>
    </row>
    <row r="2304" spans="2:18" x14ac:dyDescent="0.25">
      <c r="B2304" s="62" t="s">
        <v>7708</v>
      </c>
      <c r="C2304" s="6" t="s">
        <v>8293</v>
      </c>
      <c r="D2304" s="6">
        <v>840490721067</v>
      </c>
      <c r="E2304" s="7" t="s">
        <v>2114</v>
      </c>
      <c r="F2304" t="s">
        <v>2115</v>
      </c>
      <c r="G2304" t="s">
        <v>7886</v>
      </c>
      <c r="H2304" t="s">
        <v>18</v>
      </c>
      <c r="I2304" s="7" t="s">
        <v>2069</v>
      </c>
      <c r="J2304" s="7">
        <v>3430</v>
      </c>
      <c r="K2304" s="7" t="s">
        <v>7839</v>
      </c>
      <c r="L2304" s="10">
        <v>96.25</v>
      </c>
      <c r="M2304" s="7" t="s">
        <v>103</v>
      </c>
      <c r="N2304" s="7" t="s">
        <v>104</v>
      </c>
      <c r="O2304" s="7" t="s">
        <v>16</v>
      </c>
      <c r="P2304" s="60"/>
      <c r="Q2304">
        <f>SUMIF(Western!C:C,Master!E2304,Western!V:V)</f>
        <v>0</v>
      </c>
      <c r="R2304" s="63">
        <f t="shared" si="35"/>
        <v>0</v>
      </c>
    </row>
    <row r="2305" spans="2:18" x14ac:dyDescent="0.25">
      <c r="B2305" s="62" t="s">
        <v>7708</v>
      </c>
      <c r="C2305" s="6" t="s">
        <v>8294</v>
      </c>
      <c r="D2305" s="6">
        <v>840490721074</v>
      </c>
      <c r="E2305" s="7" t="s">
        <v>2116</v>
      </c>
      <c r="F2305" t="s">
        <v>2117</v>
      </c>
      <c r="G2305" t="s">
        <v>7886</v>
      </c>
      <c r="H2305" t="s">
        <v>18</v>
      </c>
      <c r="I2305" s="7" t="s">
        <v>2069</v>
      </c>
      <c r="J2305" s="7">
        <v>3432</v>
      </c>
      <c r="K2305" s="7" t="s">
        <v>7839</v>
      </c>
      <c r="L2305" s="10">
        <v>96.25</v>
      </c>
      <c r="M2305" s="7" t="s">
        <v>103</v>
      </c>
      <c r="N2305" s="7" t="s">
        <v>104</v>
      </c>
      <c r="O2305" s="7" t="s">
        <v>16</v>
      </c>
      <c r="P2305" s="60"/>
      <c r="Q2305">
        <f>SUMIF(Western!C:C,Master!E2305,Western!V:V)</f>
        <v>0</v>
      </c>
      <c r="R2305" s="63">
        <f t="shared" si="35"/>
        <v>0</v>
      </c>
    </row>
    <row r="2306" spans="2:18" x14ac:dyDescent="0.25">
      <c r="B2306" s="62" t="s">
        <v>7708</v>
      </c>
      <c r="C2306" s="6" t="s">
        <v>8295</v>
      </c>
      <c r="D2306" s="6">
        <v>840490721081</v>
      </c>
      <c r="E2306" s="7" t="s">
        <v>2118</v>
      </c>
      <c r="F2306" t="s">
        <v>2119</v>
      </c>
      <c r="G2306" t="s">
        <v>7886</v>
      </c>
      <c r="H2306" t="s">
        <v>18</v>
      </c>
      <c r="I2306" s="7" t="s">
        <v>2069</v>
      </c>
      <c r="J2306" s="7">
        <v>3434</v>
      </c>
      <c r="K2306" s="7" t="s">
        <v>7839</v>
      </c>
      <c r="L2306" s="10">
        <v>96.25</v>
      </c>
      <c r="M2306" s="7" t="s">
        <v>103</v>
      </c>
      <c r="N2306" s="7" t="s">
        <v>104</v>
      </c>
      <c r="O2306" s="7" t="s">
        <v>16</v>
      </c>
      <c r="P2306" s="60"/>
      <c r="Q2306">
        <f>SUMIF(Western!C:C,Master!E2306,Western!V:V)</f>
        <v>0</v>
      </c>
      <c r="R2306" s="63">
        <f t="shared" si="35"/>
        <v>0</v>
      </c>
    </row>
    <row r="2307" spans="2:18" x14ac:dyDescent="0.25">
      <c r="B2307" s="62" t="s">
        <v>7708</v>
      </c>
      <c r="C2307" s="6" t="s">
        <v>8296</v>
      </c>
      <c r="D2307" s="6">
        <v>840490721098</v>
      </c>
      <c r="E2307" s="7" t="s">
        <v>2120</v>
      </c>
      <c r="F2307" t="s">
        <v>2121</v>
      </c>
      <c r="G2307" t="s">
        <v>7886</v>
      </c>
      <c r="H2307" t="s">
        <v>18</v>
      </c>
      <c r="I2307" s="7" t="s">
        <v>2069</v>
      </c>
      <c r="J2307" s="7">
        <v>3436</v>
      </c>
      <c r="K2307" s="7" t="s">
        <v>7839</v>
      </c>
      <c r="L2307" s="10">
        <v>96.25</v>
      </c>
      <c r="M2307" s="7" t="s">
        <v>103</v>
      </c>
      <c r="N2307" s="7" t="s">
        <v>104</v>
      </c>
      <c r="O2307" s="7" t="s">
        <v>16</v>
      </c>
      <c r="P2307" s="60"/>
      <c r="Q2307">
        <f>SUMIF(Western!C:C,Master!E2307,Western!V:V)</f>
        <v>0</v>
      </c>
      <c r="R2307" s="63">
        <f t="shared" si="35"/>
        <v>0</v>
      </c>
    </row>
    <row r="2308" spans="2:18" x14ac:dyDescent="0.25">
      <c r="B2308" s="62" t="s">
        <v>7708</v>
      </c>
      <c r="C2308" s="6" t="s">
        <v>8297</v>
      </c>
      <c r="D2308" s="6">
        <v>840490721104</v>
      </c>
      <c r="E2308" s="7" t="s">
        <v>2122</v>
      </c>
      <c r="F2308" t="s">
        <v>2123</v>
      </c>
      <c r="G2308" t="s">
        <v>7886</v>
      </c>
      <c r="H2308" t="s">
        <v>18</v>
      </c>
      <c r="I2308" s="7" t="s">
        <v>2069</v>
      </c>
      <c r="J2308" s="7">
        <v>3632</v>
      </c>
      <c r="K2308" s="7" t="s">
        <v>7839</v>
      </c>
      <c r="L2308" s="10">
        <v>96.25</v>
      </c>
      <c r="M2308" s="7" t="s">
        <v>103</v>
      </c>
      <c r="N2308" s="7" t="s">
        <v>104</v>
      </c>
      <c r="O2308" s="7" t="s">
        <v>16</v>
      </c>
      <c r="P2308" s="60"/>
      <c r="Q2308">
        <f>SUMIF(Western!C:C,Master!E2308,Western!V:V)</f>
        <v>0</v>
      </c>
      <c r="R2308" s="63">
        <f t="shared" ref="R2308:R2326" si="36">Q2308*L2308</f>
        <v>0</v>
      </c>
    </row>
    <row r="2309" spans="2:18" x14ac:dyDescent="0.25">
      <c r="B2309" s="62" t="s">
        <v>7708</v>
      </c>
      <c r="C2309" s="6" t="s">
        <v>8298</v>
      </c>
      <c r="D2309" s="6">
        <v>840490721111</v>
      </c>
      <c r="E2309" s="7" t="s">
        <v>2124</v>
      </c>
      <c r="F2309" t="s">
        <v>2125</v>
      </c>
      <c r="G2309" t="s">
        <v>7886</v>
      </c>
      <c r="H2309" t="s">
        <v>18</v>
      </c>
      <c r="I2309" s="7" t="s">
        <v>2069</v>
      </c>
      <c r="J2309" s="7">
        <v>3634</v>
      </c>
      <c r="K2309" s="7" t="s">
        <v>7839</v>
      </c>
      <c r="L2309" s="10">
        <v>96.25</v>
      </c>
      <c r="M2309" s="7" t="s">
        <v>103</v>
      </c>
      <c r="N2309" s="7" t="s">
        <v>104</v>
      </c>
      <c r="O2309" s="7" t="s">
        <v>16</v>
      </c>
      <c r="P2309" s="60"/>
      <c r="Q2309">
        <f>SUMIF(Western!C:C,Master!E2309,Western!V:V)</f>
        <v>0</v>
      </c>
      <c r="R2309" s="63">
        <f t="shared" si="36"/>
        <v>0</v>
      </c>
    </row>
    <row r="2310" spans="2:18" x14ac:dyDescent="0.25">
      <c r="B2310" s="62" t="s">
        <v>7708</v>
      </c>
      <c r="C2310" s="6" t="s">
        <v>8299</v>
      </c>
      <c r="D2310" s="6">
        <v>840490721128</v>
      </c>
      <c r="E2310" s="7" t="s">
        <v>2126</v>
      </c>
      <c r="F2310" t="s">
        <v>2127</v>
      </c>
      <c r="G2310" t="s">
        <v>7886</v>
      </c>
      <c r="H2310" t="s">
        <v>18</v>
      </c>
      <c r="I2310" s="7" t="s">
        <v>2069</v>
      </c>
      <c r="J2310" s="7">
        <v>3636</v>
      </c>
      <c r="K2310" s="7" t="s">
        <v>7839</v>
      </c>
      <c r="L2310" s="10">
        <v>96.25</v>
      </c>
      <c r="M2310" s="7" t="s">
        <v>103</v>
      </c>
      <c r="N2310" s="7" t="s">
        <v>104</v>
      </c>
      <c r="O2310" s="7" t="s">
        <v>16</v>
      </c>
      <c r="P2310" s="60"/>
      <c r="Q2310">
        <f>SUMIF(Western!C:C,Master!E2310,Western!V:V)</f>
        <v>0</v>
      </c>
      <c r="R2310" s="63">
        <f t="shared" si="36"/>
        <v>0</v>
      </c>
    </row>
    <row r="2311" spans="2:18" x14ac:dyDescent="0.25">
      <c r="B2311" s="62" t="s">
        <v>7708</v>
      </c>
      <c r="C2311" s="6" t="s">
        <v>8300</v>
      </c>
      <c r="D2311" s="6">
        <v>840490721135</v>
      </c>
      <c r="E2311" s="7" t="s">
        <v>2128</v>
      </c>
      <c r="F2311" t="s">
        <v>2129</v>
      </c>
      <c r="G2311" t="s">
        <v>7886</v>
      </c>
      <c r="H2311" t="s">
        <v>18</v>
      </c>
      <c r="I2311" s="7" t="s">
        <v>2069</v>
      </c>
      <c r="J2311" s="7">
        <v>3832</v>
      </c>
      <c r="K2311" s="7" t="s">
        <v>7839</v>
      </c>
      <c r="L2311" s="10">
        <v>96.25</v>
      </c>
      <c r="M2311" s="7" t="s">
        <v>103</v>
      </c>
      <c r="N2311" s="7" t="s">
        <v>104</v>
      </c>
      <c r="O2311" s="7" t="s">
        <v>16</v>
      </c>
      <c r="P2311" s="60"/>
      <c r="Q2311">
        <f>SUMIF(Western!C:C,Master!E2311,Western!V:V)</f>
        <v>0</v>
      </c>
      <c r="R2311" s="63">
        <f t="shared" si="36"/>
        <v>0</v>
      </c>
    </row>
    <row r="2312" spans="2:18" x14ac:dyDescent="0.25">
      <c r="B2312" s="62" t="s">
        <v>7708</v>
      </c>
      <c r="C2312" s="6" t="s">
        <v>8301</v>
      </c>
      <c r="D2312" s="6">
        <v>840490721142</v>
      </c>
      <c r="E2312" s="7" t="s">
        <v>2130</v>
      </c>
      <c r="F2312" t="s">
        <v>2131</v>
      </c>
      <c r="G2312" t="s">
        <v>7886</v>
      </c>
      <c r="H2312" t="s">
        <v>18</v>
      </c>
      <c r="I2312" s="7" t="s">
        <v>2069</v>
      </c>
      <c r="J2312" s="7">
        <v>3834</v>
      </c>
      <c r="K2312" s="7" t="s">
        <v>7839</v>
      </c>
      <c r="L2312" s="10">
        <v>96.25</v>
      </c>
      <c r="M2312" s="7" t="s">
        <v>103</v>
      </c>
      <c r="N2312" s="7" t="s">
        <v>104</v>
      </c>
      <c r="O2312" s="7" t="s">
        <v>16</v>
      </c>
      <c r="P2312" s="60"/>
      <c r="Q2312">
        <f>SUMIF(Western!C:C,Master!E2312,Western!V:V)</f>
        <v>0</v>
      </c>
      <c r="R2312" s="63">
        <f t="shared" si="36"/>
        <v>0</v>
      </c>
    </row>
    <row r="2313" spans="2:18" x14ac:dyDescent="0.25">
      <c r="B2313" s="62" t="s">
        <v>7708</v>
      </c>
      <c r="C2313" s="6" t="s">
        <v>8302</v>
      </c>
      <c r="D2313" s="6">
        <v>840490721159</v>
      </c>
      <c r="E2313" s="7" t="s">
        <v>2132</v>
      </c>
      <c r="F2313" t="s">
        <v>2133</v>
      </c>
      <c r="G2313" t="s">
        <v>7886</v>
      </c>
      <c r="H2313" t="s">
        <v>18</v>
      </c>
      <c r="I2313" s="7" t="s">
        <v>2069</v>
      </c>
      <c r="J2313" s="7">
        <v>3836</v>
      </c>
      <c r="K2313" s="7" t="s">
        <v>7839</v>
      </c>
      <c r="L2313" s="10">
        <v>96.25</v>
      </c>
      <c r="M2313" s="7" t="s">
        <v>103</v>
      </c>
      <c r="N2313" s="7" t="s">
        <v>104</v>
      </c>
      <c r="O2313" s="7" t="s">
        <v>16</v>
      </c>
      <c r="P2313" s="60"/>
      <c r="Q2313">
        <f>SUMIF(Western!C:C,Master!E2313,Western!V:V)</f>
        <v>0</v>
      </c>
      <c r="R2313" s="63">
        <f t="shared" si="36"/>
        <v>0</v>
      </c>
    </row>
    <row r="2314" spans="2:18" x14ac:dyDescent="0.25">
      <c r="B2314" s="62" t="s">
        <v>7708</v>
      </c>
      <c r="C2314" s="6" t="s">
        <v>8303</v>
      </c>
      <c r="D2314" s="6">
        <v>840490721166</v>
      </c>
      <c r="E2314" s="7" t="s">
        <v>2134</v>
      </c>
      <c r="F2314" t="s">
        <v>2135</v>
      </c>
      <c r="G2314" t="s">
        <v>7886</v>
      </c>
      <c r="H2314" t="s">
        <v>18</v>
      </c>
      <c r="I2314" s="7" t="s">
        <v>2069</v>
      </c>
      <c r="J2314" s="7">
        <v>4032</v>
      </c>
      <c r="K2314" s="7" t="s">
        <v>7839</v>
      </c>
      <c r="L2314" s="10">
        <v>96.25</v>
      </c>
      <c r="M2314" s="7" t="s">
        <v>103</v>
      </c>
      <c r="N2314" s="7" t="s">
        <v>104</v>
      </c>
      <c r="O2314" s="7" t="s">
        <v>16</v>
      </c>
      <c r="P2314" s="60"/>
      <c r="Q2314">
        <f>SUMIF(Western!C:C,Master!E2314,Western!V:V)</f>
        <v>0</v>
      </c>
      <c r="R2314" s="63">
        <f t="shared" si="36"/>
        <v>0</v>
      </c>
    </row>
    <row r="2315" spans="2:18" x14ac:dyDescent="0.25">
      <c r="B2315" s="62" t="s">
        <v>7708</v>
      </c>
      <c r="C2315" s="6" t="s">
        <v>8304</v>
      </c>
      <c r="D2315" s="6">
        <v>840490721173</v>
      </c>
      <c r="E2315" s="7" t="s">
        <v>2136</v>
      </c>
      <c r="F2315" t="s">
        <v>2137</v>
      </c>
      <c r="G2315" t="s">
        <v>7886</v>
      </c>
      <c r="H2315" t="s">
        <v>18</v>
      </c>
      <c r="I2315" s="7" t="s">
        <v>2069</v>
      </c>
      <c r="J2315" s="7">
        <v>4232</v>
      </c>
      <c r="K2315" s="7" t="s">
        <v>7839</v>
      </c>
      <c r="L2315" s="10">
        <v>96.25</v>
      </c>
      <c r="M2315" s="7" t="s">
        <v>103</v>
      </c>
      <c r="N2315" s="7" t="s">
        <v>104</v>
      </c>
      <c r="O2315" s="7" t="s">
        <v>16</v>
      </c>
      <c r="P2315" s="60"/>
      <c r="Q2315">
        <f>SUMIF(Western!C:C,Master!E2315,Western!V:V)</f>
        <v>0</v>
      </c>
      <c r="R2315" s="63">
        <f t="shared" si="36"/>
        <v>0</v>
      </c>
    </row>
    <row r="2316" spans="2:18" x14ac:dyDescent="0.25">
      <c r="B2316" s="62" t="s">
        <v>7708</v>
      </c>
      <c r="C2316" s="6" t="s">
        <v>8305</v>
      </c>
      <c r="D2316" s="6">
        <v>840490721180</v>
      </c>
      <c r="E2316" s="7" t="s">
        <v>2138</v>
      </c>
      <c r="F2316" t="s">
        <v>2139</v>
      </c>
      <c r="G2316" t="s">
        <v>7886</v>
      </c>
      <c r="H2316" t="s">
        <v>18</v>
      </c>
      <c r="I2316" s="7" t="s">
        <v>2069</v>
      </c>
      <c r="J2316" s="7">
        <v>4432</v>
      </c>
      <c r="K2316" s="7" t="s">
        <v>7839</v>
      </c>
      <c r="L2316" s="10">
        <v>96.25</v>
      </c>
      <c r="M2316" s="7" t="s">
        <v>103</v>
      </c>
      <c r="N2316" s="7" t="s">
        <v>104</v>
      </c>
      <c r="O2316" s="7" t="s">
        <v>16</v>
      </c>
      <c r="P2316" s="60"/>
      <c r="Q2316">
        <f>SUMIF(Western!C:C,Master!E2316,Western!V:V)</f>
        <v>0</v>
      </c>
      <c r="R2316" s="63">
        <f t="shared" si="36"/>
        <v>0</v>
      </c>
    </row>
    <row r="2317" spans="2:18" x14ac:dyDescent="0.25">
      <c r="B2317" s="62" t="s">
        <v>7709</v>
      </c>
      <c r="C2317" s="6" t="s">
        <v>7710</v>
      </c>
      <c r="D2317" s="6" t="s">
        <v>5092</v>
      </c>
      <c r="E2317" s="7" t="s">
        <v>2140</v>
      </c>
      <c r="F2317" t="s">
        <v>2141</v>
      </c>
      <c r="G2317" t="s">
        <v>7921</v>
      </c>
      <c r="H2317" t="s">
        <v>18</v>
      </c>
      <c r="I2317" s="7" t="s">
        <v>1864</v>
      </c>
      <c r="J2317" s="7" t="s">
        <v>246</v>
      </c>
      <c r="K2317" s="7" t="s">
        <v>7828</v>
      </c>
      <c r="L2317" s="10">
        <v>132</v>
      </c>
      <c r="M2317" s="7" t="s">
        <v>415</v>
      </c>
      <c r="N2317" s="7" t="s">
        <v>175</v>
      </c>
      <c r="O2317" s="7" t="s">
        <v>16</v>
      </c>
      <c r="P2317" s="60"/>
      <c r="Q2317">
        <f>SUMIF(Western!C:C,Master!E2317,Western!V:V)</f>
        <v>0</v>
      </c>
      <c r="R2317" s="63">
        <f t="shared" si="36"/>
        <v>0</v>
      </c>
    </row>
    <row r="2318" spans="2:18" x14ac:dyDescent="0.25">
      <c r="B2318" s="62" t="s">
        <v>7709</v>
      </c>
      <c r="C2318" s="6" t="s">
        <v>7711</v>
      </c>
      <c r="D2318" s="6" t="s">
        <v>5093</v>
      </c>
      <c r="E2318" s="7" t="s">
        <v>2142</v>
      </c>
      <c r="F2318" t="s">
        <v>2143</v>
      </c>
      <c r="G2318" t="s">
        <v>7921</v>
      </c>
      <c r="H2318" t="s">
        <v>18</v>
      </c>
      <c r="I2318" s="7" t="s">
        <v>1864</v>
      </c>
      <c r="J2318" s="7" t="s">
        <v>27</v>
      </c>
      <c r="K2318" s="7" t="s">
        <v>7828</v>
      </c>
      <c r="L2318" s="10">
        <v>132</v>
      </c>
      <c r="M2318" s="7" t="s">
        <v>415</v>
      </c>
      <c r="N2318" s="7" t="s">
        <v>175</v>
      </c>
      <c r="O2318" s="7" t="s">
        <v>16</v>
      </c>
      <c r="P2318" s="60"/>
      <c r="Q2318">
        <f>SUMIF(Western!C:C,Master!E2318,Western!V:V)</f>
        <v>0</v>
      </c>
      <c r="R2318" s="63">
        <f t="shared" si="36"/>
        <v>0</v>
      </c>
    </row>
    <row r="2319" spans="2:18" x14ac:dyDescent="0.25">
      <c r="B2319" s="62" t="s">
        <v>7709</v>
      </c>
      <c r="C2319" s="6" t="s">
        <v>7712</v>
      </c>
      <c r="D2319" s="6" t="s">
        <v>5094</v>
      </c>
      <c r="E2319" s="7" t="s">
        <v>2144</v>
      </c>
      <c r="F2319" t="s">
        <v>2145</v>
      </c>
      <c r="G2319" t="s">
        <v>7921</v>
      </c>
      <c r="H2319" t="s">
        <v>18</v>
      </c>
      <c r="I2319" s="7" t="s">
        <v>1864</v>
      </c>
      <c r="J2319" s="7" t="s">
        <v>24</v>
      </c>
      <c r="K2319" s="7" t="s">
        <v>7828</v>
      </c>
      <c r="L2319" s="10">
        <v>132</v>
      </c>
      <c r="M2319" s="7" t="s">
        <v>415</v>
      </c>
      <c r="N2319" s="7" t="s">
        <v>175</v>
      </c>
      <c r="O2319" s="7" t="s">
        <v>16</v>
      </c>
      <c r="P2319" s="60"/>
      <c r="Q2319">
        <f>SUMIF(Western!C:C,Master!E2319,Western!V:V)</f>
        <v>0</v>
      </c>
      <c r="R2319" s="63">
        <f t="shared" si="36"/>
        <v>0</v>
      </c>
    </row>
    <row r="2320" spans="2:18" x14ac:dyDescent="0.25">
      <c r="B2320" s="62" t="s">
        <v>7709</v>
      </c>
      <c r="C2320" s="6" t="s">
        <v>7713</v>
      </c>
      <c r="D2320" s="6" t="s">
        <v>5095</v>
      </c>
      <c r="E2320" s="7" t="s">
        <v>2146</v>
      </c>
      <c r="F2320" t="s">
        <v>2147</v>
      </c>
      <c r="G2320" t="s">
        <v>7921</v>
      </c>
      <c r="H2320" t="s">
        <v>18</v>
      </c>
      <c r="I2320" s="7" t="s">
        <v>1864</v>
      </c>
      <c r="J2320" s="7" t="s">
        <v>21</v>
      </c>
      <c r="K2320" s="7" t="s">
        <v>7828</v>
      </c>
      <c r="L2320" s="10">
        <v>132</v>
      </c>
      <c r="M2320" s="7" t="s">
        <v>415</v>
      </c>
      <c r="N2320" s="7" t="s">
        <v>175</v>
      </c>
      <c r="O2320" s="7" t="s">
        <v>16</v>
      </c>
      <c r="P2320" s="60"/>
      <c r="Q2320">
        <f>SUMIF(Western!C:C,Master!E2320,Western!V:V)</f>
        <v>0</v>
      </c>
      <c r="R2320" s="63">
        <f t="shared" si="36"/>
        <v>0</v>
      </c>
    </row>
    <row r="2321" spans="2:18" x14ac:dyDescent="0.25">
      <c r="B2321" s="62" t="s">
        <v>7709</v>
      </c>
      <c r="C2321" s="6" t="s">
        <v>7714</v>
      </c>
      <c r="D2321" s="6" t="s">
        <v>5096</v>
      </c>
      <c r="E2321" s="7" t="s">
        <v>2148</v>
      </c>
      <c r="F2321" t="s">
        <v>2149</v>
      </c>
      <c r="G2321" t="s">
        <v>7921</v>
      </c>
      <c r="H2321" t="s">
        <v>18</v>
      </c>
      <c r="I2321" s="7" t="s">
        <v>1864</v>
      </c>
      <c r="J2321" s="7" t="s">
        <v>30</v>
      </c>
      <c r="K2321" s="7" t="s">
        <v>7828</v>
      </c>
      <c r="L2321" s="10">
        <v>132</v>
      </c>
      <c r="M2321" s="7" t="s">
        <v>415</v>
      </c>
      <c r="N2321" s="7" t="s">
        <v>175</v>
      </c>
      <c r="O2321" s="7" t="s">
        <v>16</v>
      </c>
      <c r="P2321" s="60"/>
      <c r="Q2321">
        <f>SUMIF(Western!C:C,Master!E2321,Western!V:V)</f>
        <v>0</v>
      </c>
      <c r="R2321" s="63">
        <f t="shared" si="36"/>
        <v>0</v>
      </c>
    </row>
    <row r="2322" spans="2:18" x14ac:dyDescent="0.25">
      <c r="B2322" s="62" t="s">
        <v>7715</v>
      </c>
      <c r="C2322" s="6" t="s">
        <v>7716</v>
      </c>
      <c r="D2322" s="6" t="s">
        <v>5097</v>
      </c>
      <c r="E2322" s="7" t="s">
        <v>2150</v>
      </c>
      <c r="F2322" t="s">
        <v>2151</v>
      </c>
      <c r="G2322" t="s">
        <v>7895</v>
      </c>
      <c r="H2322" t="s">
        <v>18</v>
      </c>
      <c r="I2322" s="7" t="s">
        <v>1864</v>
      </c>
      <c r="J2322" s="7" t="s">
        <v>246</v>
      </c>
      <c r="K2322" s="7" t="s">
        <v>7828</v>
      </c>
      <c r="L2322" s="10">
        <v>82.5</v>
      </c>
      <c r="M2322" s="7" t="s">
        <v>415</v>
      </c>
      <c r="N2322" s="7" t="s">
        <v>1378</v>
      </c>
      <c r="O2322" s="7" t="s">
        <v>16</v>
      </c>
      <c r="P2322" s="60"/>
      <c r="Q2322">
        <f>SUMIF(Western!C:C,Master!E2322,Western!V:V)</f>
        <v>0</v>
      </c>
      <c r="R2322" s="63">
        <f t="shared" si="36"/>
        <v>0</v>
      </c>
    </row>
    <row r="2323" spans="2:18" x14ac:dyDescent="0.25">
      <c r="B2323" s="62" t="s">
        <v>7715</v>
      </c>
      <c r="C2323" s="6" t="s">
        <v>7717</v>
      </c>
      <c r="D2323" s="6" t="s">
        <v>5098</v>
      </c>
      <c r="E2323" s="7" t="s">
        <v>2152</v>
      </c>
      <c r="F2323" t="s">
        <v>2153</v>
      </c>
      <c r="G2323" t="s">
        <v>7895</v>
      </c>
      <c r="H2323" t="s">
        <v>18</v>
      </c>
      <c r="I2323" s="7" t="s">
        <v>1864</v>
      </c>
      <c r="J2323" s="7" t="s">
        <v>27</v>
      </c>
      <c r="K2323" s="7" t="s">
        <v>7828</v>
      </c>
      <c r="L2323" s="10">
        <v>82.5</v>
      </c>
      <c r="M2323" s="7" t="s">
        <v>415</v>
      </c>
      <c r="N2323" s="7" t="s">
        <v>1378</v>
      </c>
      <c r="O2323" s="7" t="s">
        <v>16</v>
      </c>
      <c r="P2323" s="60"/>
      <c r="Q2323">
        <f>SUMIF(Western!C:C,Master!E2323,Western!V:V)</f>
        <v>0</v>
      </c>
      <c r="R2323" s="63">
        <f t="shared" si="36"/>
        <v>0</v>
      </c>
    </row>
    <row r="2324" spans="2:18" x14ac:dyDescent="0.25">
      <c r="B2324" s="62" t="s">
        <v>7715</v>
      </c>
      <c r="C2324" s="6" t="s">
        <v>7718</v>
      </c>
      <c r="D2324" s="6" t="s">
        <v>5099</v>
      </c>
      <c r="E2324" s="7" t="s">
        <v>2154</v>
      </c>
      <c r="F2324" t="s">
        <v>2155</v>
      </c>
      <c r="G2324" t="s">
        <v>7895</v>
      </c>
      <c r="H2324" t="s">
        <v>18</v>
      </c>
      <c r="I2324" s="7" t="s">
        <v>1864</v>
      </c>
      <c r="J2324" s="7" t="s">
        <v>24</v>
      </c>
      <c r="K2324" s="7" t="s">
        <v>7828</v>
      </c>
      <c r="L2324" s="10">
        <v>82.5</v>
      </c>
      <c r="M2324" s="7" t="s">
        <v>415</v>
      </c>
      <c r="N2324" s="7" t="s">
        <v>1378</v>
      </c>
      <c r="O2324" s="7" t="s">
        <v>16</v>
      </c>
      <c r="P2324" s="60"/>
      <c r="Q2324">
        <f>SUMIF(Western!C:C,Master!E2324,Western!V:V)</f>
        <v>0</v>
      </c>
      <c r="R2324" s="63">
        <f t="shared" si="36"/>
        <v>0</v>
      </c>
    </row>
    <row r="2325" spans="2:18" x14ac:dyDescent="0.25">
      <c r="B2325" s="62" t="s">
        <v>7715</v>
      </c>
      <c r="C2325" s="6" t="s">
        <v>7719</v>
      </c>
      <c r="D2325" s="6" t="s">
        <v>5100</v>
      </c>
      <c r="E2325" s="7" t="s">
        <v>2156</v>
      </c>
      <c r="F2325" t="s">
        <v>2157</v>
      </c>
      <c r="G2325" t="s">
        <v>7895</v>
      </c>
      <c r="H2325" t="s">
        <v>18</v>
      </c>
      <c r="I2325" s="7" t="s">
        <v>1864</v>
      </c>
      <c r="J2325" s="7" t="s">
        <v>21</v>
      </c>
      <c r="K2325" s="7" t="s">
        <v>7828</v>
      </c>
      <c r="L2325" s="10">
        <v>82.5</v>
      </c>
      <c r="M2325" s="7" t="s">
        <v>415</v>
      </c>
      <c r="N2325" s="7" t="s">
        <v>1378</v>
      </c>
      <c r="O2325" s="7" t="s">
        <v>16</v>
      </c>
      <c r="P2325" s="60"/>
      <c r="Q2325">
        <f>SUMIF(Western!C:C,Master!E2325,Western!V:V)</f>
        <v>0</v>
      </c>
      <c r="R2325" s="63">
        <f t="shared" si="36"/>
        <v>0</v>
      </c>
    </row>
    <row r="2326" spans="2:18" x14ac:dyDescent="0.25">
      <c r="B2326" s="62" t="s">
        <v>7715</v>
      </c>
      <c r="C2326" s="6" t="s">
        <v>7720</v>
      </c>
      <c r="D2326" s="6" t="s">
        <v>5101</v>
      </c>
      <c r="E2326" s="7" t="s">
        <v>2158</v>
      </c>
      <c r="F2326" t="s">
        <v>2159</v>
      </c>
      <c r="G2326" t="s">
        <v>7895</v>
      </c>
      <c r="H2326" t="s">
        <v>18</v>
      </c>
      <c r="I2326" s="7" t="s">
        <v>1864</v>
      </c>
      <c r="J2326" s="7" t="s">
        <v>30</v>
      </c>
      <c r="K2326" s="7" t="s">
        <v>7828</v>
      </c>
      <c r="L2326" s="10">
        <v>82.5</v>
      </c>
      <c r="M2326" s="7" t="s">
        <v>415</v>
      </c>
      <c r="N2326" s="7" t="s">
        <v>1378</v>
      </c>
      <c r="O2326" s="7" t="s">
        <v>16</v>
      </c>
      <c r="P2326" s="60"/>
      <c r="Q2326">
        <f>SUMIF(Western!C:C,Master!E2326,Western!V:V)</f>
        <v>0</v>
      </c>
      <c r="R2326" s="63">
        <f t="shared" si="36"/>
        <v>0</v>
      </c>
    </row>
    <row r="2327" spans="2:18" x14ac:dyDescent="0.25">
      <c r="B2327" s="62" t="str">
        <f>LEFT(E2327,7)</f>
        <v>MBTGHMR</v>
      </c>
      <c r="C2327" t="s">
        <v>8205</v>
      </c>
      <c r="D2327" s="11">
        <v>840490701175</v>
      </c>
      <c r="E2327" t="s">
        <v>7729</v>
      </c>
      <c r="F2327" t="s">
        <v>7777</v>
      </c>
      <c r="G2327" t="s">
        <v>7862</v>
      </c>
      <c r="H2327" t="s">
        <v>17</v>
      </c>
      <c r="I2327" t="s">
        <v>3939</v>
      </c>
      <c r="J2327" t="s">
        <v>21</v>
      </c>
      <c r="K2327" s="7" t="s">
        <v>7839</v>
      </c>
      <c r="L2327" s="10">
        <v>77</v>
      </c>
      <c r="M2327" s="7" t="s">
        <v>14</v>
      </c>
      <c r="N2327" s="7" t="s">
        <v>48</v>
      </c>
      <c r="O2327" s="7" t="s">
        <v>3451</v>
      </c>
      <c r="P2327" s="26"/>
      <c r="Q2327">
        <f>SUMIF('Cross-Over'!C:C,Master!E2327,'Cross-Over'!V:V)</f>
        <v>0</v>
      </c>
      <c r="R2327" s="63">
        <f t="shared" ref="R2327:R2374" si="37">Q2327*L2327</f>
        <v>0</v>
      </c>
    </row>
    <row r="2328" spans="2:18" x14ac:dyDescent="0.25">
      <c r="B2328" s="62" t="str">
        <f t="shared" ref="B2328:B2374" si="38">LEFT(E2328,7)</f>
        <v>MBTGHMR</v>
      </c>
      <c r="C2328" t="s">
        <v>8206</v>
      </c>
      <c r="D2328" s="11">
        <v>840490701182</v>
      </c>
      <c r="E2328" t="s">
        <v>7730</v>
      </c>
      <c r="F2328" t="s">
        <v>7778</v>
      </c>
      <c r="G2328" t="s">
        <v>7862</v>
      </c>
      <c r="H2328" t="s">
        <v>17</v>
      </c>
      <c r="I2328" t="s">
        <v>3939</v>
      </c>
      <c r="J2328" t="s">
        <v>24</v>
      </c>
      <c r="K2328" s="7" t="s">
        <v>7839</v>
      </c>
      <c r="L2328" s="10">
        <v>77</v>
      </c>
      <c r="M2328" s="7" t="s">
        <v>14</v>
      </c>
      <c r="N2328" s="7" t="s">
        <v>48</v>
      </c>
      <c r="O2328" s="7" t="s">
        <v>3451</v>
      </c>
      <c r="P2328" s="26"/>
      <c r="Q2328">
        <f>SUMIF('Cross-Over'!C:C,Master!E2328,'Cross-Over'!V:V)</f>
        <v>0</v>
      </c>
      <c r="R2328" s="63">
        <f t="shared" si="37"/>
        <v>0</v>
      </c>
    </row>
    <row r="2329" spans="2:18" x14ac:dyDescent="0.25">
      <c r="B2329" s="62" t="str">
        <f t="shared" si="38"/>
        <v>MBTGHMR</v>
      </c>
      <c r="C2329" t="s">
        <v>8207</v>
      </c>
      <c r="D2329" s="11">
        <v>840490701199</v>
      </c>
      <c r="E2329" t="s">
        <v>7731</v>
      </c>
      <c r="F2329" t="s">
        <v>7779</v>
      </c>
      <c r="G2329" t="s">
        <v>7862</v>
      </c>
      <c r="H2329" t="s">
        <v>17</v>
      </c>
      <c r="I2329" t="s">
        <v>3939</v>
      </c>
      <c r="J2329" t="s">
        <v>27</v>
      </c>
      <c r="K2329" s="7" t="s">
        <v>7839</v>
      </c>
      <c r="L2329" s="10">
        <v>77</v>
      </c>
      <c r="M2329" s="7" t="s">
        <v>14</v>
      </c>
      <c r="N2329" s="7" t="s">
        <v>48</v>
      </c>
      <c r="O2329" s="7" t="s">
        <v>3451</v>
      </c>
      <c r="P2329" s="26"/>
      <c r="Q2329">
        <f>SUMIF('Cross-Over'!C:C,Master!E2329,'Cross-Over'!V:V)</f>
        <v>0</v>
      </c>
      <c r="R2329" s="63">
        <f t="shared" si="37"/>
        <v>0</v>
      </c>
    </row>
    <row r="2330" spans="2:18" x14ac:dyDescent="0.25">
      <c r="B2330" s="62" t="str">
        <f t="shared" si="38"/>
        <v>MBTGHMR</v>
      </c>
      <c r="C2330" t="s">
        <v>8208</v>
      </c>
      <c r="D2330" s="11">
        <v>840490701205</v>
      </c>
      <c r="E2330" t="s">
        <v>7732</v>
      </c>
      <c r="F2330" t="s">
        <v>7780</v>
      </c>
      <c r="G2330" t="s">
        <v>7862</v>
      </c>
      <c r="H2330" t="s">
        <v>17</v>
      </c>
      <c r="I2330" t="s">
        <v>3939</v>
      </c>
      <c r="J2330" t="s">
        <v>30</v>
      </c>
      <c r="K2330" s="7" t="s">
        <v>7839</v>
      </c>
      <c r="L2330" s="10">
        <v>77</v>
      </c>
      <c r="M2330" s="7" t="s">
        <v>14</v>
      </c>
      <c r="N2330" s="7" t="s">
        <v>48</v>
      </c>
      <c r="O2330" s="7" t="s">
        <v>3451</v>
      </c>
      <c r="P2330" s="26"/>
      <c r="Q2330">
        <f>SUMIF('Cross-Over'!C:C,Master!E2330,'Cross-Over'!V:V)</f>
        <v>0</v>
      </c>
      <c r="R2330" s="63">
        <f t="shared" si="37"/>
        <v>0</v>
      </c>
    </row>
    <row r="2331" spans="2:18" x14ac:dyDescent="0.25">
      <c r="B2331" s="62" t="str">
        <f t="shared" si="38"/>
        <v>MBTGHMR</v>
      </c>
      <c r="C2331" t="s">
        <v>8209</v>
      </c>
      <c r="D2331" s="11">
        <v>840490701212</v>
      </c>
      <c r="E2331" t="s">
        <v>7733</v>
      </c>
      <c r="F2331" t="s">
        <v>7781</v>
      </c>
      <c r="G2331" t="s">
        <v>7862</v>
      </c>
      <c r="H2331" t="s">
        <v>17</v>
      </c>
      <c r="I2331" t="s">
        <v>3939</v>
      </c>
      <c r="J2331" t="s">
        <v>246</v>
      </c>
      <c r="K2331" s="7" t="s">
        <v>7839</v>
      </c>
      <c r="L2331" s="10">
        <v>77</v>
      </c>
      <c r="M2331" s="7" t="s">
        <v>14</v>
      </c>
      <c r="N2331" s="7" t="s">
        <v>48</v>
      </c>
      <c r="O2331" s="7" t="s">
        <v>3451</v>
      </c>
      <c r="P2331" s="26"/>
      <c r="Q2331">
        <f>SUMIF('Cross-Over'!C:C,Master!E2331,'Cross-Over'!V:V)</f>
        <v>0</v>
      </c>
      <c r="R2331" s="63">
        <f t="shared" si="37"/>
        <v>0</v>
      </c>
    </row>
    <row r="2332" spans="2:18" x14ac:dyDescent="0.25">
      <c r="B2332" s="62" t="str">
        <f t="shared" si="38"/>
        <v>MBTGHMR</v>
      </c>
      <c r="C2332" t="s">
        <v>8210</v>
      </c>
      <c r="D2332" s="11">
        <v>840490701229</v>
      </c>
      <c r="E2332" t="s">
        <v>7734</v>
      </c>
      <c r="F2332" t="s">
        <v>7782</v>
      </c>
      <c r="G2332" t="s">
        <v>7862</v>
      </c>
      <c r="H2332" t="s">
        <v>17</v>
      </c>
      <c r="I2332" t="s">
        <v>3939</v>
      </c>
      <c r="J2332" t="s">
        <v>249</v>
      </c>
      <c r="K2332" s="7" t="s">
        <v>7839</v>
      </c>
      <c r="L2332" s="10">
        <v>77</v>
      </c>
      <c r="M2332" s="7" t="s">
        <v>14</v>
      </c>
      <c r="N2332" s="7" t="s">
        <v>48</v>
      </c>
      <c r="O2332" s="7" t="s">
        <v>3451</v>
      </c>
      <c r="P2332" s="26"/>
      <c r="Q2332">
        <f>SUMIF('Cross-Over'!C:C,Master!E2332,'Cross-Over'!V:V)</f>
        <v>0</v>
      </c>
      <c r="R2332" s="63">
        <f t="shared" si="37"/>
        <v>0</v>
      </c>
    </row>
    <row r="2333" spans="2:18" x14ac:dyDescent="0.25">
      <c r="B2333" s="62" t="str">
        <f t="shared" si="38"/>
        <v>MBTGHBK</v>
      </c>
      <c r="C2333" t="s">
        <v>8211</v>
      </c>
      <c r="D2333" s="11">
        <v>840490701236</v>
      </c>
      <c r="E2333" t="s">
        <v>7735</v>
      </c>
      <c r="F2333" t="s">
        <v>7783</v>
      </c>
      <c r="G2333" t="s">
        <v>7862</v>
      </c>
      <c r="H2333" t="s">
        <v>18</v>
      </c>
      <c r="I2333" t="s">
        <v>1864</v>
      </c>
      <c r="J2333" t="s">
        <v>21</v>
      </c>
      <c r="K2333" s="7" t="s">
        <v>7839</v>
      </c>
      <c r="L2333" s="10">
        <v>77</v>
      </c>
      <c r="M2333" s="7" t="s">
        <v>14</v>
      </c>
      <c r="N2333" s="7" t="s">
        <v>48</v>
      </c>
      <c r="O2333" s="7" t="s">
        <v>3451</v>
      </c>
      <c r="P2333" s="26"/>
      <c r="Q2333">
        <f>SUMIF('Cross-Over'!C:C,Master!E2333,'Cross-Over'!V:V)</f>
        <v>0</v>
      </c>
      <c r="R2333" s="63">
        <f t="shared" si="37"/>
        <v>0</v>
      </c>
    </row>
    <row r="2334" spans="2:18" x14ac:dyDescent="0.25">
      <c r="B2334" s="62" t="str">
        <f t="shared" si="38"/>
        <v>MBTGHBK</v>
      </c>
      <c r="C2334" t="s">
        <v>8212</v>
      </c>
      <c r="D2334" s="11">
        <v>840490701243</v>
      </c>
      <c r="E2334" t="s">
        <v>7736</v>
      </c>
      <c r="F2334" t="s">
        <v>7784</v>
      </c>
      <c r="G2334" t="s">
        <v>7862</v>
      </c>
      <c r="H2334" t="s">
        <v>18</v>
      </c>
      <c r="I2334" t="s">
        <v>1864</v>
      </c>
      <c r="J2334" t="s">
        <v>24</v>
      </c>
      <c r="K2334" s="7" t="s">
        <v>7839</v>
      </c>
      <c r="L2334" s="10">
        <v>77</v>
      </c>
      <c r="M2334" s="7" t="s">
        <v>14</v>
      </c>
      <c r="N2334" s="7" t="s">
        <v>48</v>
      </c>
      <c r="O2334" s="7" t="s">
        <v>3451</v>
      </c>
      <c r="P2334" s="26"/>
      <c r="Q2334">
        <f>SUMIF('Cross-Over'!C:C,Master!E2334,'Cross-Over'!V:V)</f>
        <v>0</v>
      </c>
      <c r="R2334" s="63">
        <f t="shared" si="37"/>
        <v>0</v>
      </c>
    </row>
    <row r="2335" spans="2:18" x14ac:dyDescent="0.25">
      <c r="B2335" s="62" t="str">
        <f t="shared" si="38"/>
        <v>MBTGHBK</v>
      </c>
      <c r="C2335" t="s">
        <v>8213</v>
      </c>
      <c r="D2335" s="11">
        <v>840490701250</v>
      </c>
      <c r="E2335" t="s">
        <v>7737</v>
      </c>
      <c r="F2335" t="s">
        <v>7785</v>
      </c>
      <c r="G2335" t="s">
        <v>7862</v>
      </c>
      <c r="H2335" t="s">
        <v>18</v>
      </c>
      <c r="I2335" t="s">
        <v>1864</v>
      </c>
      <c r="J2335" t="s">
        <v>27</v>
      </c>
      <c r="K2335" s="7" t="s">
        <v>7839</v>
      </c>
      <c r="L2335" s="10">
        <v>77</v>
      </c>
      <c r="M2335" s="7" t="s">
        <v>14</v>
      </c>
      <c r="N2335" s="7" t="s">
        <v>48</v>
      </c>
      <c r="O2335" s="7" t="s">
        <v>3451</v>
      </c>
      <c r="P2335" s="26"/>
      <c r="Q2335">
        <f>SUMIF('Cross-Over'!C:C,Master!E2335,'Cross-Over'!V:V)</f>
        <v>0</v>
      </c>
      <c r="R2335" s="63">
        <f t="shared" si="37"/>
        <v>0</v>
      </c>
    </row>
    <row r="2336" spans="2:18" x14ac:dyDescent="0.25">
      <c r="B2336" s="62" t="str">
        <f t="shared" si="38"/>
        <v>MBTGHBK</v>
      </c>
      <c r="C2336" t="s">
        <v>8214</v>
      </c>
      <c r="D2336" s="11">
        <v>840490701267</v>
      </c>
      <c r="E2336" t="s">
        <v>7738</v>
      </c>
      <c r="F2336" t="s">
        <v>7786</v>
      </c>
      <c r="G2336" t="s">
        <v>7862</v>
      </c>
      <c r="H2336" t="s">
        <v>18</v>
      </c>
      <c r="I2336" t="s">
        <v>1864</v>
      </c>
      <c r="J2336" t="s">
        <v>30</v>
      </c>
      <c r="K2336" s="7" t="s">
        <v>7839</v>
      </c>
      <c r="L2336" s="10">
        <v>77</v>
      </c>
      <c r="M2336" s="7" t="s">
        <v>14</v>
      </c>
      <c r="N2336" s="7" t="s">
        <v>48</v>
      </c>
      <c r="O2336" s="7" t="s">
        <v>3451</v>
      </c>
      <c r="P2336" s="26"/>
      <c r="Q2336">
        <f>SUMIF('Cross-Over'!C:C,Master!E2336,'Cross-Over'!V:V)</f>
        <v>0</v>
      </c>
      <c r="R2336" s="63">
        <f t="shared" si="37"/>
        <v>0</v>
      </c>
    </row>
    <row r="2337" spans="2:18" x14ac:dyDescent="0.25">
      <c r="B2337" s="62" t="str">
        <f t="shared" si="38"/>
        <v>MBTGHBK</v>
      </c>
      <c r="C2337" t="s">
        <v>8215</v>
      </c>
      <c r="D2337" s="11">
        <v>840490701274</v>
      </c>
      <c r="E2337" t="s">
        <v>7739</v>
      </c>
      <c r="F2337" t="s">
        <v>7787</v>
      </c>
      <c r="G2337" t="s">
        <v>7862</v>
      </c>
      <c r="H2337" t="s">
        <v>18</v>
      </c>
      <c r="I2337" t="s">
        <v>1864</v>
      </c>
      <c r="J2337" t="s">
        <v>246</v>
      </c>
      <c r="K2337" s="7" t="s">
        <v>7839</v>
      </c>
      <c r="L2337" s="10">
        <v>77</v>
      </c>
      <c r="M2337" s="7" t="s">
        <v>14</v>
      </c>
      <c r="N2337" s="7" t="s">
        <v>48</v>
      </c>
      <c r="O2337" s="7" t="s">
        <v>3451</v>
      </c>
      <c r="P2337" s="26"/>
      <c r="Q2337">
        <f>SUMIF('Cross-Over'!C:C,Master!E2337,'Cross-Over'!V:V)</f>
        <v>0</v>
      </c>
      <c r="R2337" s="63">
        <f t="shared" si="37"/>
        <v>0</v>
      </c>
    </row>
    <row r="2338" spans="2:18" x14ac:dyDescent="0.25">
      <c r="B2338" s="62" t="str">
        <f t="shared" si="38"/>
        <v>MBTGHBK</v>
      </c>
      <c r="C2338" t="s">
        <v>8216</v>
      </c>
      <c r="D2338" s="11">
        <v>840490701281</v>
      </c>
      <c r="E2338" t="s">
        <v>7740</v>
      </c>
      <c r="F2338" t="s">
        <v>7788</v>
      </c>
      <c r="G2338" t="s">
        <v>7862</v>
      </c>
      <c r="H2338" t="s">
        <v>18</v>
      </c>
      <c r="I2338" t="s">
        <v>1864</v>
      </c>
      <c r="J2338" t="s">
        <v>249</v>
      </c>
      <c r="K2338" s="7" t="s">
        <v>7839</v>
      </c>
      <c r="L2338" s="10">
        <v>77</v>
      </c>
      <c r="M2338" s="7" t="s">
        <v>14</v>
      </c>
      <c r="N2338" s="7" t="s">
        <v>48</v>
      </c>
      <c r="O2338" s="7" t="s">
        <v>3451</v>
      </c>
      <c r="P2338" s="26"/>
      <c r="Q2338">
        <f>SUMIF('Cross-Over'!C:C,Master!E2338,'Cross-Over'!V:V)</f>
        <v>0</v>
      </c>
      <c r="R2338" s="63">
        <f t="shared" si="37"/>
        <v>0</v>
      </c>
    </row>
    <row r="2339" spans="2:18" x14ac:dyDescent="0.25">
      <c r="B2339" s="62" t="str">
        <f t="shared" si="38"/>
        <v>MBTGHDM</v>
      </c>
      <c r="C2339" t="s">
        <v>8217</v>
      </c>
      <c r="D2339" s="11">
        <v>840490701298</v>
      </c>
      <c r="E2339" t="s">
        <v>7741</v>
      </c>
      <c r="F2339" t="s">
        <v>7789</v>
      </c>
      <c r="G2339" t="s">
        <v>7862</v>
      </c>
      <c r="H2339" t="s">
        <v>17</v>
      </c>
      <c r="I2339" t="s">
        <v>2069</v>
      </c>
      <c r="J2339" t="s">
        <v>21</v>
      </c>
      <c r="K2339" s="7" t="s">
        <v>7839</v>
      </c>
      <c r="L2339" s="10">
        <v>77</v>
      </c>
      <c r="M2339" s="7" t="s">
        <v>14</v>
      </c>
      <c r="N2339" s="7" t="s">
        <v>48</v>
      </c>
      <c r="O2339" s="7" t="s">
        <v>3451</v>
      </c>
      <c r="P2339" s="26"/>
      <c r="Q2339">
        <f>SUMIF('Cross-Over'!C:C,Master!E2339,'Cross-Over'!V:V)</f>
        <v>0</v>
      </c>
      <c r="R2339" s="63">
        <f t="shared" si="37"/>
        <v>0</v>
      </c>
    </row>
    <row r="2340" spans="2:18" x14ac:dyDescent="0.25">
      <c r="B2340" s="62" t="str">
        <f t="shared" si="38"/>
        <v>MBTGHDM</v>
      </c>
      <c r="C2340" t="s">
        <v>8218</v>
      </c>
      <c r="D2340" s="11">
        <v>840490701304</v>
      </c>
      <c r="E2340" t="s">
        <v>7742</v>
      </c>
      <c r="F2340" t="s">
        <v>7790</v>
      </c>
      <c r="G2340" t="s">
        <v>7862</v>
      </c>
      <c r="H2340" t="s">
        <v>17</v>
      </c>
      <c r="I2340" t="s">
        <v>2069</v>
      </c>
      <c r="J2340" t="s">
        <v>24</v>
      </c>
      <c r="K2340" s="7" t="s">
        <v>7839</v>
      </c>
      <c r="L2340" s="10">
        <v>77</v>
      </c>
      <c r="M2340" s="7" t="s">
        <v>14</v>
      </c>
      <c r="N2340" s="7" t="s">
        <v>48</v>
      </c>
      <c r="O2340" s="7" t="s">
        <v>3451</v>
      </c>
      <c r="P2340" s="26"/>
      <c r="Q2340">
        <f>SUMIF('Cross-Over'!C:C,Master!E2340,'Cross-Over'!V:V)</f>
        <v>0</v>
      </c>
      <c r="R2340" s="63">
        <f t="shared" si="37"/>
        <v>0</v>
      </c>
    </row>
    <row r="2341" spans="2:18" x14ac:dyDescent="0.25">
      <c r="B2341" s="62" t="str">
        <f t="shared" si="38"/>
        <v>MBTGHDM</v>
      </c>
      <c r="C2341" t="s">
        <v>8219</v>
      </c>
      <c r="D2341" s="11">
        <v>840490701311</v>
      </c>
      <c r="E2341" t="s">
        <v>7743</v>
      </c>
      <c r="F2341" t="s">
        <v>7791</v>
      </c>
      <c r="G2341" t="s">
        <v>7862</v>
      </c>
      <c r="H2341" t="s">
        <v>17</v>
      </c>
      <c r="I2341" t="s">
        <v>2069</v>
      </c>
      <c r="J2341" t="s">
        <v>27</v>
      </c>
      <c r="K2341" s="7" t="s">
        <v>7839</v>
      </c>
      <c r="L2341" s="10">
        <v>77</v>
      </c>
      <c r="M2341" s="7" t="s">
        <v>14</v>
      </c>
      <c r="N2341" s="7" t="s">
        <v>48</v>
      </c>
      <c r="O2341" s="7" t="s">
        <v>3451</v>
      </c>
      <c r="P2341" s="26"/>
      <c r="Q2341">
        <f>SUMIF('Cross-Over'!C:C,Master!E2341,'Cross-Over'!V:V)</f>
        <v>0</v>
      </c>
      <c r="R2341" s="63">
        <f t="shared" si="37"/>
        <v>0</v>
      </c>
    </row>
    <row r="2342" spans="2:18" x14ac:dyDescent="0.25">
      <c r="B2342" s="62" t="str">
        <f t="shared" si="38"/>
        <v>MBTGHDM</v>
      </c>
      <c r="C2342" t="s">
        <v>8220</v>
      </c>
      <c r="D2342" s="11">
        <v>840490701328</v>
      </c>
      <c r="E2342" t="s">
        <v>7744</v>
      </c>
      <c r="F2342" t="s">
        <v>7792</v>
      </c>
      <c r="G2342" t="s">
        <v>7862</v>
      </c>
      <c r="H2342" t="s">
        <v>17</v>
      </c>
      <c r="I2342" t="s">
        <v>2069</v>
      </c>
      <c r="J2342" t="s">
        <v>30</v>
      </c>
      <c r="K2342" s="7" t="s">
        <v>7839</v>
      </c>
      <c r="L2342" s="10">
        <v>77</v>
      </c>
      <c r="M2342" s="7" t="s">
        <v>14</v>
      </c>
      <c r="N2342" s="7" t="s">
        <v>48</v>
      </c>
      <c r="O2342" s="7" t="s">
        <v>3451</v>
      </c>
      <c r="P2342" s="26"/>
      <c r="Q2342">
        <f>SUMIF('Cross-Over'!C:C,Master!E2342,'Cross-Over'!V:V)</f>
        <v>0</v>
      </c>
      <c r="R2342" s="63">
        <f t="shared" si="37"/>
        <v>0</v>
      </c>
    </row>
    <row r="2343" spans="2:18" x14ac:dyDescent="0.25">
      <c r="B2343" s="62" t="str">
        <f t="shared" si="38"/>
        <v>MBTGHDM</v>
      </c>
      <c r="C2343" t="s">
        <v>8221</v>
      </c>
      <c r="D2343" s="11">
        <v>840490701335</v>
      </c>
      <c r="E2343" t="s">
        <v>7745</v>
      </c>
      <c r="F2343" t="s">
        <v>7793</v>
      </c>
      <c r="G2343" t="s">
        <v>7862</v>
      </c>
      <c r="H2343" t="s">
        <v>17</v>
      </c>
      <c r="I2343" t="s">
        <v>2069</v>
      </c>
      <c r="J2343" t="s">
        <v>246</v>
      </c>
      <c r="K2343" s="7" t="s">
        <v>7839</v>
      </c>
      <c r="L2343" s="10">
        <v>77</v>
      </c>
      <c r="M2343" s="7" t="s">
        <v>14</v>
      </c>
      <c r="N2343" s="7" t="s">
        <v>48</v>
      </c>
      <c r="O2343" s="7" t="s">
        <v>3451</v>
      </c>
      <c r="P2343" s="26"/>
      <c r="Q2343">
        <f>SUMIF('Cross-Over'!C:C,Master!E2343,'Cross-Over'!V:V)</f>
        <v>0</v>
      </c>
      <c r="R2343" s="63">
        <f t="shared" si="37"/>
        <v>0</v>
      </c>
    </row>
    <row r="2344" spans="2:18" x14ac:dyDescent="0.25">
      <c r="B2344" s="62" t="str">
        <f t="shared" si="38"/>
        <v>MBTGHDM</v>
      </c>
      <c r="C2344" t="s">
        <v>8222</v>
      </c>
      <c r="D2344" s="11">
        <v>840490701342</v>
      </c>
      <c r="E2344" t="s">
        <v>7746</v>
      </c>
      <c r="F2344" t="s">
        <v>7794</v>
      </c>
      <c r="G2344" t="s">
        <v>7862</v>
      </c>
      <c r="H2344" t="s">
        <v>17</v>
      </c>
      <c r="I2344" t="s">
        <v>2069</v>
      </c>
      <c r="J2344" t="s">
        <v>249</v>
      </c>
      <c r="K2344" s="7" t="s">
        <v>7839</v>
      </c>
      <c r="L2344" s="10">
        <v>77</v>
      </c>
      <c r="M2344" s="7" t="s">
        <v>14</v>
      </c>
      <c r="N2344" s="7" t="s">
        <v>48</v>
      </c>
      <c r="O2344" s="7" t="s">
        <v>3451</v>
      </c>
      <c r="P2344" s="26"/>
      <c r="Q2344">
        <f>SUMIF('Cross-Over'!C:C,Master!E2344,'Cross-Over'!V:V)</f>
        <v>0</v>
      </c>
      <c r="R2344" s="63">
        <f t="shared" si="37"/>
        <v>0</v>
      </c>
    </row>
    <row r="2345" spans="2:18" x14ac:dyDescent="0.25">
      <c r="B2345" s="62" t="str">
        <f t="shared" si="38"/>
        <v>MBTGHHG</v>
      </c>
      <c r="C2345" t="s">
        <v>8223</v>
      </c>
      <c r="D2345" s="11">
        <v>840490701359</v>
      </c>
      <c r="E2345" t="s">
        <v>7747</v>
      </c>
      <c r="F2345" t="s">
        <v>7795</v>
      </c>
      <c r="G2345" t="s">
        <v>7862</v>
      </c>
      <c r="H2345" t="s">
        <v>17</v>
      </c>
      <c r="I2345" t="s">
        <v>4135</v>
      </c>
      <c r="J2345" t="s">
        <v>21</v>
      </c>
      <c r="K2345" s="7" t="s">
        <v>7839</v>
      </c>
      <c r="L2345" s="10">
        <v>77</v>
      </c>
      <c r="M2345" s="7" t="s">
        <v>14</v>
      </c>
      <c r="N2345" s="7" t="s">
        <v>48</v>
      </c>
      <c r="O2345" s="7" t="s">
        <v>3451</v>
      </c>
      <c r="P2345" s="26"/>
      <c r="Q2345">
        <f>SUMIF('Cross-Over'!C:C,Master!E2345,'Cross-Over'!V:V)</f>
        <v>0</v>
      </c>
      <c r="R2345" s="63">
        <f t="shared" si="37"/>
        <v>0</v>
      </c>
    </row>
    <row r="2346" spans="2:18" x14ac:dyDescent="0.25">
      <c r="B2346" s="62" t="str">
        <f t="shared" si="38"/>
        <v>MBTGHHG</v>
      </c>
      <c r="C2346" t="s">
        <v>8224</v>
      </c>
      <c r="D2346" s="11">
        <v>840490701366</v>
      </c>
      <c r="E2346" t="s">
        <v>7748</v>
      </c>
      <c r="F2346" t="s">
        <v>7796</v>
      </c>
      <c r="G2346" t="s">
        <v>7862</v>
      </c>
      <c r="H2346" t="s">
        <v>17</v>
      </c>
      <c r="I2346" t="s">
        <v>4135</v>
      </c>
      <c r="J2346" t="s">
        <v>24</v>
      </c>
      <c r="K2346" s="7" t="s">
        <v>7839</v>
      </c>
      <c r="L2346" s="10">
        <v>77</v>
      </c>
      <c r="M2346" s="7" t="s">
        <v>14</v>
      </c>
      <c r="N2346" s="7" t="s">
        <v>48</v>
      </c>
      <c r="O2346" s="7" t="s">
        <v>3451</v>
      </c>
      <c r="P2346" s="26"/>
      <c r="Q2346">
        <f>SUMIF('Cross-Over'!C:C,Master!E2346,'Cross-Over'!V:V)</f>
        <v>0</v>
      </c>
      <c r="R2346" s="63">
        <f t="shared" si="37"/>
        <v>0</v>
      </c>
    </row>
    <row r="2347" spans="2:18" x14ac:dyDescent="0.25">
      <c r="B2347" s="62" t="str">
        <f t="shared" si="38"/>
        <v>MBTGHHG</v>
      </c>
      <c r="C2347" t="s">
        <v>8225</v>
      </c>
      <c r="D2347" s="11">
        <v>840490701373</v>
      </c>
      <c r="E2347" t="s">
        <v>7749</v>
      </c>
      <c r="F2347" t="s">
        <v>7797</v>
      </c>
      <c r="G2347" t="s">
        <v>7862</v>
      </c>
      <c r="H2347" t="s">
        <v>17</v>
      </c>
      <c r="I2347" t="s">
        <v>4135</v>
      </c>
      <c r="J2347" t="s">
        <v>27</v>
      </c>
      <c r="K2347" s="7" t="s">
        <v>7839</v>
      </c>
      <c r="L2347" s="10">
        <v>77</v>
      </c>
      <c r="M2347" s="7" t="s">
        <v>14</v>
      </c>
      <c r="N2347" s="7" t="s">
        <v>48</v>
      </c>
      <c r="O2347" s="7" t="s">
        <v>3451</v>
      </c>
      <c r="P2347" s="26"/>
      <c r="Q2347">
        <f>SUMIF('Cross-Over'!C:C,Master!E2347,'Cross-Over'!V:V)</f>
        <v>0</v>
      </c>
      <c r="R2347" s="63">
        <f t="shared" si="37"/>
        <v>0</v>
      </c>
    </row>
    <row r="2348" spans="2:18" x14ac:dyDescent="0.25">
      <c r="B2348" s="62" t="str">
        <f t="shared" si="38"/>
        <v>MBTGHHG</v>
      </c>
      <c r="C2348" t="s">
        <v>8226</v>
      </c>
      <c r="D2348" s="11">
        <v>840490701380</v>
      </c>
      <c r="E2348" t="s">
        <v>7750</v>
      </c>
      <c r="F2348" t="s">
        <v>7798</v>
      </c>
      <c r="G2348" t="s">
        <v>7862</v>
      </c>
      <c r="H2348" t="s">
        <v>17</v>
      </c>
      <c r="I2348" t="s">
        <v>4135</v>
      </c>
      <c r="J2348" t="s">
        <v>30</v>
      </c>
      <c r="K2348" s="7" t="s">
        <v>7839</v>
      </c>
      <c r="L2348" s="10">
        <v>77</v>
      </c>
      <c r="M2348" s="7" t="s">
        <v>14</v>
      </c>
      <c r="N2348" s="7" t="s">
        <v>48</v>
      </c>
      <c r="O2348" s="7" t="s">
        <v>3451</v>
      </c>
      <c r="P2348" s="26"/>
      <c r="Q2348">
        <f>SUMIF('Cross-Over'!C:C,Master!E2348,'Cross-Over'!V:V)</f>
        <v>0</v>
      </c>
      <c r="R2348" s="63">
        <f t="shared" si="37"/>
        <v>0</v>
      </c>
    </row>
    <row r="2349" spans="2:18" x14ac:dyDescent="0.25">
      <c r="B2349" s="62" t="str">
        <f t="shared" si="38"/>
        <v>MBTGHHG</v>
      </c>
      <c r="C2349" t="s">
        <v>8227</v>
      </c>
      <c r="D2349" s="11">
        <v>840490701397</v>
      </c>
      <c r="E2349" t="s">
        <v>7751</v>
      </c>
      <c r="F2349" t="s">
        <v>7799</v>
      </c>
      <c r="G2349" t="s">
        <v>7862</v>
      </c>
      <c r="H2349" t="s">
        <v>17</v>
      </c>
      <c r="I2349" t="s">
        <v>4135</v>
      </c>
      <c r="J2349" t="s">
        <v>246</v>
      </c>
      <c r="K2349" s="7" t="s">
        <v>7839</v>
      </c>
      <c r="L2349" s="10">
        <v>77</v>
      </c>
      <c r="M2349" s="7" t="s">
        <v>14</v>
      </c>
      <c r="N2349" s="7" t="s">
        <v>48</v>
      </c>
      <c r="O2349" s="7" t="s">
        <v>3451</v>
      </c>
      <c r="P2349" s="26"/>
      <c r="Q2349">
        <f>SUMIF('Cross-Over'!C:C,Master!E2349,'Cross-Over'!V:V)</f>
        <v>0</v>
      </c>
      <c r="R2349" s="63">
        <f t="shared" si="37"/>
        <v>0</v>
      </c>
    </row>
    <row r="2350" spans="2:18" x14ac:dyDescent="0.25">
      <c r="B2350" s="62" t="str">
        <f t="shared" si="38"/>
        <v>MBTGHHG</v>
      </c>
      <c r="C2350" t="s">
        <v>8228</v>
      </c>
      <c r="D2350" s="11">
        <v>840490701403</v>
      </c>
      <c r="E2350" t="s">
        <v>7752</v>
      </c>
      <c r="F2350" t="s">
        <v>7800</v>
      </c>
      <c r="G2350" t="s">
        <v>7862</v>
      </c>
      <c r="H2350" t="s">
        <v>17</v>
      </c>
      <c r="I2350" t="s">
        <v>4135</v>
      </c>
      <c r="J2350" t="s">
        <v>249</v>
      </c>
      <c r="K2350" s="7" t="s">
        <v>7839</v>
      </c>
      <c r="L2350" s="10">
        <v>77</v>
      </c>
      <c r="M2350" s="7" t="s">
        <v>14</v>
      </c>
      <c r="N2350" s="7" t="s">
        <v>48</v>
      </c>
      <c r="O2350" s="7" t="s">
        <v>3451</v>
      </c>
      <c r="P2350" s="26"/>
      <c r="Q2350">
        <f>SUMIF('Cross-Over'!C:C,Master!E2350,'Cross-Over'!V:V)</f>
        <v>0</v>
      </c>
      <c r="R2350" s="63">
        <f t="shared" si="37"/>
        <v>0</v>
      </c>
    </row>
    <row r="2351" spans="2:18" x14ac:dyDescent="0.25">
      <c r="B2351" s="62" t="str">
        <f t="shared" si="38"/>
        <v>MBTHNMR</v>
      </c>
      <c r="C2351" t="s">
        <v>8229</v>
      </c>
      <c r="D2351" s="11">
        <v>840490701410</v>
      </c>
      <c r="E2351" t="s">
        <v>7753</v>
      </c>
      <c r="F2351" t="s">
        <v>7801</v>
      </c>
      <c r="G2351" t="s">
        <v>7861</v>
      </c>
      <c r="H2351" t="s">
        <v>18</v>
      </c>
      <c r="I2351" t="s">
        <v>3939</v>
      </c>
      <c r="J2351" t="s">
        <v>21</v>
      </c>
      <c r="K2351" s="7" t="s">
        <v>7839</v>
      </c>
      <c r="L2351" s="10">
        <v>66</v>
      </c>
      <c r="M2351" s="7" t="s">
        <v>14</v>
      </c>
      <c r="N2351" s="7" t="s">
        <v>7825</v>
      </c>
      <c r="O2351" s="7" t="s">
        <v>3451</v>
      </c>
      <c r="P2351" s="26"/>
      <c r="Q2351">
        <f>SUMIF('Cross-Over'!C:C,Master!E2351,'Cross-Over'!V:V)</f>
        <v>0</v>
      </c>
      <c r="R2351" s="63">
        <f t="shared" si="37"/>
        <v>0</v>
      </c>
    </row>
    <row r="2352" spans="2:18" x14ac:dyDescent="0.25">
      <c r="B2352" s="62" t="str">
        <f t="shared" si="38"/>
        <v>MBTHNMR</v>
      </c>
      <c r="C2352" t="s">
        <v>8230</v>
      </c>
      <c r="D2352" s="11">
        <v>840490701427</v>
      </c>
      <c r="E2352" t="s">
        <v>7754</v>
      </c>
      <c r="F2352" t="s">
        <v>7802</v>
      </c>
      <c r="G2352" t="s">
        <v>7861</v>
      </c>
      <c r="H2352" t="s">
        <v>18</v>
      </c>
      <c r="I2352" t="s">
        <v>3939</v>
      </c>
      <c r="J2352" t="s">
        <v>24</v>
      </c>
      <c r="K2352" s="7" t="s">
        <v>7839</v>
      </c>
      <c r="L2352" s="10">
        <v>66</v>
      </c>
      <c r="M2352" s="7" t="s">
        <v>14</v>
      </c>
      <c r="N2352" s="7" t="s">
        <v>7825</v>
      </c>
      <c r="O2352" s="7" t="s">
        <v>3451</v>
      </c>
      <c r="P2352" s="26"/>
      <c r="Q2352">
        <f>SUMIF('Cross-Over'!C:C,Master!E2352,'Cross-Over'!V:V)</f>
        <v>0</v>
      </c>
      <c r="R2352" s="63">
        <f t="shared" si="37"/>
        <v>0</v>
      </c>
    </row>
    <row r="2353" spans="2:18" x14ac:dyDescent="0.25">
      <c r="B2353" s="62" t="str">
        <f t="shared" si="38"/>
        <v>MBTHNMR</v>
      </c>
      <c r="C2353" t="s">
        <v>8231</v>
      </c>
      <c r="D2353" s="11">
        <v>840490701434</v>
      </c>
      <c r="E2353" t="s">
        <v>7755</v>
      </c>
      <c r="F2353" t="s">
        <v>7803</v>
      </c>
      <c r="G2353" t="s">
        <v>7861</v>
      </c>
      <c r="H2353" t="s">
        <v>18</v>
      </c>
      <c r="I2353" t="s">
        <v>3939</v>
      </c>
      <c r="J2353" t="s">
        <v>27</v>
      </c>
      <c r="K2353" s="7" t="s">
        <v>7839</v>
      </c>
      <c r="L2353" s="10">
        <v>66</v>
      </c>
      <c r="M2353" s="7" t="s">
        <v>14</v>
      </c>
      <c r="N2353" s="7" t="s">
        <v>7825</v>
      </c>
      <c r="O2353" s="7" t="s">
        <v>3451</v>
      </c>
      <c r="P2353" s="26"/>
      <c r="Q2353">
        <f>SUMIF('Cross-Over'!C:C,Master!E2353,'Cross-Over'!V:V)</f>
        <v>0</v>
      </c>
      <c r="R2353" s="63">
        <f t="shared" si="37"/>
        <v>0</v>
      </c>
    </row>
    <row r="2354" spans="2:18" x14ac:dyDescent="0.25">
      <c r="B2354" s="62" t="str">
        <f t="shared" si="38"/>
        <v>MBTHNMR</v>
      </c>
      <c r="C2354" t="s">
        <v>8232</v>
      </c>
      <c r="D2354" s="11">
        <v>840490701441</v>
      </c>
      <c r="E2354" t="s">
        <v>7756</v>
      </c>
      <c r="F2354" t="s">
        <v>7804</v>
      </c>
      <c r="G2354" t="s">
        <v>7861</v>
      </c>
      <c r="H2354" t="s">
        <v>18</v>
      </c>
      <c r="I2354" t="s">
        <v>3939</v>
      </c>
      <c r="J2354" t="s">
        <v>30</v>
      </c>
      <c r="K2354" s="7" t="s">
        <v>7839</v>
      </c>
      <c r="L2354" s="10">
        <v>66</v>
      </c>
      <c r="M2354" s="7" t="s">
        <v>14</v>
      </c>
      <c r="N2354" s="7" t="s">
        <v>7825</v>
      </c>
      <c r="O2354" s="7" t="s">
        <v>3451</v>
      </c>
      <c r="P2354" s="26"/>
      <c r="Q2354">
        <f>SUMIF('Cross-Over'!C:C,Master!E2354,'Cross-Over'!V:V)</f>
        <v>0</v>
      </c>
      <c r="R2354" s="63">
        <f t="shared" si="37"/>
        <v>0</v>
      </c>
    </row>
    <row r="2355" spans="2:18" x14ac:dyDescent="0.25">
      <c r="B2355" s="62" t="str">
        <f t="shared" si="38"/>
        <v>MBTHNMR</v>
      </c>
      <c r="C2355" t="s">
        <v>8233</v>
      </c>
      <c r="D2355" s="11">
        <v>840490701458</v>
      </c>
      <c r="E2355" t="s">
        <v>7757</v>
      </c>
      <c r="F2355" t="s">
        <v>7805</v>
      </c>
      <c r="G2355" t="s">
        <v>7861</v>
      </c>
      <c r="H2355" t="s">
        <v>18</v>
      </c>
      <c r="I2355" t="s">
        <v>3939</v>
      </c>
      <c r="J2355" t="s">
        <v>246</v>
      </c>
      <c r="K2355" s="7" t="s">
        <v>7839</v>
      </c>
      <c r="L2355" s="10">
        <v>66</v>
      </c>
      <c r="M2355" s="7" t="s">
        <v>14</v>
      </c>
      <c r="N2355" s="7" t="s">
        <v>7825</v>
      </c>
      <c r="O2355" s="7" t="s">
        <v>3451</v>
      </c>
      <c r="P2355" s="26"/>
      <c r="Q2355">
        <f>SUMIF('Cross-Over'!C:C,Master!E2355,'Cross-Over'!V:V)</f>
        <v>0</v>
      </c>
      <c r="R2355" s="63">
        <f t="shared" si="37"/>
        <v>0</v>
      </c>
    </row>
    <row r="2356" spans="2:18" x14ac:dyDescent="0.25">
      <c r="B2356" s="62" t="str">
        <f t="shared" si="38"/>
        <v>MBTHNMR</v>
      </c>
      <c r="C2356" t="s">
        <v>8234</v>
      </c>
      <c r="D2356" s="11">
        <v>840490701465</v>
      </c>
      <c r="E2356" t="s">
        <v>7758</v>
      </c>
      <c r="F2356" t="s">
        <v>7806</v>
      </c>
      <c r="G2356" t="s">
        <v>7861</v>
      </c>
      <c r="H2356" t="s">
        <v>18</v>
      </c>
      <c r="I2356" t="s">
        <v>3939</v>
      </c>
      <c r="J2356" t="s">
        <v>249</v>
      </c>
      <c r="K2356" s="7" t="s">
        <v>7839</v>
      </c>
      <c r="L2356" s="10">
        <v>66</v>
      </c>
      <c r="M2356" s="7" t="s">
        <v>14</v>
      </c>
      <c r="N2356" s="7" t="s">
        <v>7825</v>
      </c>
      <c r="O2356" s="7" t="s">
        <v>3451</v>
      </c>
      <c r="P2356" s="26"/>
      <c r="Q2356">
        <f>SUMIF('Cross-Over'!C:C,Master!E2356,'Cross-Over'!V:V)</f>
        <v>0</v>
      </c>
      <c r="R2356" s="63">
        <f t="shared" si="37"/>
        <v>0</v>
      </c>
    </row>
    <row r="2357" spans="2:18" x14ac:dyDescent="0.25">
      <c r="B2357" s="62" t="str">
        <f t="shared" si="38"/>
        <v>MBTHNBK</v>
      </c>
      <c r="C2357" t="s">
        <v>8235</v>
      </c>
      <c r="D2357" s="11">
        <v>840490701472</v>
      </c>
      <c r="E2357" t="s">
        <v>7759</v>
      </c>
      <c r="F2357" t="s">
        <v>7807</v>
      </c>
      <c r="G2357" t="s">
        <v>7861</v>
      </c>
      <c r="H2357" t="s">
        <v>17</v>
      </c>
      <c r="I2357" t="s">
        <v>1864</v>
      </c>
      <c r="J2357" t="s">
        <v>21</v>
      </c>
      <c r="K2357" s="7" t="s">
        <v>7839</v>
      </c>
      <c r="L2357" s="10">
        <v>66</v>
      </c>
      <c r="M2357" s="7" t="s">
        <v>14</v>
      </c>
      <c r="N2357" s="7" t="s">
        <v>7825</v>
      </c>
      <c r="O2357" s="7" t="s">
        <v>3451</v>
      </c>
      <c r="P2357" s="26"/>
      <c r="Q2357">
        <f>SUMIF('Cross-Over'!C:C,Master!E2357,'Cross-Over'!V:V)</f>
        <v>0</v>
      </c>
      <c r="R2357" s="63">
        <f t="shared" si="37"/>
        <v>0</v>
      </c>
    </row>
    <row r="2358" spans="2:18" x14ac:dyDescent="0.25">
      <c r="B2358" s="62" t="str">
        <f t="shared" si="38"/>
        <v>MBTHNBK</v>
      </c>
      <c r="C2358" t="s">
        <v>8236</v>
      </c>
      <c r="D2358" s="11">
        <v>840490701489</v>
      </c>
      <c r="E2358" t="s">
        <v>7760</v>
      </c>
      <c r="F2358" t="s">
        <v>7808</v>
      </c>
      <c r="G2358" t="s">
        <v>7861</v>
      </c>
      <c r="H2358" t="s">
        <v>17</v>
      </c>
      <c r="I2358" t="s">
        <v>1864</v>
      </c>
      <c r="J2358" t="s">
        <v>24</v>
      </c>
      <c r="K2358" s="7" t="s">
        <v>7839</v>
      </c>
      <c r="L2358" s="10">
        <v>66</v>
      </c>
      <c r="M2358" s="7" t="s">
        <v>14</v>
      </c>
      <c r="N2358" s="7" t="s">
        <v>7825</v>
      </c>
      <c r="O2358" s="7" t="s">
        <v>3451</v>
      </c>
      <c r="P2358" s="26"/>
      <c r="Q2358">
        <f>SUMIF('Cross-Over'!C:C,Master!E2358,'Cross-Over'!V:V)</f>
        <v>0</v>
      </c>
      <c r="R2358" s="63">
        <f t="shared" si="37"/>
        <v>0</v>
      </c>
    </row>
    <row r="2359" spans="2:18" x14ac:dyDescent="0.25">
      <c r="B2359" s="62" t="str">
        <f t="shared" si="38"/>
        <v>MBTHNBK</v>
      </c>
      <c r="C2359" t="s">
        <v>8237</v>
      </c>
      <c r="D2359" s="11">
        <v>840490701496</v>
      </c>
      <c r="E2359" t="s">
        <v>7761</v>
      </c>
      <c r="F2359" t="s">
        <v>7809</v>
      </c>
      <c r="G2359" t="s">
        <v>7861</v>
      </c>
      <c r="H2359" t="s">
        <v>17</v>
      </c>
      <c r="I2359" t="s">
        <v>1864</v>
      </c>
      <c r="J2359" t="s">
        <v>27</v>
      </c>
      <c r="K2359" s="7" t="s">
        <v>7839</v>
      </c>
      <c r="L2359" s="10">
        <v>66</v>
      </c>
      <c r="M2359" s="7" t="s">
        <v>14</v>
      </c>
      <c r="N2359" s="7" t="s">
        <v>7825</v>
      </c>
      <c r="O2359" s="7" t="s">
        <v>3451</v>
      </c>
      <c r="P2359" s="26"/>
      <c r="Q2359">
        <f>SUMIF('Cross-Over'!C:C,Master!E2359,'Cross-Over'!V:V)</f>
        <v>0</v>
      </c>
      <c r="R2359" s="63">
        <f t="shared" si="37"/>
        <v>0</v>
      </c>
    </row>
    <row r="2360" spans="2:18" x14ac:dyDescent="0.25">
      <c r="B2360" s="62" t="str">
        <f t="shared" si="38"/>
        <v>MBTHNBK</v>
      </c>
      <c r="C2360" t="s">
        <v>8238</v>
      </c>
      <c r="D2360" s="11">
        <v>840490701502</v>
      </c>
      <c r="E2360" t="s">
        <v>7762</v>
      </c>
      <c r="F2360" t="s">
        <v>7810</v>
      </c>
      <c r="G2360" t="s">
        <v>7861</v>
      </c>
      <c r="H2360" t="s">
        <v>17</v>
      </c>
      <c r="I2360" t="s">
        <v>1864</v>
      </c>
      <c r="J2360" t="s">
        <v>30</v>
      </c>
      <c r="K2360" s="7" t="s">
        <v>7839</v>
      </c>
      <c r="L2360" s="10">
        <v>66</v>
      </c>
      <c r="M2360" s="7" t="s">
        <v>14</v>
      </c>
      <c r="N2360" s="7" t="s">
        <v>7825</v>
      </c>
      <c r="O2360" s="7" t="s">
        <v>3451</v>
      </c>
      <c r="P2360" s="26"/>
      <c r="Q2360">
        <f>SUMIF('Cross-Over'!C:C,Master!E2360,'Cross-Over'!V:V)</f>
        <v>0</v>
      </c>
      <c r="R2360" s="63">
        <f t="shared" si="37"/>
        <v>0</v>
      </c>
    </row>
    <row r="2361" spans="2:18" x14ac:dyDescent="0.25">
      <c r="B2361" s="62" t="str">
        <f t="shared" si="38"/>
        <v>MBTHNBK</v>
      </c>
      <c r="C2361" t="s">
        <v>8239</v>
      </c>
      <c r="D2361" s="11">
        <v>840490701519</v>
      </c>
      <c r="E2361" t="s">
        <v>7763</v>
      </c>
      <c r="F2361" t="s">
        <v>7811</v>
      </c>
      <c r="G2361" t="s">
        <v>7861</v>
      </c>
      <c r="H2361" t="s">
        <v>17</v>
      </c>
      <c r="I2361" t="s">
        <v>1864</v>
      </c>
      <c r="J2361" t="s">
        <v>246</v>
      </c>
      <c r="K2361" s="7" t="s">
        <v>7839</v>
      </c>
      <c r="L2361" s="10">
        <v>66</v>
      </c>
      <c r="M2361" s="7" t="s">
        <v>14</v>
      </c>
      <c r="N2361" s="7" t="s">
        <v>7825</v>
      </c>
      <c r="O2361" s="7" t="s">
        <v>3451</v>
      </c>
      <c r="P2361" s="26"/>
      <c r="Q2361">
        <f>SUMIF('Cross-Over'!C:C,Master!E2361,'Cross-Over'!V:V)</f>
        <v>0</v>
      </c>
      <c r="R2361" s="63">
        <f t="shared" si="37"/>
        <v>0</v>
      </c>
    </row>
    <row r="2362" spans="2:18" x14ac:dyDescent="0.25">
      <c r="B2362" s="62" t="str">
        <f t="shared" si="38"/>
        <v>MBTHNBK</v>
      </c>
      <c r="C2362" t="s">
        <v>8240</v>
      </c>
      <c r="D2362" s="11">
        <v>840490701526</v>
      </c>
      <c r="E2362" t="s">
        <v>7764</v>
      </c>
      <c r="F2362" t="s">
        <v>7812</v>
      </c>
      <c r="G2362" t="s">
        <v>7861</v>
      </c>
      <c r="H2362" t="s">
        <v>17</v>
      </c>
      <c r="I2362" t="s">
        <v>1864</v>
      </c>
      <c r="J2362" t="s">
        <v>249</v>
      </c>
      <c r="K2362" s="7" t="s">
        <v>7839</v>
      </c>
      <c r="L2362" s="10">
        <v>66</v>
      </c>
      <c r="M2362" s="7" t="s">
        <v>14</v>
      </c>
      <c r="N2362" s="7" t="s">
        <v>7825</v>
      </c>
      <c r="O2362" s="7" t="s">
        <v>3451</v>
      </c>
      <c r="P2362" s="26"/>
      <c r="Q2362">
        <f>SUMIF('Cross-Over'!C:C,Master!E2362,'Cross-Over'!V:V)</f>
        <v>0</v>
      </c>
      <c r="R2362" s="63">
        <f t="shared" si="37"/>
        <v>0</v>
      </c>
    </row>
    <row r="2363" spans="2:18" x14ac:dyDescent="0.25">
      <c r="B2363" s="62" t="str">
        <f t="shared" si="38"/>
        <v>MBTHNSD</v>
      </c>
      <c r="C2363" t="s">
        <v>8241</v>
      </c>
      <c r="D2363" s="11">
        <v>840490701533</v>
      </c>
      <c r="E2363" t="s">
        <v>7765</v>
      </c>
      <c r="F2363" t="s">
        <v>7813</v>
      </c>
      <c r="G2363" t="s">
        <v>7861</v>
      </c>
      <c r="H2363" t="s">
        <v>18</v>
      </c>
      <c r="I2363" t="s">
        <v>3972</v>
      </c>
      <c r="J2363" t="s">
        <v>21</v>
      </c>
      <c r="K2363" s="7" t="s">
        <v>7839</v>
      </c>
      <c r="L2363" s="10">
        <v>66</v>
      </c>
      <c r="M2363" s="7" t="s">
        <v>14</v>
      </c>
      <c r="N2363" s="7" t="s">
        <v>7825</v>
      </c>
      <c r="O2363" s="7" t="s">
        <v>3451</v>
      </c>
      <c r="P2363" s="26"/>
      <c r="Q2363">
        <f>SUMIF('Cross-Over'!C:C,Master!E2363,'Cross-Over'!V:V)</f>
        <v>0</v>
      </c>
      <c r="R2363" s="63">
        <f t="shared" si="37"/>
        <v>0</v>
      </c>
    </row>
    <row r="2364" spans="2:18" x14ac:dyDescent="0.25">
      <c r="B2364" s="62" t="str">
        <f t="shared" si="38"/>
        <v>MBTHNSD</v>
      </c>
      <c r="C2364" t="s">
        <v>8242</v>
      </c>
      <c r="D2364" s="11">
        <v>840490701540</v>
      </c>
      <c r="E2364" t="s">
        <v>7766</v>
      </c>
      <c r="F2364" t="s">
        <v>7814</v>
      </c>
      <c r="G2364" t="s">
        <v>7861</v>
      </c>
      <c r="H2364" t="s">
        <v>18</v>
      </c>
      <c r="I2364" t="s">
        <v>3972</v>
      </c>
      <c r="J2364" t="s">
        <v>24</v>
      </c>
      <c r="K2364" s="7" t="s">
        <v>7839</v>
      </c>
      <c r="L2364" s="10">
        <v>66</v>
      </c>
      <c r="M2364" s="7" t="s">
        <v>14</v>
      </c>
      <c r="N2364" s="7" t="s">
        <v>7825</v>
      </c>
      <c r="O2364" s="7" t="s">
        <v>3451</v>
      </c>
      <c r="P2364" s="26"/>
      <c r="Q2364">
        <f>SUMIF('Cross-Over'!C:C,Master!E2364,'Cross-Over'!V:V)</f>
        <v>0</v>
      </c>
      <c r="R2364" s="63">
        <f t="shared" si="37"/>
        <v>0</v>
      </c>
    </row>
    <row r="2365" spans="2:18" x14ac:dyDescent="0.25">
      <c r="B2365" s="62" t="str">
        <f t="shared" si="38"/>
        <v>MBTHNSD</v>
      </c>
      <c r="C2365" t="s">
        <v>8243</v>
      </c>
      <c r="D2365" s="11">
        <v>840490701557</v>
      </c>
      <c r="E2365" t="s">
        <v>7767</v>
      </c>
      <c r="F2365" t="s">
        <v>7815</v>
      </c>
      <c r="G2365" t="s">
        <v>7861</v>
      </c>
      <c r="H2365" t="s">
        <v>18</v>
      </c>
      <c r="I2365" t="s">
        <v>3972</v>
      </c>
      <c r="J2365" t="s">
        <v>27</v>
      </c>
      <c r="K2365" s="7" t="s">
        <v>7839</v>
      </c>
      <c r="L2365" s="10">
        <v>66</v>
      </c>
      <c r="M2365" s="7" t="s">
        <v>14</v>
      </c>
      <c r="N2365" s="7" t="s">
        <v>7825</v>
      </c>
      <c r="O2365" s="7" t="s">
        <v>3451</v>
      </c>
      <c r="P2365" s="26"/>
      <c r="Q2365">
        <f>SUMIF('Cross-Over'!C:C,Master!E2365,'Cross-Over'!V:V)</f>
        <v>0</v>
      </c>
      <c r="R2365" s="63">
        <f t="shared" si="37"/>
        <v>0</v>
      </c>
    </row>
    <row r="2366" spans="2:18" x14ac:dyDescent="0.25">
      <c r="B2366" s="62" t="str">
        <f t="shared" si="38"/>
        <v>MBTHNSD</v>
      </c>
      <c r="C2366" t="s">
        <v>8244</v>
      </c>
      <c r="D2366" s="11">
        <v>840490701564</v>
      </c>
      <c r="E2366" t="s">
        <v>7768</v>
      </c>
      <c r="F2366" t="s">
        <v>7816</v>
      </c>
      <c r="G2366" t="s">
        <v>7861</v>
      </c>
      <c r="H2366" t="s">
        <v>18</v>
      </c>
      <c r="I2366" t="s">
        <v>3972</v>
      </c>
      <c r="J2366" t="s">
        <v>30</v>
      </c>
      <c r="K2366" s="7" t="s">
        <v>7839</v>
      </c>
      <c r="L2366" s="10">
        <v>66</v>
      </c>
      <c r="M2366" s="7" t="s">
        <v>14</v>
      </c>
      <c r="N2366" s="7" t="s">
        <v>7825</v>
      </c>
      <c r="O2366" s="7" t="s">
        <v>3451</v>
      </c>
      <c r="P2366" s="26"/>
      <c r="Q2366">
        <f>SUMIF('Cross-Over'!C:C,Master!E2366,'Cross-Over'!V:V)</f>
        <v>0</v>
      </c>
      <c r="R2366" s="63">
        <f t="shared" si="37"/>
        <v>0</v>
      </c>
    </row>
    <row r="2367" spans="2:18" x14ac:dyDescent="0.25">
      <c r="B2367" s="62" t="str">
        <f t="shared" si="38"/>
        <v>MBTHNSD</v>
      </c>
      <c r="C2367" t="s">
        <v>8245</v>
      </c>
      <c r="D2367" s="11">
        <v>840490701571</v>
      </c>
      <c r="E2367" t="s">
        <v>7769</v>
      </c>
      <c r="F2367" t="s">
        <v>7817</v>
      </c>
      <c r="G2367" t="s">
        <v>7861</v>
      </c>
      <c r="H2367" t="s">
        <v>18</v>
      </c>
      <c r="I2367" t="s">
        <v>3972</v>
      </c>
      <c r="J2367" t="s">
        <v>246</v>
      </c>
      <c r="K2367" s="7" t="s">
        <v>7839</v>
      </c>
      <c r="L2367" s="10">
        <v>66</v>
      </c>
      <c r="M2367" s="7" t="s">
        <v>14</v>
      </c>
      <c r="N2367" s="7" t="s">
        <v>7825</v>
      </c>
      <c r="O2367" s="7" t="s">
        <v>3451</v>
      </c>
      <c r="P2367" s="26"/>
      <c r="Q2367">
        <f>SUMIF('Cross-Over'!C:C,Master!E2367,'Cross-Over'!V:V)</f>
        <v>0</v>
      </c>
      <c r="R2367" s="63">
        <f t="shared" si="37"/>
        <v>0</v>
      </c>
    </row>
    <row r="2368" spans="2:18" x14ac:dyDescent="0.25">
      <c r="B2368" s="62" t="str">
        <f t="shared" si="38"/>
        <v>MBTHNSD</v>
      </c>
      <c r="C2368" t="s">
        <v>8246</v>
      </c>
      <c r="D2368" s="11">
        <v>840490701588</v>
      </c>
      <c r="E2368" t="s">
        <v>7770</v>
      </c>
      <c r="F2368" t="s">
        <v>7818</v>
      </c>
      <c r="G2368" t="s">
        <v>7861</v>
      </c>
      <c r="H2368" t="s">
        <v>18</v>
      </c>
      <c r="I2368" t="s">
        <v>3972</v>
      </c>
      <c r="J2368" t="s">
        <v>249</v>
      </c>
      <c r="K2368" s="7" t="s">
        <v>7839</v>
      </c>
      <c r="L2368" s="10">
        <v>66</v>
      </c>
      <c r="M2368" s="7" t="s">
        <v>14</v>
      </c>
      <c r="N2368" s="7" t="s">
        <v>7825</v>
      </c>
      <c r="O2368" s="7" t="s">
        <v>3451</v>
      </c>
      <c r="P2368" s="26"/>
      <c r="Q2368">
        <f>SUMIF('Cross-Over'!C:C,Master!E2368,'Cross-Over'!V:V)</f>
        <v>0</v>
      </c>
      <c r="R2368" s="63">
        <f t="shared" si="37"/>
        <v>0</v>
      </c>
    </row>
    <row r="2369" spans="2:18" x14ac:dyDescent="0.25">
      <c r="B2369" s="62" t="str">
        <f t="shared" si="38"/>
        <v>MBTHNHG</v>
      </c>
      <c r="C2369" t="s">
        <v>8247</v>
      </c>
      <c r="D2369" s="11">
        <v>840490701595</v>
      </c>
      <c r="E2369" t="s">
        <v>7771</v>
      </c>
      <c r="F2369" t="s">
        <v>7819</v>
      </c>
      <c r="G2369" t="s">
        <v>7861</v>
      </c>
      <c r="H2369" t="s">
        <v>17</v>
      </c>
      <c r="I2369" t="s">
        <v>4135</v>
      </c>
      <c r="J2369" t="s">
        <v>21</v>
      </c>
      <c r="K2369" s="7" t="s">
        <v>7839</v>
      </c>
      <c r="L2369" s="10">
        <v>66</v>
      </c>
      <c r="M2369" s="7" t="s">
        <v>14</v>
      </c>
      <c r="N2369" s="7" t="s">
        <v>7825</v>
      </c>
      <c r="O2369" s="7" t="s">
        <v>3451</v>
      </c>
      <c r="P2369" s="26"/>
      <c r="Q2369">
        <f>SUMIF('Cross-Over'!C:C,Master!E2369,'Cross-Over'!V:V)</f>
        <v>0</v>
      </c>
      <c r="R2369" s="63">
        <f t="shared" si="37"/>
        <v>0</v>
      </c>
    </row>
    <row r="2370" spans="2:18" x14ac:dyDescent="0.25">
      <c r="B2370" s="62" t="str">
        <f t="shared" si="38"/>
        <v>MBTHNHG</v>
      </c>
      <c r="C2370" t="s">
        <v>8248</v>
      </c>
      <c r="D2370" s="11">
        <v>840490701601</v>
      </c>
      <c r="E2370" t="s">
        <v>7772</v>
      </c>
      <c r="F2370" t="s">
        <v>7820</v>
      </c>
      <c r="G2370" t="s">
        <v>7861</v>
      </c>
      <c r="H2370" t="s">
        <v>17</v>
      </c>
      <c r="I2370" t="s">
        <v>4135</v>
      </c>
      <c r="J2370" t="s">
        <v>24</v>
      </c>
      <c r="K2370" s="7" t="s">
        <v>7839</v>
      </c>
      <c r="L2370" s="10">
        <v>66</v>
      </c>
      <c r="M2370" s="7" t="s">
        <v>14</v>
      </c>
      <c r="N2370" s="7" t="s">
        <v>7825</v>
      </c>
      <c r="O2370" s="7" t="s">
        <v>3451</v>
      </c>
      <c r="P2370" s="26"/>
      <c r="Q2370">
        <f>SUMIF('Cross-Over'!C:C,Master!E2370,'Cross-Over'!V:V)</f>
        <v>0</v>
      </c>
      <c r="R2370" s="63">
        <f t="shared" si="37"/>
        <v>0</v>
      </c>
    </row>
    <row r="2371" spans="2:18" x14ac:dyDescent="0.25">
      <c r="B2371" s="62" t="str">
        <f t="shared" si="38"/>
        <v>MBTHNHG</v>
      </c>
      <c r="C2371" t="s">
        <v>8249</v>
      </c>
      <c r="D2371" s="11">
        <v>840490701618</v>
      </c>
      <c r="E2371" t="s">
        <v>7773</v>
      </c>
      <c r="F2371" t="s">
        <v>7821</v>
      </c>
      <c r="G2371" t="s">
        <v>7861</v>
      </c>
      <c r="H2371" t="s">
        <v>17</v>
      </c>
      <c r="I2371" t="s">
        <v>4135</v>
      </c>
      <c r="J2371" t="s">
        <v>27</v>
      </c>
      <c r="K2371" s="7" t="s">
        <v>7839</v>
      </c>
      <c r="L2371" s="10">
        <v>66</v>
      </c>
      <c r="M2371" s="7" t="s">
        <v>14</v>
      </c>
      <c r="N2371" s="7" t="s">
        <v>7825</v>
      </c>
      <c r="O2371" s="7" t="s">
        <v>3451</v>
      </c>
      <c r="P2371" s="26"/>
      <c r="Q2371">
        <f>SUMIF('Cross-Over'!C:C,Master!E2371,'Cross-Over'!V:V)</f>
        <v>0</v>
      </c>
      <c r="R2371" s="63">
        <f t="shared" si="37"/>
        <v>0</v>
      </c>
    </row>
    <row r="2372" spans="2:18" x14ac:dyDescent="0.25">
      <c r="B2372" s="62" t="str">
        <f t="shared" si="38"/>
        <v>MBTHNHG</v>
      </c>
      <c r="C2372" t="s">
        <v>8250</v>
      </c>
      <c r="D2372" s="11">
        <v>840490701625</v>
      </c>
      <c r="E2372" t="s">
        <v>7774</v>
      </c>
      <c r="F2372" t="s">
        <v>7822</v>
      </c>
      <c r="G2372" t="s">
        <v>7861</v>
      </c>
      <c r="H2372" t="s">
        <v>17</v>
      </c>
      <c r="I2372" t="s">
        <v>4135</v>
      </c>
      <c r="J2372" t="s">
        <v>30</v>
      </c>
      <c r="K2372" s="7" t="s">
        <v>7839</v>
      </c>
      <c r="L2372" s="10">
        <v>66</v>
      </c>
      <c r="M2372" s="7" t="s">
        <v>14</v>
      </c>
      <c r="N2372" s="7" t="s">
        <v>7825</v>
      </c>
      <c r="O2372" s="7" t="s">
        <v>3451</v>
      </c>
      <c r="P2372" s="26"/>
      <c r="Q2372">
        <f>SUMIF('Cross-Over'!C:C,Master!E2372,'Cross-Over'!V:V)</f>
        <v>0</v>
      </c>
      <c r="R2372" s="63">
        <f t="shared" si="37"/>
        <v>0</v>
      </c>
    </row>
    <row r="2373" spans="2:18" x14ac:dyDescent="0.25">
      <c r="B2373" s="62" t="str">
        <f t="shared" si="38"/>
        <v>MBTHNHG</v>
      </c>
      <c r="C2373" t="s">
        <v>8251</v>
      </c>
      <c r="D2373" s="11">
        <v>840490701632</v>
      </c>
      <c r="E2373" t="s">
        <v>7775</v>
      </c>
      <c r="F2373" t="s">
        <v>7823</v>
      </c>
      <c r="G2373" t="s">
        <v>7861</v>
      </c>
      <c r="H2373" t="s">
        <v>17</v>
      </c>
      <c r="I2373" t="s">
        <v>4135</v>
      </c>
      <c r="J2373" t="s">
        <v>246</v>
      </c>
      <c r="K2373" s="7" t="s">
        <v>7839</v>
      </c>
      <c r="L2373" s="10">
        <v>66</v>
      </c>
      <c r="M2373" s="7" t="s">
        <v>14</v>
      </c>
      <c r="N2373" s="7" t="s">
        <v>7825</v>
      </c>
      <c r="O2373" s="7" t="s">
        <v>3451</v>
      </c>
      <c r="P2373" s="26"/>
      <c r="Q2373">
        <f>SUMIF('Cross-Over'!C:C,Master!E2373,'Cross-Over'!V:V)</f>
        <v>0</v>
      </c>
      <c r="R2373" s="63">
        <f t="shared" si="37"/>
        <v>0</v>
      </c>
    </row>
    <row r="2374" spans="2:18" x14ac:dyDescent="0.25">
      <c r="B2374" s="104" t="str">
        <f t="shared" si="38"/>
        <v>MBTHNHG</v>
      </c>
      <c r="C2374" s="34" t="s">
        <v>8252</v>
      </c>
      <c r="D2374" s="50">
        <v>840490701649</v>
      </c>
      <c r="E2374" s="34" t="s">
        <v>7776</v>
      </c>
      <c r="F2374" s="34" t="s">
        <v>7824</v>
      </c>
      <c r="G2374" s="34" t="s">
        <v>7861</v>
      </c>
      <c r="H2374" s="34" t="s">
        <v>17</v>
      </c>
      <c r="I2374" s="34" t="s">
        <v>4135</v>
      </c>
      <c r="J2374" s="34" t="s">
        <v>249</v>
      </c>
      <c r="K2374" s="33" t="s">
        <v>7839</v>
      </c>
      <c r="L2374" s="52">
        <v>66</v>
      </c>
      <c r="M2374" s="33" t="s">
        <v>14</v>
      </c>
      <c r="N2374" s="33" t="s">
        <v>7825</v>
      </c>
      <c r="O2374" s="33" t="s">
        <v>3451</v>
      </c>
      <c r="P2374" s="38"/>
      <c r="Q2374" s="34">
        <f>SUMIF('Cross-Over'!C:C,Master!E2374,'Cross-Over'!V:V)</f>
        <v>0</v>
      </c>
      <c r="R2374" s="64">
        <f t="shared" si="37"/>
        <v>0</v>
      </c>
    </row>
    <row r="2375" spans="2:18" x14ac:dyDescent="0.25">
      <c r="O2375" s="61" t="s">
        <v>4975</v>
      </c>
      <c r="P2375" s="26"/>
      <c r="Q2375" s="81">
        <f>SUM(Q5:Q2374)</f>
        <v>0</v>
      </c>
      <c r="R2375" s="82">
        <f>SUM(R5:R2374)</f>
        <v>0</v>
      </c>
    </row>
  </sheetData>
  <sheetProtection sheet="1" objects="1" scenarios="1"/>
  <autoFilter ref="B4:O2326" xr:uid="{93C1F13B-A346-4F8A-A914-3D2486E3DE6B}"/>
  <conditionalFormatting sqref="C5:C2374">
    <cfRule type="duplicateValues" dxfId="2" priority="39"/>
  </conditionalFormatting>
  <conditionalFormatting sqref="E4:E2326">
    <cfRule type="duplicateValues" dxfId="1" priority="41"/>
    <cfRule type="duplicateValues" dxfId="0" priority="4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 Page</vt:lpstr>
      <vt:lpstr>Cross-Over</vt:lpstr>
      <vt:lpstr>Western</vt:lpstr>
      <vt:lpstr>Whitetail</vt:lpstr>
      <vt:lpstr>Waterfowl</vt:lpstr>
      <vt:lpstr>Turkey</vt:lpstr>
      <vt:lpstr>Core Assortment</vt:lpstr>
      <vt:lpstr>Style Ranking</vt:lpstr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Micheal Perkins</dc:creator>
  <cp:lastModifiedBy>Micheal Perkins</cp:lastModifiedBy>
  <dcterms:created xsi:type="dcterms:W3CDTF">2025-07-24T17:45:34Z</dcterms:created>
  <dcterms:modified xsi:type="dcterms:W3CDTF">2026-01-21T22:35:25Z</dcterms:modified>
</cp:coreProperties>
</file>